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K:\LOCALGVT\2020\COSTREPT\Modified Exhibits\Value Exhibits\"/>
    </mc:Choice>
  </mc:AlternateContent>
  <xr:revisionPtr revIDLastSave="0" documentId="13_ncr:1_{7CA9E689-F69B-48AA-940C-8E85A7B55CD1}" xr6:coauthVersionLast="47" xr6:coauthVersionMax="47" xr10:uidLastSave="{00000000-0000-0000-0000-000000000000}"/>
  <bookViews>
    <workbookView xWindow="-108" yWindow="-108" windowWidth="23256" windowHeight="12576" xr2:uid="{00000000-000D-0000-FFFF-FFFF00000000}"/>
  </bookViews>
  <sheets>
    <sheet name="Intro" sheetId="269" r:id="rId1"/>
    <sheet name="Table of Contents" sheetId="270" r:id="rId2"/>
    <sheet name="Exhibit A - City" sheetId="218" r:id="rId3"/>
    <sheet name="Exhibit A - County" sheetId="219" r:id="rId4"/>
    <sheet name="Exhibit A - Town" sheetId="220" r:id="rId5"/>
    <sheet name="Exhibit B - City" sheetId="221" r:id="rId6"/>
    <sheet name="Exhibit B - County" sheetId="222" r:id="rId7"/>
    <sheet name="Exhibit B - Town" sheetId="223" r:id="rId8"/>
    <sheet name="Exhibit B1 - City" sheetId="263" r:id="rId9"/>
    <sheet name="Exhibit B1 - County" sheetId="264" r:id="rId10"/>
    <sheet name="Exhibit B1 - Town" sheetId="265" r:id="rId11"/>
    <sheet name="Exhibit B2 - City" sheetId="266" r:id="rId12"/>
    <sheet name="Exhibit B2 - County" sheetId="267" r:id="rId13"/>
    <sheet name="Exhibit B2 - Town" sheetId="268" r:id="rId14"/>
    <sheet name="Exhibit C - City" sheetId="224" r:id="rId15"/>
    <sheet name="Exhibit C - County" sheetId="225" r:id="rId16"/>
    <sheet name="Exhibit C - Town" sheetId="226" r:id="rId17"/>
    <sheet name="Exhibit C1 - City" sheetId="227" r:id="rId18"/>
    <sheet name="Exhibit C1 - County" sheetId="228" r:id="rId19"/>
    <sheet name="Exhibit C1 - Town" sheetId="229" r:id="rId20"/>
    <sheet name="Exhibit C2 - City" sheetId="230" r:id="rId21"/>
    <sheet name="Exhibit C2 - County" sheetId="231" r:id="rId22"/>
    <sheet name="Exhibit C2 - Town" sheetId="232" r:id="rId23"/>
    <sheet name="Exhibit C3 - City" sheetId="233" r:id="rId24"/>
    <sheet name="Exhibit C3 - County" sheetId="234" r:id="rId25"/>
    <sheet name="Exhibit C3 - Town" sheetId="235" r:id="rId26"/>
    <sheet name="Exhibit C4 - City" sheetId="236" r:id="rId27"/>
    <sheet name="Exhibit C4 - County" sheetId="237" r:id="rId28"/>
    <sheet name="Exhibit C4 - Town" sheetId="238" r:id="rId29"/>
    <sheet name="Exhibit C5 - City" sheetId="239" r:id="rId30"/>
    <sheet name="Exhibit C5 - County" sheetId="240" r:id="rId31"/>
    <sheet name="Exhibit C5 - Town" sheetId="241" r:id="rId32"/>
    <sheet name="Exhibit C6 - City" sheetId="242" r:id="rId33"/>
    <sheet name="Exhibit C6 - County" sheetId="243" r:id="rId34"/>
    <sheet name="Exhibit C6 - Town" sheetId="244" r:id="rId35"/>
    <sheet name="Exhibit C7 - City" sheetId="245" r:id="rId36"/>
    <sheet name="Exhibit C7 - County" sheetId="246" r:id="rId37"/>
    <sheet name="Exhibit C7 - Town" sheetId="247" r:id="rId38"/>
    <sheet name="Exhibit C8 - City" sheetId="248" r:id="rId39"/>
    <sheet name="Exhibit C8 - County" sheetId="249" r:id="rId40"/>
    <sheet name="Exhibit C8 - Town" sheetId="250" r:id="rId41"/>
    <sheet name="Exhibit D - City" sheetId="251" r:id="rId42"/>
    <sheet name="Exhibit D - County" sheetId="252" r:id="rId43"/>
    <sheet name="Exhibit D - Town" sheetId="253" r:id="rId44"/>
    <sheet name="Exhibit E - City" sheetId="254" r:id="rId45"/>
    <sheet name="Exhibit E - County" sheetId="255" r:id="rId46"/>
    <sheet name="Exhibit E - Town" sheetId="256" r:id="rId47"/>
    <sheet name="Exhibit F - City" sheetId="257" r:id="rId48"/>
    <sheet name="Exhibit F - County" sheetId="258" r:id="rId49"/>
    <sheet name="Exhibit F - Town" sheetId="259" r:id="rId50"/>
    <sheet name="Exhibit G - City" sheetId="260" r:id="rId51"/>
    <sheet name="Exhibit G - County" sheetId="261" r:id="rId52"/>
    <sheet name="Exhibit G - Town" sheetId="262" r:id="rId53"/>
    <sheet name="Exhibit H-City" sheetId="165" r:id="rId54"/>
    <sheet name="Exhibit H-County" sheetId="166" r:id="rId55"/>
  </sheets>
  <externalReferences>
    <externalReference r:id="rId56"/>
  </externalReferences>
  <definedNames>
    <definedName name="__123Graph_A" localSheetId="1" hidden="1">#REF!</definedName>
    <definedName name="__123Graph_A" hidden="1">#REF!</definedName>
    <definedName name="__123Graph_B" localSheetId="1" hidden="1">#REF!</definedName>
    <definedName name="__123Graph_B" hidden="1">'[1]Exhibit C - City'!#REF!</definedName>
    <definedName name="__123Graph_C" localSheetId="1" hidden="1">#REF!</definedName>
    <definedName name="__123Graph_C" hidden="1">'[1]Exhibit C - City'!#REF!</definedName>
    <definedName name="__123Graph_D" localSheetId="1" hidden="1">#REF!</definedName>
    <definedName name="__123Graph_D" hidden="1">'[1]Exhibit C - City'!#REF!</definedName>
    <definedName name="__123Graph_E" localSheetId="1" hidden="1">#REF!</definedName>
    <definedName name="__123Graph_E" hidden="1">'[1]Exhibit C - City'!#REF!</definedName>
    <definedName name="__123Graph_F" localSheetId="1" hidden="1">#REF!</definedName>
    <definedName name="__123Graph_F" hidden="1">'[1]Exhibit C - City'!#REF!</definedName>
    <definedName name="__123Graph_X" localSheetId="1" hidden="1">#REF!</definedName>
    <definedName name="__123Graph_X" hidden="1">'[1]Exhibit C - City'!#REF!</definedName>
    <definedName name="_Fill" localSheetId="1" hidden="1">#REF!</definedName>
    <definedName name="_Fill" hidden="1">'[1]Exhibit B1 - City'!#REF!</definedName>
    <definedName name="_xlnm._FilterDatabase" localSheetId="3" hidden="1">'Exhibit A - County'!$A$7:$R$103</definedName>
    <definedName name="_xlnm._FilterDatabase" localSheetId="6" hidden="1">'Exhibit B - County'!$A$7:$V$103</definedName>
    <definedName name="_xlnm._FilterDatabase" localSheetId="9" hidden="1">'Exhibit B1 - County'!$A$7:$N$103</definedName>
    <definedName name="_xlnm._FilterDatabase" localSheetId="12" hidden="1">'Exhibit B2 - County'!$A$7:$R$103</definedName>
    <definedName name="_xlnm._FilterDatabase" localSheetId="15" hidden="1">'Exhibit C - County'!$A$7:$M$103</definedName>
    <definedName name="_xlnm._FilterDatabase" localSheetId="18" hidden="1">'Exhibit C1 - County'!$A$7:$R$103</definedName>
    <definedName name="_xlnm._FilterDatabase" localSheetId="21" hidden="1">'Exhibit C2 - County'!$A$7:$L$103</definedName>
    <definedName name="_xlnm._FilterDatabase" localSheetId="24" hidden="1">'Exhibit C3 - County'!$A$7:$Q$103</definedName>
    <definedName name="_xlnm._FilterDatabase" localSheetId="27" hidden="1">'Exhibit C4 - County'!$A$7:$L$103</definedName>
    <definedName name="_xlnm._FilterDatabase" localSheetId="30" hidden="1">'Exhibit C5 - County'!$A$7:$N$103</definedName>
    <definedName name="_xlnm._FilterDatabase" localSheetId="33" hidden="1">'Exhibit C6 - County'!$A$7:$O$103</definedName>
    <definedName name="_xlnm._FilterDatabase" localSheetId="36" hidden="1">'Exhibit C7 - County'!$A$7:$K$103</definedName>
    <definedName name="_xlnm._FilterDatabase" localSheetId="39" hidden="1">'Exhibit C8 - County'!$A$7:$K$103</definedName>
    <definedName name="_xlnm._FilterDatabase" localSheetId="42" hidden="1">'Exhibit D - County'!$A$7:$T$103</definedName>
    <definedName name="_xlnm._FilterDatabase" localSheetId="45" hidden="1">'Exhibit E - County'!$A$7:$S$103</definedName>
    <definedName name="_xlnm._FilterDatabase" localSheetId="48" hidden="1">'Exhibit F - County'!$A$7:$T$103</definedName>
    <definedName name="_Regression_Int" localSheetId="2" hidden="1">1</definedName>
    <definedName name="_Regression_Int" localSheetId="26" hidden="1">1</definedName>
    <definedName name="_Regression_Int" localSheetId="29" hidden="1">1</definedName>
    <definedName name="_Regression_Int" localSheetId="32" hidden="1">1</definedName>
    <definedName name="_Regression_Int" localSheetId="35" hidden="1">1</definedName>
    <definedName name="_Regression_Int" localSheetId="38" hidden="1">1</definedName>
    <definedName name="_Regression_Int" localSheetId="41" hidden="1">1</definedName>
    <definedName name="_Regression_Int" localSheetId="44" hidden="1">1</definedName>
    <definedName name="_Regression_Int" localSheetId="47" hidden="1">1</definedName>
    <definedName name="_Regression_Int" localSheetId="50" hidden="1">1</definedName>
    <definedName name="_xlnm.Print_Area" localSheetId="2">'Exhibit A - City'!$A$1:$Q$48</definedName>
    <definedName name="_xlnm.Print_Area" localSheetId="3">'Exhibit A - County'!$A$1:$Q$103</definedName>
    <definedName name="_xlnm.Print_Area" localSheetId="4">'Exhibit A - Town'!$A$1:$Q$46</definedName>
    <definedName name="_xlnm.Print_Area" localSheetId="5">'Exhibit B - City'!$A$1:$U$46</definedName>
    <definedName name="_xlnm.Print_Area" localSheetId="6">'Exhibit B - County'!$A$1:$U$103</definedName>
    <definedName name="_xlnm.Print_Area" localSheetId="7">'Exhibit B - Town'!$A$1:$U$46</definedName>
    <definedName name="_xlnm.Print_Area" localSheetId="8">'Exhibit B1 - City'!$A$1:$O$46</definedName>
    <definedName name="_xlnm.Print_Area" localSheetId="9">'Exhibit B1 - County'!$A$1:$O$103</definedName>
    <definedName name="_xlnm.Print_Area" localSheetId="10">'Exhibit B1 - Town'!$A$1:$O$46</definedName>
    <definedName name="_xlnm.Print_Area" localSheetId="11">'Exhibit B2 - City'!$A$1:$Q$46</definedName>
    <definedName name="_xlnm.Print_Area" localSheetId="12">'Exhibit B2 - County'!$A$1:$Q$103</definedName>
    <definedName name="_xlnm.Print_Area" localSheetId="13">'Exhibit B2 - Town'!$A$1:$Q$46</definedName>
    <definedName name="_xlnm.Print_Area" localSheetId="14">'Exhibit C - City'!$A$1:$M$46</definedName>
    <definedName name="_xlnm.Print_Area" localSheetId="15">'Exhibit C - County'!$A$1:$M$103</definedName>
    <definedName name="_xlnm.Print_Area" localSheetId="16">'Exhibit C - Town'!$A$1:$M$46</definedName>
    <definedName name="_xlnm.Print_Area" localSheetId="17">'Exhibit C1 - City'!$A$1:$R$46</definedName>
    <definedName name="_xlnm.Print_Area" localSheetId="18">'Exhibit C1 - County'!$A$1:$R$103</definedName>
    <definedName name="_xlnm.Print_Area" localSheetId="19">'Exhibit C1 - Town'!$A$1:$R$46</definedName>
    <definedName name="_xlnm.Print_Area" localSheetId="20">'Exhibit C2 - City'!$A$1:$L$46</definedName>
    <definedName name="_xlnm.Print_Area" localSheetId="21">'Exhibit C2 - County'!$A$1:$L$103</definedName>
    <definedName name="_xlnm.Print_Area" localSheetId="22">'Exhibit C2 - Town'!$A$1:$L$46</definedName>
    <definedName name="_xlnm.Print_Area" localSheetId="23">'Exhibit C3 - City'!$A$1:$Q$46</definedName>
    <definedName name="_xlnm.Print_Area" localSheetId="24">'Exhibit C3 - County'!$A$1:$Q$103</definedName>
    <definedName name="_xlnm.Print_Area" localSheetId="25">'Exhibit C3 - Town'!$A$1:$Q$46</definedName>
    <definedName name="_xlnm.Print_Area" localSheetId="26">'Exhibit C4 - City'!$A$1:$L$46</definedName>
    <definedName name="_xlnm.Print_Area" localSheetId="27">'Exhibit C4 - County'!$A$1:$L$103</definedName>
    <definedName name="_xlnm.Print_Area" localSheetId="28">'Exhibit C4 - Town'!$A$1:$L$46</definedName>
    <definedName name="_xlnm.Print_Area" localSheetId="29">'Exhibit C5 - City'!$A$1:$N$46</definedName>
    <definedName name="_xlnm.Print_Area" localSheetId="30">'Exhibit C5 - County'!$A$1:$N$103</definedName>
    <definedName name="_xlnm.Print_Area" localSheetId="31">'Exhibit C5 - Town'!$A$1:$N$46</definedName>
    <definedName name="_xlnm.Print_Area" localSheetId="32">'Exhibit C6 - City'!$A$1:$O$46</definedName>
    <definedName name="_xlnm.Print_Area" localSheetId="33">'Exhibit C6 - County'!$A$1:$O$103</definedName>
    <definedName name="_xlnm.Print_Area" localSheetId="35">'Exhibit C7 - City'!$A$1:$K$46</definedName>
    <definedName name="_xlnm.Print_Area" localSheetId="36">'Exhibit C7 - County'!$A$1:$K$103</definedName>
    <definedName name="_xlnm.Print_Area" localSheetId="37">'Exhibit C7 - Town'!$A$1:$K$46</definedName>
    <definedName name="_xlnm.Print_Area" localSheetId="38">'Exhibit C8 - City'!$A$1:$K$46</definedName>
    <definedName name="_xlnm.Print_Area" localSheetId="39">'Exhibit C8 - County'!$A$1:$K$103</definedName>
    <definedName name="_xlnm.Print_Area" localSheetId="40">'Exhibit C8 - Town'!$A$1:$K$46</definedName>
    <definedName name="_xlnm.Print_Area" localSheetId="41">'Exhibit D - City'!$A$1:$S$46</definedName>
    <definedName name="_xlnm.Print_Area" localSheetId="42">'Exhibit D - County'!$A$1:$S$103</definedName>
    <definedName name="_xlnm.Print_Area" localSheetId="43">'Exhibit D - Town'!$A$1:$S$46</definedName>
    <definedName name="_xlnm.Print_Area" localSheetId="44">'Exhibit E - City'!$A$1:$S$46</definedName>
    <definedName name="_xlnm.Print_Area" localSheetId="45">'Exhibit E - County'!$A$1:$S$103</definedName>
    <definedName name="_xlnm.Print_Area" localSheetId="46">'Exhibit E - Town'!$A$1:$S$46</definedName>
    <definedName name="_xlnm.Print_Area" localSheetId="47">'Exhibit F - City'!$A$1:$T$46</definedName>
    <definedName name="_xlnm.Print_Area" localSheetId="48">'Exhibit F - County'!$A$1:$T$103</definedName>
    <definedName name="_xlnm.Print_Area" localSheetId="49">'Exhibit F - Town'!$A$1:$T$46</definedName>
    <definedName name="_xlnm.Print_Area" localSheetId="50">'Exhibit G - City'!$A$1:$O$46</definedName>
    <definedName name="_xlnm.Print_Area" localSheetId="52">'Exhibit G - Town'!$A$1:$O$46</definedName>
    <definedName name="_xlnm.Print_Area" localSheetId="53">'Exhibit H-City'!$A$1:$L$49</definedName>
    <definedName name="_xlnm.Print_Area" localSheetId="54">'Exhibit H-County'!$A$1:$L$102</definedName>
    <definedName name="_xlnm.Print_Area" localSheetId="1">'Table of Contents'!$A$1:$E$23</definedName>
    <definedName name="Print_Area_MI" localSheetId="2">'Exhibit A - City'!$A$1:$M$48</definedName>
    <definedName name="Print_Area_MI" localSheetId="26">'Exhibit C4 - City'!$B$1:$L$47</definedName>
    <definedName name="Print_Area_MI" localSheetId="38">'Exhibit C8 - City'!$A$1:$K$50</definedName>
    <definedName name="Print_Area_MI" localSheetId="41">'Exhibit D - City'!$A$1:$S$50</definedName>
    <definedName name="Print_Area_MI" localSheetId="1">#REF!</definedName>
    <definedName name="Print_Area_MI">#REF!</definedName>
    <definedName name="_xlnm.Print_Titles" localSheetId="3">'Exhibit A - County'!$1:$7</definedName>
    <definedName name="_xlnm.Print_Titles" localSheetId="6">'Exhibit B - County'!$1:$7</definedName>
    <definedName name="_xlnm.Print_Titles" localSheetId="9">'Exhibit B1 - County'!$1:$7</definedName>
    <definedName name="_xlnm.Print_Titles" localSheetId="12">'Exhibit B2 - County'!$1:$7</definedName>
    <definedName name="_xlnm.Print_Titles" localSheetId="15">'Exhibit C - County'!$1:$7</definedName>
    <definedName name="_xlnm.Print_Titles" localSheetId="18">'Exhibit C1 - County'!$1:$7</definedName>
    <definedName name="_xlnm.Print_Titles" localSheetId="21">'Exhibit C2 - County'!$1:$7</definedName>
    <definedName name="_xlnm.Print_Titles" localSheetId="24">'Exhibit C3 - County'!$1:$7</definedName>
    <definedName name="_xlnm.Print_Titles" localSheetId="27">'Exhibit C4 - County'!$1:$7</definedName>
    <definedName name="_xlnm.Print_Titles" localSheetId="30">'Exhibit C5 - County'!$1:$7</definedName>
    <definedName name="_xlnm.Print_Titles" localSheetId="33">'Exhibit C6 - County'!$1:$7</definedName>
    <definedName name="_xlnm.Print_Titles" localSheetId="36">'Exhibit C7 - County'!$1:$7</definedName>
    <definedName name="_xlnm.Print_Titles" localSheetId="39">'Exhibit C8 - County'!$1:$7</definedName>
    <definedName name="_xlnm.Print_Titles" localSheetId="42">'Exhibit D - County'!$1:$7</definedName>
    <definedName name="_xlnm.Print_Titles" localSheetId="43">'Exhibit D - Town'!$6:$7</definedName>
    <definedName name="_xlnm.Print_Titles" localSheetId="45">'Exhibit E - County'!$1:$7</definedName>
    <definedName name="_xlnm.Print_Titles" localSheetId="47">'Exhibit F - City'!$6:$7</definedName>
    <definedName name="_xlnm.Print_Titles" localSheetId="48">'Exhibit F - County'!$1:$7</definedName>
    <definedName name="_xlnm.Print_Titles" localSheetId="51">'Exhibit G - County'!$1:$7</definedName>
    <definedName name="_xlnm.Print_Titles" localSheetId="54">'Exhibit H-County'!$1:$7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268" l="1"/>
  <c r="F46" i="268"/>
  <c r="A46" i="268"/>
  <c r="P45" i="268"/>
  <c r="P44" i="268"/>
  <c r="P43" i="268"/>
  <c r="P42" i="268"/>
  <c r="P41" i="268"/>
  <c r="P40" i="268"/>
  <c r="P39" i="268"/>
  <c r="P38" i="268"/>
  <c r="P37" i="268"/>
  <c r="P36" i="268"/>
  <c r="P35" i="268"/>
  <c r="P34" i="268"/>
  <c r="P33" i="268"/>
  <c r="P32" i="268"/>
  <c r="P31" i="268"/>
  <c r="P30" i="268"/>
  <c r="P29" i="268"/>
  <c r="P28" i="268"/>
  <c r="P27" i="268"/>
  <c r="P26" i="268"/>
  <c r="P25" i="268"/>
  <c r="P24" i="268"/>
  <c r="P23" i="268"/>
  <c r="P22" i="268"/>
  <c r="P21" i="268"/>
  <c r="P20" i="268"/>
  <c r="P19" i="268"/>
  <c r="P18" i="268"/>
  <c r="P17" i="268"/>
  <c r="P16" i="268"/>
  <c r="P15" i="268"/>
  <c r="P14" i="268"/>
  <c r="P13" i="268"/>
  <c r="P12" i="268"/>
  <c r="P11" i="268"/>
  <c r="P10" i="268"/>
  <c r="P9" i="268"/>
  <c r="O46" i="268"/>
  <c r="N46" i="268"/>
  <c r="M46" i="268"/>
  <c r="L46" i="268"/>
  <c r="K46" i="268"/>
  <c r="J46" i="268"/>
  <c r="I46" i="268"/>
  <c r="H46" i="268"/>
  <c r="G46" i="268"/>
  <c r="E46" i="268"/>
  <c r="D46" i="268"/>
  <c r="C46" i="268"/>
  <c r="P102" i="267"/>
  <c r="P101" i="267"/>
  <c r="P100" i="267"/>
  <c r="P99" i="267"/>
  <c r="P98" i="267"/>
  <c r="P97" i="267"/>
  <c r="P96" i="267"/>
  <c r="P95" i="267"/>
  <c r="P94" i="267"/>
  <c r="P93" i="267"/>
  <c r="P92" i="267"/>
  <c r="P91" i="267"/>
  <c r="P90" i="267"/>
  <c r="P89" i="267"/>
  <c r="P88" i="267"/>
  <c r="P87" i="267"/>
  <c r="P86" i="267"/>
  <c r="P85" i="267"/>
  <c r="P84" i="267"/>
  <c r="P83" i="267"/>
  <c r="P82" i="267"/>
  <c r="P81" i="267"/>
  <c r="P80" i="267"/>
  <c r="P79" i="267"/>
  <c r="P78" i="267"/>
  <c r="P77" i="267"/>
  <c r="P76" i="267"/>
  <c r="P75" i="267"/>
  <c r="P74" i="267"/>
  <c r="P73" i="267"/>
  <c r="P72" i="267"/>
  <c r="P71" i="267"/>
  <c r="P70" i="267"/>
  <c r="P69" i="267"/>
  <c r="P68" i="267"/>
  <c r="P67" i="267"/>
  <c r="P66" i="267"/>
  <c r="P65" i="267"/>
  <c r="P64" i="267"/>
  <c r="P63" i="267"/>
  <c r="P62" i="267"/>
  <c r="P61" i="267"/>
  <c r="P60" i="267"/>
  <c r="P59" i="267"/>
  <c r="P58" i="267"/>
  <c r="P57" i="267"/>
  <c r="P56" i="267"/>
  <c r="P55" i="267"/>
  <c r="P54" i="267"/>
  <c r="P53" i="267"/>
  <c r="P52" i="267"/>
  <c r="P51" i="267"/>
  <c r="P50" i="267"/>
  <c r="P49" i="267"/>
  <c r="P48" i="267"/>
  <c r="P47" i="267"/>
  <c r="P46" i="267"/>
  <c r="P45" i="267"/>
  <c r="P44" i="267"/>
  <c r="P43" i="267"/>
  <c r="P42" i="267"/>
  <c r="P41" i="267"/>
  <c r="P40" i="267"/>
  <c r="P39" i="267"/>
  <c r="P38" i="267"/>
  <c r="P37" i="267"/>
  <c r="P36" i="267"/>
  <c r="P35" i="267"/>
  <c r="P34" i="267"/>
  <c r="P33" i="267"/>
  <c r="P32" i="267"/>
  <c r="P31" i="267"/>
  <c r="P30" i="267"/>
  <c r="P29" i="267"/>
  <c r="P28" i="267"/>
  <c r="P27" i="267"/>
  <c r="P26" i="267"/>
  <c r="P25" i="267"/>
  <c r="P24" i="267"/>
  <c r="P23" i="267"/>
  <c r="P22" i="267"/>
  <c r="P21" i="267"/>
  <c r="P20" i="267"/>
  <c r="P19" i="267"/>
  <c r="P18" i="267"/>
  <c r="P17" i="267"/>
  <c r="P16" i="267"/>
  <c r="P15" i="267"/>
  <c r="P14" i="267"/>
  <c r="M103" i="267"/>
  <c r="P13" i="267"/>
  <c r="P12" i="267"/>
  <c r="P11" i="267"/>
  <c r="P10" i="267"/>
  <c r="P9" i="267"/>
  <c r="O103" i="267"/>
  <c r="N103" i="267"/>
  <c r="L103" i="267"/>
  <c r="K103" i="267"/>
  <c r="J103" i="267"/>
  <c r="I103" i="267"/>
  <c r="H103" i="267"/>
  <c r="G103" i="267"/>
  <c r="F103" i="267"/>
  <c r="E103" i="267"/>
  <c r="D103" i="267"/>
  <c r="P8" i="267"/>
  <c r="Q46" i="266"/>
  <c r="N46" i="266"/>
  <c r="A46" i="266"/>
  <c r="P45" i="266"/>
  <c r="P44" i="266"/>
  <c r="P43" i="266"/>
  <c r="P42" i="266"/>
  <c r="P41" i="266"/>
  <c r="P40" i="266"/>
  <c r="P39" i="266"/>
  <c r="P38" i="266"/>
  <c r="P37" i="266"/>
  <c r="P36" i="266"/>
  <c r="P35" i="266"/>
  <c r="P34" i="266"/>
  <c r="P33" i="266"/>
  <c r="P32" i="266"/>
  <c r="P31" i="266"/>
  <c r="P30" i="266"/>
  <c r="P29" i="266"/>
  <c r="P28" i="266"/>
  <c r="P27" i="266"/>
  <c r="P26" i="266"/>
  <c r="P25" i="266"/>
  <c r="P24" i="266"/>
  <c r="P23" i="266"/>
  <c r="P22" i="266"/>
  <c r="P21" i="266"/>
  <c r="P20" i="266"/>
  <c r="P19" i="266"/>
  <c r="P18" i="266"/>
  <c r="P17" i="266"/>
  <c r="P16" i="266"/>
  <c r="P15" i="266"/>
  <c r="P14" i="266"/>
  <c r="P13" i="266"/>
  <c r="P12" i="266"/>
  <c r="P11" i="266"/>
  <c r="P10" i="266"/>
  <c r="P9" i="266"/>
  <c r="O46" i="266"/>
  <c r="M46" i="266"/>
  <c r="L46" i="266"/>
  <c r="K46" i="266"/>
  <c r="J46" i="266"/>
  <c r="I46" i="266"/>
  <c r="H46" i="266"/>
  <c r="G46" i="266"/>
  <c r="F46" i="266"/>
  <c r="E46" i="266"/>
  <c r="D46" i="266"/>
  <c r="P8" i="266"/>
  <c r="O46" i="265"/>
  <c r="A46" i="265"/>
  <c r="L45" i="265"/>
  <c r="L42" i="265"/>
  <c r="G42" i="265"/>
  <c r="L41" i="265"/>
  <c r="G41" i="265"/>
  <c r="G39" i="265"/>
  <c r="G37" i="265"/>
  <c r="L36" i="265"/>
  <c r="L34" i="265"/>
  <c r="L33" i="265"/>
  <c r="L31" i="265"/>
  <c r="L30" i="265"/>
  <c r="G30" i="265"/>
  <c r="L29" i="265"/>
  <c r="G29" i="265"/>
  <c r="G28" i="265"/>
  <c r="L27" i="265"/>
  <c r="G26" i="265"/>
  <c r="L25" i="265"/>
  <c r="G25" i="265"/>
  <c r="L24" i="265"/>
  <c r="L22" i="265"/>
  <c r="L21" i="265"/>
  <c r="L20" i="265"/>
  <c r="L19" i="265"/>
  <c r="G19" i="265"/>
  <c r="L18" i="265"/>
  <c r="L17" i="265"/>
  <c r="G17" i="265"/>
  <c r="G16" i="265"/>
  <c r="L13" i="265"/>
  <c r="G13" i="265"/>
  <c r="L11" i="265"/>
  <c r="L10" i="265"/>
  <c r="G10" i="265"/>
  <c r="L9" i="265"/>
  <c r="N46" i="265"/>
  <c r="M46" i="265"/>
  <c r="L8" i="265"/>
  <c r="E46" i="265"/>
  <c r="O103" i="264"/>
  <c r="A103" i="264"/>
  <c r="L101" i="264"/>
  <c r="L100" i="264"/>
  <c r="G100" i="264"/>
  <c r="L99" i="264"/>
  <c r="G99" i="264"/>
  <c r="G97" i="264"/>
  <c r="G95" i="264"/>
  <c r="L94" i="264"/>
  <c r="L92" i="264"/>
  <c r="L91" i="264"/>
  <c r="L89" i="264"/>
  <c r="L88" i="264"/>
  <c r="G88" i="264"/>
  <c r="L87" i="264"/>
  <c r="G87" i="264"/>
  <c r="G86" i="264"/>
  <c r="L85" i="264"/>
  <c r="G84" i="264"/>
  <c r="G83" i="264"/>
  <c r="L80" i="264"/>
  <c r="L79" i="264"/>
  <c r="G79" i="264"/>
  <c r="L76" i="264"/>
  <c r="L75" i="264"/>
  <c r="G75" i="264"/>
  <c r="L73" i="264"/>
  <c r="G73" i="264"/>
  <c r="L72" i="264"/>
  <c r="G71" i="264"/>
  <c r="L70" i="264"/>
  <c r="L67" i="264"/>
  <c r="L66" i="264"/>
  <c r="G66" i="264"/>
  <c r="L63" i="264"/>
  <c r="G62" i="264"/>
  <c r="L59" i="264"/>
  <c r="G59" i="264"/>
  <c r="L58" i="264"/>
  <c r="L57" i="264"/>
  <c r="G57" i="264"/>
  <c r="L54" i="264"/>
  <c r="L53" i="264"/>
  <c r="G53" i="264"/>
  <c r="L51" i="264"/>
  <c r="G49" i="264"/>
  <c r="G47" i="264"/>
  <c r="L46" i="264"/>
  <c r="L44" i="264"/>
  <c r="L43" i="264"/>
  <c r="G43" i="264"/>
  <c r="L42" i="264"/>
  <c r="L40" i="264"/>
  <c r="L39" i="264"/>
  <c r="G39" i="264"/>
  <c r="L38" i="264"/>
  <c r="G38" i="264"/>
  <c r="L37" i="264"/>
  <c r="L35" i="264"/>
  <c r="G35" i="264"/>
  <c r="L32" i="264"/>
  <c r="L31" i="264"/>
  <c r="G31" i="264"/>
  <c r="L28" i="264"/>
  <c r="G28" i="264"/>
  <c r="L27" i="264"/>
  <c r="L26" i="264"/>
  <c r="G26" i="264"/>
  <c r="L25" i="264"/>
  <c r="G25" i="264"/>
  <c r="L24" i="264"/>
  <c r="G23" i="264"/>
  <c r="L22" i="264"/>
  <c r="L19" i="264"/>
  <c r="L18" i="264"/>
  <c r="G18" i="264"/>
  <c r="L15" i="264"/>
  <c r="G14" i="264"/>
  <c r="L11" i="264"/>
  <c r="G11" i="264"/>
  <c r="L9" i="264"/>
  <c r="N103" i="264"/>
  <c r="M103" i="264"/>
  <c r="L8" i="264"/>
  <c r="G8" i="264"/>
  <c r="O46" i="263"/>
  <c r="A46" i="263"/>
  <c r="L44" i="263"/>
  <c r="G43" i="263"/>
  <c r="L40" i="263"/>
  <c r="L39" i="263"/>
  <c r="G39" i="263"/>
  <c r="L38" i="263"/>
  <c r="G38" i="263"/>
  <c r="G36" i="263"/>
  <c r="L35" i="263"/>
  <c r="G35" i="263"/>
  <c r="G34" i="263"/>
  <c r="L31" i="263"/>
  <c r="G30" i="263"/>
  <c r="L28" i="263"/>
  <c r="G28" i="263"/>
  <c r="G27" i="263"/>
  <c r="L26" i="263"/>
  <c r="G25" i="263"/>
  <c r="G24" i="263"/>
  <c r="L23" i="263"/>
  <c r="L22" i="263"/>
  <c r="L20" i="263"/>
  <c r="L19" i="263"/>
  <c r="G19" i="263"/>
  <c r="L18" i="263"/>
  <c r="L16" i="263"/>
  <c r="L12" i="263"/>
  <c r="G12" i="263"/>
  <c r="L9" i="263"/>
  <c r="N46" i="263"/>
  <c r="M46" i="263"/>
  <c r="C46" i="263"/>
  <c r="P46" i="266" l="1"/>
  <c r="P103" i="267"/>
  <c r="C46" i="266"/>
  <c r="C103" i="267"/>
  <c r="P8" i="268"/>
  <c r="P46" i="268" s="1"/>
  <c r="L13" i="263"/>
  <c r="G20" i="263"/>
  <c r="G9" i="264"/>
  <c r="G103" i="264" s="1"/>
  <c r="G10" i="264"/>
  <c r="G40" i="264"/>
  <c r="G44" i="264"/>
  <c r="G74" i="264"/>
  <c r="G92" i="264"/>
  <c r="G101" i="264"/>
  <c r="G11" i="265"/>
  <c r="G12" i="265"/>
  <c r="G20" i="265"/>
  <c r="G34" i="265"/>
  <c r="G43" i="265"/>
  <c r="F46" i="263"/>
  <c r="L17" i="263"/>
  <c r="L21" i="263"/>
  <c r="G29" i="263"/>
  <c r="G33" i="263"/>
  <c r="G42" i="263"/>
  <c r="L10" i="264"/>
  <c r="L103" i="264" s="1"/>
  <c r="G13" i="264"/>
  <c r="L23" i="264"/>
  <c r="L36" i="264"/>
  <c r="L41" i="264"/>
  <c r="L45" i="264"/>
  <c r="G48" i="264"/>
  <c r="L50" i="264"/>
  <c r="G61" i="264"/>
  <c r="L71" i="264"/>
  <c r="L84" i="264"/>
  <c r="L93" i="264"/>
  <c r="L98" i="264"/>
  <c r="L102" i="264"/>
  <c r="J46" i="265"/>
  <c r="L12" i="265"/>
  <c r="G15" i="265"/>
  <c r="L26" i="265"/>
  <c r="L35" i="265"/>
  <c r="L40" i="265"/>
  <c r="L44" i="265"/>
  <c r="L8" i="263"/>
  <c r="G15" i="263"/>
  <c r="G16" i="263"/>
  <c r="L25" i="263"/>
  <c r="L30" i="263"/>
  <c r="L34" i="263"/>
  <c r="G37" i="263"/>
  <c r="L43" i="263"/>
  <c r="G17" i="264"/>
  <c r="G21" i="264"/>
  <c r="G22" i="264"/>
  <c r="G30" i="264"/>
  <c r="L49" i="264"/>
  <c r="G52" i="264"/>
  <c r="G56" i="264"/>
  <c r="G65" i="264"/>
  <c r="G69" i="264"/>
  <c r="G70" i="264"/>
  <c r="G78" i="264"/>
  <c r="G91" i="264"/>
  <c r="G96" i="264"/>
  <c r="L97" i="264"/>
  <c r="K46" i="265"/>
  <c r="G33" i="265"/>
  <c r="G38" i="265"/>
  <c r="L39" i="265"/>
  <c r="G27" i="264"/>
  <c r="J46" i="263"/>
  <c r="K46" i="263"/>
  <c r="G11" i="263"/>
  <c r="G32" i="263"/>
  <c r="G41" i="263"/>
  <c r="G45" i="263"/>
  <c r="D103" i="264"/>
  <c r="G12" i="264"/>
  <c r="L14" i="264"/>
  <c r="G51" i="264"/>
  <c r="G60" i="264"/>
  <c r="L62" i="264"/>
  <c r="L83" i="264"/>
  <c r="L16" i="265"/>
  <c r="G23" i="265"/>
  <c r="G24" i="265"/>
  <c r="L43" i="265"/>
  <c r="G10" i="263"/>
  <c r="L11" i="263"/>
  <c r="L46" i="263" s="1"/>
  <c r="G14" i="263"/>
  <c r="L24" i="263"/>
  <c r="L29" i="263"/>
  <c r="L33" i="263"/>
  <c r="L42" i="263"/>
  <c r="E103" i="264"/>
  <c r="L13" i="264"/>
  <c r="G16" i="264"/>
  <c r="G20" i="264"/>
  <c r="G29" i="264"/>
  <c r="G33" i="264"/>
  <c r="G34" i="264"/>
  <c r="L48" i="264"/>
  <c r="G55" i="264"/>
  <c r="L61" i="264"/>
  <c r="G64" i="264"/>
  <c r="G68" i="264"/>
  <c r="G77" i="264"/>
  <c r="G81" i="264"/>
  <c r="G82" i="264"/>
  <c r="G90" i="264"/>
  <c r="L96" i="264"/>
  <c r="C46" i="265"/>
  <c r="G14" i="265"/>
  <c r="L15" i="265"/>
  <c r="G32" i="265"/>
  <c r="L38" i="265"/>
  <c r="L27" i="263"/>
  <c r="G18" i="263"/>
  <c r="G22" i="263"/>
  <c r="G23" i="263"/>
  <c r="L37" i="263"/>
  <c r="G40" i="263"/>
  <c r="F103" i="264"/>
  <c r="L17" i="264"/>
  <c r="L21" i="264"/>
  <c r="G24" i="264"/>
  <c r="L30" i="264"/>
  <c r="L34" i="264"/>
  <c r="G37" i="264"/>
  <c r="G42" i="264"/>
  <c r="L52" i="264"/>
  <c r="L56" i="264"/>
  <c r="L65" i="264"/>
  <c r="L69" i="264"/>
  <c r="L74" i="264"/>
  <c r="L78" i="264"/>
  <c r="L82" i="264"/>
  <c r="G85" i="264"/>
  <c r="D46" i="265"/>
  <c r="G18" i="265"/>
  <c r="G27" i="265"/>
  <c r="G45" i="265"/>
  <c r="G26" i="263"/>
  <c r="G44" i="263"/>
  <c r="G63" i="264"/>
  <c r="G98" i="264"/>
  <c r="G22" i="265"/>
  <c r="G40" i="265"/>
  <c r="G58" i="264"/>
  <c r="F46" i="265"/>
  <c r="G9" i="263"/>
  <c r="G50" i="264"/>
  <c r="D46" i="263"/>
  <c r="L10" i="263"/>
  <c r="G13" i="263"/>
  <c r="L15" i="263"/>
  <c r="L32" i="263"/>
  <c r="L41" i="263"/>
  <c r="L45" i="263"/>
  <c r="J103" i="264"/>
  <c r="L12" i="264"/>
  <c r="G19" i="264"/>
  <c r="G32" i="264"/>
  <c r="L47" i="264"/>
  <c r="G54" i="264"/>
  <c r="L60" i="264"/>
  <c r="G67" i="264"/>
  <c r="G72" i="264"/>
  <c r="G76" i="264"/>
  <c r="G80" i="264"/>
  <c r="G89" i="264"/>
  <c r="L95" i="264"/>
  <c r="G8" i="265"/>
  <c r="L14" i="265"/>
  <c r="L23" i="265"/>
  <c r="L46" i="265" s="1"/>
  <c r="G31" i="265"/>
  <c r="L37" i="265"/>
  <c r="G31" i="263"/>
  <c r="G15" i="264"/>
  <c r="E46" i="263"/>
  <c r="L14" i="263"/>
  <c r="G17" i="263"/>
  <c r="G21" i="263"/>
  <c r="L36" i="263"/>
  <c r="K103" i="264"/>
  <c r="L16" i="264"/>
  <c r="L20" i="264"/>
  <c r="L29" i="264"/>
  <c r="L33" i="264"/>
  <c r="G36" i="264"/>
  <c r="G41" i="264"/>
  <c r="G45" i="264"/>
  <c r="G46" i="264"/>
  <c r="L55" i="264"/>
  <c r="L64" i="264"/>
  <c r="L68" i="264"/>
  <c r="L77" i="264"/>
  <c r="L81" i="264"/>
  <c r="L86" i="264"/>
  <c r="L90" i="264"/>
  <c r="G93" i="264"/>
  <c r="G94" i="264"/>
  <c r="G102" i="264"/>
  <c r="G21" i="265"/>
  <c r="L28" i="265"/>
  <c r="L32" i="265"/>
  <c r="G35" i="265"/>
  <c r="G36" i="265"/>
  <c r="G44" i="265"/>
  <c r="G46" i="265"/>
  <c r="C103" i="264"/>
  <c r="G8" i="263"/>
  <c r="I46" i="263"/>
  <c r="G9" i="265"/>
  <c r="I46" i="265"/>
  <c r="I103" i="264"/>
  <c r="O46" i="262"/>
  <c r="K46" i="262"/>
  <c r="A46" i="262"/>
  <c r="L45" i="262"/>
  <c r="G45" i="262"/>
  <c r="N45" i="262" s="1"/>
  <c r="L44" i="262"/>
  <c r="G44" i="262"/>
  <c r="N44" i="262" s="1"/>
  <c r="L43" i="262"/>
  <c r="G43" i="262"/>
  <c r="N43" i="262" s="1"/>
  <c r="L42" i="262"/>
  <c r="G42" i="262"/>
  <c r="N42" i="262" s="1"/>
  <c r="L41" i="262"/>
  <c r="G41" i="262"/>
  <c r="N41" i="262" s="1"/>
  <c r="L40" i="262"/>
  <c r="G40" i="262"/>
  <c r="N40" i="262" s="1"/>
  <c r="L39" i="262"/>
  <c r="G39" i="262"/>
  <c r="N39" i="262" s="1"/>
  <c r="L38" i="262"/>
  <c r="G38" i="262"/>
  <c r="N38" i="262" s="1"/>
  <c r="L37" i="262"/>
  <c r="G37" i="262"/>
  <c r="N37" i="262" s="1"/>
  <c r="L36" i="262"/>
  <c r="G36" i="262"/>
  <c r="N36" i="262" s="1"/>
  <c r="L35" i="262"/>
  <c r="G35" i="262"/>
  <c r="N35" i="262" s="1"/>
  <c r="L34" i="262"/>
  <c r="G34" i="262"/>
  <c r="N34" i="262" s="1"/>
  <c r="L33" i="262"/>
  <c r="G33" i="262"/>
  <c r="N33" i="262" s="1"/>
  <c r="L32" i="262"/>
  <c r="G32" i="262"/>
  <c r="N32" i="262" s="1"/>
  <c r="L31" i="262"/>
  <c r="G31" i="262"/>
  <c r="N31" i="262" s="1"/>
  <c r="L30" i="262"/>
  <c r="G30" i="262"/>
  <c r="N30" i="262" s="1"/>
  <c r="L29" i="262"/>
  <c r="G29" i="262"/>
  <c r="N29" i="262" s="1"/>
  <c r="L28" i="262"/>
  <c r="G28" i="262"/>
  <c r="N28" i="262" s="1"/>
  <c r="L27" i="262"/>
  <c r="G27" i="262"/>
  <c r="N27" i="262" s="1"/>
  <c r="L26" i="262"/>
  <c r="G26" i="262"/>
  <c r="N26" i="262" s="1"/>
  <c r="L25" i="262"/>
  <c r="G25" i="262"/>
  <c r="N25" i="262" s="1"/>
  <c r="L24" i="262"/>
  <c r="G24" i="262"/>
  <c r="N24" i="262" s="1"/>
  <c r="L23" i="262"/>
  <c r="G23" i="262"/>
  <c r="N23" i="262" s="1"/>
  <c r="L22" i="262"/>
  <c r="G22" i="262"/>
  <c r="N22" i="262" s="1"/>
  <c r="L21" i="262"/>
  <c r="G21" i="262"/>
  <c r="N21" i="262" s="1"/>
  <c r="L20" i="262"/>
  <c r="G20" i="262"/>
  <c r="N20" i="262" s="1"/>
  <c r="L19" i="262"/>
  <c r="G19" i="262"/>
  <c r="N19" i="262" s="1"/>
  <c r="L18" i="262"/>
  <c r="G18" i="262"/>
  <c r="N18" i="262" s="1"/>
  <c r="L17" i="262"/>
  <c r="G17" i="262"/>
  <c r="N17" i="262" s="1"/>
  <c r="L16" i="262"/>
  <c r="G16" i="262"/>
  <c r="N16" i="262" s="1"/>
  <c r="L15" i="262"/>
  <c r="G15" i="262"/>
  <c r="N15" i="262" s="1"/>
  <c r="L14" i="262"/>
  <c r="G14" i="262"/>
  <c r="N14" i="262" s="1"/>
  <c r="L13" i="262"/>
  <c r="G13" i="262"/>
  <c r="N13" i="262" s="1"/>
  <c r="L12" i="262"/>
  <c r="G12" i="262"/>
  <c r="N12" i="262" s="1"/>
  <c r="L11" i="262"/>
  <c r="G11" i="262"/>
  <c r="N11" i="262" s="1"/>
  <c r="L10" i="262"/>
  <c r="G10" i="262"/>
  <c r="N10" i="262" s="1"/>
  <c r="L9" i="262"/>
  <c r="G9" i="262"/>
  <c r="N9" i="262" s="1"/>
  <c r="M46" i="262"/>
  <c r="L8" i="262"/>
  <c r="J46" i="262"/>
  <c r="I46" i="262"/>
  <c r="H46" i="262"/>
  <c r="F46" i="262"/>
  <c r="E46" i="262"/>
  <c r="D46" i="262"/>
  <c r="C46" i="262"/>
  <c r="O103" i="261"/>
  <c r="A103" i="261"/>
  <c r="L102" i="261"/>
  <c r="G102" i="261"/>
  <c r="N102" i="261" s="1"/>
  <c r="L101" i="261"/>
  <c r="G101" i="261"/>
  <c r="N101" i="261" s="1"/>
  <c r="N100" i="261"/>
  <c r="L100" i="261"/>
  <c r="G100" i="261"/>
  <c r="L99" i="261"/>
  <c r="G99" i="261"/>
  <c r="N99" i="261" s="1"/>
  <c r="L98" i="261"/>
  <c r="G98" i="261"/>
  <c r="N98" i="261" s="1"/>
  <c r="L97" i="261"/>
  <c r="G97" i="261"/>
  <c r="N97" i="261" s="1"/>
  <c r="L96" i="261"/>
  <c r="G96" i="261"/>
  <c r="N96" i="261" s="1"/>
  <c r="L95" i="261"/>
  <c r="G95" i="261"/>
  <c r="N95" i="261" s="1"/>
  <c r="L94" i="261"/>
  <c r="G94" i="261"/>
  <c r="N94" i="261" s="1"/>
  <c r="L93" i="261"/>
  <c r="G93" i="261"/>
  <c r="N93" i="261" s="1"/>
  <c r="N92" i="261"/>
  <c r="L92" i="261"/>
  <c r="G92" i="261"/>
  <c r="L91" i="261"/>
  <c r="G91" i="261"/>
  <c r="N91" i="261" s="1"/>
  <c r="L90" i="261"/>
  <c r="G90" i="261"/>
  <c r="N90" i="261" s="1"/>
  <c r="L89" i="261"/>
  <c r="G89" i="261"/>
  <c r="N89" i="261" s="1"/>
  <c r="L88" i="261"/>
  <c r="G88" i="261"/>
  <c r="N88" i="261" s="1"/>
  <c r="N87" i="261"/>
  <c r="L87" i="261"/>
  <c r="G87" i="261"/>
  <c r="L86" i="261"/>
  <c r="G86" i="261"/>
  <c r="N86" i="261" s="1"/>
  <c r="L85" i="261"/>
  <c r="G85" i="261"/>
  <c r="N85" i="261" s="1"/>
  <c r="L84" i="261"/>
  <c r="G84" i="261"/>
  <c r="N84" i="261" s="1"/>
  <c r="N83" i="261"/>
  <c r="L83" i="261"/>
  <c r="G83" i="261"/>
  <c r="L82" i="261"/>
  <c r="G82" i="261"/>
  <c r="N82" i="261" s="1"/>
  <c r="L81" i="261"/>
  <c r="G81" i="261"/>
  <c r="N81" i="261" s="1"/>
  <c r="N80" i="261"/>
  <c r="L80" i="261"/>
  <c r="G80" i="261"/>
  <c r="L79" i="261"/>
  <c r="G79" i="261"/>
  <c r="N79" i="261" s="1"/>
  <c r="L78" i="261"/>
  <c r="G78" i="261"/>
  <c r="N78" i="261" s="1"/>
  <c r="N77" i="261"/>
  <c r="L77" i="261"/>
  <c r="G77" i="261"/>
  <c r="L76" i="261"/>
  <c r="G76" i="261"/>
  <c r="L75" i="261"/>
  <c r="G75" i="261"/>
  <c r="N75" i="261" s="1"/>
  <c r="L74" i="261"/>
  <c r="G74" i="261"/>
  <c r="N74" i="261" s="1"/>
  <c r="L73" i="261"/>
  <c r="G73" i="261"/>
  <c r="N73" i="261" s="1"/>
  <c r="L72" i="261"/>
  <c r="G72" i="261"/>
  <c r="N72" i="261" s="1"/>
  <c r="L71" i="261"/>
  <c r="G71" i="261"/>
  <c r="L70" i="261"/>
  <c r="G70" i="261"/>
  <c r="L69" i="261"/>
  <c r="G69" i="261"/>
  <c r="N69" i="261" s="1"/>
  <c r="L68" i="261"/>
  <c r="G68" i="261"/>
  <c r="N68" i="261" s="1"/>
  <c r="L67" i="261"/>
  <c r="G67" i="261"/>
  <c r="N67" i="261" s="1"/>
  <c r="L66" i="261"/>
  <c r="G66" i="261"/>
  <c r="N66" i="261" s="1"/>
  <c r="L65" i="261"/>
  <c r="G65" i="261"/>
  <c r="L64" i="261"/>
  <c r="G64" i="261"/>
  <c r="L63" i="261"/>
  <c r="G63" i="261"/>
  <c r="N63" i="261" s="1"/>
  <c r="L62" i="261"/>
  <c r="G62" i="261"/>
  <c r="N62" i="261" s="1"/>
  <c r="L61" i="261"/>
  <c r="G61" i="261"/>
  <c r="N61" i="261" s="1"/>
  <c r="L60" i="261"/>
  <c r="G60" i="261"/>
  <c r="N60" i="261" s="1"/>
  <c r="L59" i="261"/>
  <c r="G59" i="261"/>
  <c r="L58" i="261"/>
  <c r="G58" i="261"/>
  <c r="L57" i="261"/>
  <c r="G57" i="261"/>
  <c r="N57" i="261" s="1"/>
  <c r="L56" i="261"/>
  <c r="G56" i="261"/>
  <c r="N56" i="261" s="1"/>
  <c r="L55" i="261"/>
  <c r="G55" i="261"/>
  <c r="N55" i="261" s="1"/>
  <c r="L54" i="261"/>
  <c r="G54" i="261"/>
  <c r="N54" i="261" s="1"/>
  <c r="L53" i="261"/>
  <c r="G53" i="261"/>
  <c r="L52" i="261"/>
  <c r="G52" i="261"/>
  <c r="L51" i="261"/>
  <c r="G51" i="261"/>
  <c r="N51" i="261" s="1"/>
  <c r="L50" i="261"/>
  <c r="G50" i="261"/>
  <c r="N50" i="261" s="1"/>
  <c r="L49" i="261"/>
  <c r="G49" i="261"/>
  <c r="N49" i="261" s="1"/>
  <c r="L48" i="261"/>
  <c r="G48" i="261"/>
  <c r="N48" i="261" s="1"/>
  <c r="L47" i="261"/>
  <c r="G47" i="261"/>
  <c r="L46" i="261"/>
  <c r="G46" i="261"/>
  <c r="L45" i="261"/>
  <c r="G45" i="261"/>
  <c r="N45" i="261" s="1"/>
  <c r="L44" i="261"/>
  <c r="G44" i="261"/>
  <c r="N44" i="261" s="1"/>
  <c r="L43" i="261"/>
  <c r="G43" i="261"/>
  <c r="N43" i="261" s="1"/>
  <c r="L42" i="261"/>
  <c r="G42" i="261"/>
  <c r="N42" i="261" s="1"/>
  <c r="L41" i="261"/>
  <c r="G41" i="261"/>
  <c r="L40" i="261"/>
  <c r="G40" i="261"/>
  <c r="L39" i="261"/>
  <c r="G39" i="261"/>
  <c r="N39" i="261" s="1"/>
  <c r="L38" i="261"/>
  <c r="G38" i="261"/>
  <c r="L37" i="261"/>
  <c r="G37" i="261"/>
  <c r="N37" i="261" s="1"/>
  <c r="L36" i="261"/>
  <c r="G36" i="261"/>
  <c r="N36" i="261" s="1"/>
  <c r="L35" i="261"/>
  <c r="G35" i="261"/>
  <c r="L34" i="261"/>
  <c r="G34" i="261"/>
  <c r="L33" i="261"/>
  <c r="G33" i="261"/>
  <c r="N33" i="261" s="1"/>
  <c r="L32" i="261"/>
  <c r="G32" i="261"/>
  <c r="N32" i="261" s="1"/>
  <c r="L31" i="261"/>
  <c r="G31" i="261"/>
  <c r="L29" i="261"/>
  <c r="L28" i="261"/>
  <c r="L25" i="261"/>
  <c r="L24" i="261"/>
  <c r="L21" i="261"/>
  <c r="L20" i="261"/>
  <c r="L17" i="261"/>
  <c r="L16" i="261"/>
  <c r="L13" i="261"/>
  <c r="L12" i="261"/>
  <c r="G12" i="261"/>
  <c r="N12" i="261" s="1"/>
  <c r="G11" i="261"/>
  <c r="N11" i="261" s="1"/>
  <c r="G10" i="261"/>
  <c r="N10" i="261" s="1"/>
  <c r="G9" i="261"/>
  <c r="N9" i="261" s="1"/>
  <c r="M103" i="261"/>
  <c r="G8" i="261"/>
  <c r="F103" i="261"/>
  <c r="O46" i="260"/>
  <c r="A46" i="260"/>
  <c r="L45" i="260"/>
  <c r="G45" i="260"/>
  <c r="N45" i="260" s="1"/>
  <c r="L44" i="260"/>
  <c r="G44" i="260"/>
  <c r="N44" i="260" s="1"/>
  <c r="L43" i="260"/>
  <c r="G43" i="260"/>
  <c r="N43" i="260" s="1"/>
  <c r="L42" i="260"/>
  <c r="G42" i="260"/>
  <c r="N42" i="260" s="1"/>
  <c r="L41" i="260"/>
  <c r="G41" i="260"/>
  <c r="N41" i="260" s="1"/>
  <c r="L40" i="260"/>
  <c r="G40" i="260"/>
  <c r="N40" i="260" s="1"/>
  <c r="L39" i="260"/>
  <c r="G39" i="260"/>
  <c r="N39" i="260" s="1"/>
  <c r="L38" i="260"/>
  <c r="G38" i="260"/>
  <c r="N38" i="260" s="1"/>
  <c r="L37" i="260"/>
  <c r="G37" i="260"/>
  <c r="N37" i="260" s="1"/>
  <c r="L36" i="260"/>
  <c r="G36" i="260"/>
  <c r="N36" i="260" s="1"/>
  <c r="L35" i="260"/>
  <c r="G35" i="260"/>
  <c r="N35" i="260" s="1"/>
  <c r="L34" i="260"/>
  <c r="G34" i="260"/>
  <c r="N34" i="260" s="1"/>
  <c r="L33" i="260"/>
  <c r="G33" i="260"/>
  <c r="N33" i="260" s="1"/>
  <c r="L32" i="260"/>
  <c r="G32" i="260"/>
  <c r="N32" i="260" s="1"/>
  <c r="L31" i="260"/>
  <c r="G31" i="260"/>
  <c r="N31" i="260" s="1"/>
  <c r="L30" i="260"/>
  <c r="G30" i="260"/>
  <c r="N30" i="260" s="1"/>
  <c r="L29" i="260"/>
  <c r="G29" i="260"/>
  <c r="N29" i="260" s="1"/>
  <c r="L28" i="260"/>
  <c r="G28" i="260"/>
  <c r="N28" i="260" s="1"/>
  <c r="L27" i="260"/>
  <c r="G27" i="260"/>
  <c r="N27" i="260" s="1"/>
  <c r="L26" i="260"/>
  <c r="G26" i="260"/>
  <c r="N26" i="260" s="1"/>
  <c r="L25" i="260"/>
  <c r="G25" i="260"/>
  <c r="N25" i="260" s="1"/>
  <c r="L24" i="260"/>
  <c r="G24" i="260"/>
  <c r="N24" i="260" s="1"/>
  <c r="L23" i="260"/>
  <c r="G23" i="260"/>
  <c r="N23" i="260" s="1"/>
  <c r="L22" i="260"/>
  <c r="G22" i="260"/>
  <c r="N22" i="260" s="1"/>
  <c r="L21" i="260"/>
  <c r="G21" i="260"/>
  <c r="N21" i="260" s="1"/>
  <c r="L20" i="260"/>
  <c r="G20" i="260"/>
  <c r="N20" i="260" s="1"/>
  <c r="L19" i="260"/>
  <c r="G19" i="260"/>
  <c r="N19" i="260" s="1"/>
  <c r="L18" i="260"/>
  <c r="G18" i="260"/>
  <c r="N18" i="260" s="1"/>
  <c r="L17" i="260"/>
  <c r="G17" i="260"/>
  <c r="N17" i="260" s="1"/>
  <c r="L16" i="260"/>
  <c r="G16" i="260"/>
  <c r="N16" i="260" s="1"/>
  <c r="L15" i="260"/>
  <c r="G15" i="260"/>
  <c r="N15" i="260" s="1"/>
  <c r="L14" i="260"/>
  <c r="G14" i="260"/>
  <c r="N14" i="260" s="1"/>
  <c r="L13" i="260"/>
  <c r="G13" i="260"/>
  <c r="N13" i="260" s="1"/>
  <c r="L12" i="260"/>
  <c r="G12" i="260"/>
  <c r="N12" i="260" s="1"/>
  <c r="L11" i="260"/>
  <c r="G11" i="260"/>
  <c r="N11" i="260" s="1"/>
  <c r="L10" i="260"/>
  <c r="G10" i="260"/>
  <c r="N10" i="260" s="1"/>
  <c r="L9" i="260"/>
  <c r="G9" i="260"/>
  <c r="N9" i="260" s="1"/>
  <c r="K46" i="260"/>
  <c r="J46" i="260"/>
  <c r="L8" i="260"/>
  <c r="F46" i="260"/>
  <c r="E46" i="260"/>
  <c r="D46" i="260"/>
  <c r="G8" i="260"/>
  <c r="T46" i="259"/>
  <c r="A46" i="259"/>
  <c r="M45" i="259"/>
  <c r="R44" i="259"/>
  <c r="M44" i="259"/>
  <c r="R42" i="259"/>
  <c r="M39" i="259"/>
  <c r="R37" i="259"/>
  <c r="R36" i="259"/>
  <c r="M33" i="259"/>
  <c r="R30" i="259"/>
  <c r="M28" i="259"/>
  <c r="R26" i="259"/>
  <c r="R25" i="259"/>
  <c r="M22" i="259"/>
  <c r="R20" i="259"/>
  <c r="R19" i="259"/>
  <c r="M19" i="259"/>
  <c r="M17" i="259"/>
  <c r="R15" i="259"/>
  <c r="R14" i="259"/>
  <c r="M11" i="259"/>
  <c r="R9" i="259"/>
  <c r="R8" i="259"/>
  <c r="L46" i="259"/>
  <c r="T103" i="258"/>
  <c r="A103" i="258"/>
  <c r="R100" i="258"/>
  <c r="R99" i="258"/>
  <c r="M96" i="258"/>
  <c r="R94" i="258"/>
  <c r="R93" i="258"/>
  <c r="M90" i="258"/>
  <c r="M89" i="258"/>
  <c r="R88" i="258"/>
  <c r="M85" i="258"/>
  <c r="R82" i="258"/>
  <c r="M80" i="258"/>
  <c r="M79" i="258"/>
  <c r="R77" i="258"/>
  <c r="M77" i="258"/>
  <c r="M74" i="258"/>
  <c r="R73" i="258"/>
  <c r="R71" i="258"/>
  <c r="M68" i="258"/>
  <c r="R65" i="258"/>
  <c r="M65" i="258"/>
  <c r="R64" i="258"/>
  <c r="M63" i="258"/>
  <c r="R61" i="258"/>
  <c r="R60" i="258"/>
  <c r="M57" i="258"/>
  <c r="R55" i="258"/>
  <c r="R54" i="258"/>
  <c r="M53" i="258"/>
  <c r="R52" i="258"/>
  <c r="M52" i="258"/>
  <c r="R50" i="258"/>
  <c r="R49" i="258"/>
  <c r="M47" i="258"/>
  <c r="M46" i="258"/>
  <c r="R45" i="258"/>
  <c r="R44" i="258"/>
  <c r="R43" i="258"/>
  <c r="M41" i="258"/>
  <c r="R40" i="258"/>
  <c r="R39" i="258"/>
  <c r="R38" i="258"/>
  <c r="M35" i="258"/>
  <c r="R33" i="258"/>
  <c r="R32" i="258"/>
  <c r="R28" i="258"/>
  <c r="R27" i="258"/>
  <c r="R24" i="258"/>
  <c r="M24" i="258"/>
  <c r="R21" i="258"/>
  <c r="R19" i="258"/>
  <c r="M19" i="258"/>
  <c r="R17" i="258"/>
  <c r="M17" i="258"/>
  <c r="R16" i="258"/>
  <c r="R14" i="258"/>
  <c r="M14" i="258"/>
  <c r="R11" i="258"/>
  <c r="R8" i="258"/>
  <c r="F103" i="258"/>
  <c r="T46" i="257"/>
  <c r="A46" i="257"/>
  <c r="R45" i="257"/>
  <c r="R44" i="257"/>
  <c r="M42" i="257"/>
  <c r="R41" i="257"/>
  <c r="R40" i="257"/>
  <c r="R39" i="257"/>
  <c r="M37" i="257"/>
  <c r="R36" i="257"/>
  <c r="M36" i="257"/>
  <c r="R34" i="257"/>
  <c r="R33" i="257"/>
  <c r="M31" i="257"/>
  <c r="R30" i="257"/>
  <c r="M30" i="257"/>
  <c r="R29" i="257"/>
  <c r="R28" i="257"/>
  <c r="M26" i="257"/>
  <c r="R25" i="257"/>
  <c r="M25" i="257"/>
  <c r="R24" i="257"/>
  <c r="R23" i="257"/>
  <c r="R22" i="257"/>
  <c r="M21" i="257"/>
  <c r="M20" i="257"/>
  <c r="R19" i="257"/>
  <c r="M19" i="257"/>
  <c r="R18" i="257"/>
  <c r="M18" i="257"/>
  <c r="S18" i="257" s="1"/>
  <c r="R17" i="257"/>
  <c r="M16" i="257"/>
  <c r="M15" i="257"/>
  <c r="R14" i="257"/>
  <c r="M14" i="257"/>
  <c r="R13" i="257"/>
  <c r="R12" i="257"/>
  <c r="R11" i="257"/>
  <c r="M10" i="257"/>
  <c r="M8" i="257"/>
  <c r="F46" i="257"/>
  <c r="S46" i="256"/>
  <c r="A46" i="256"/>
  <c r="F45" i="256"/>
  <c r="N44" i="256"/>
  <c r="N43" i="256"/>
  <c r="F43" i="256"/>
  <c r="F42" i="256"/>
  <c r="N41" i="256"/>
  <c r="N40" i="256"/>
  <c r="F40" i="256"/>
  <c r="F39" i="256"/>
  <c r="N37" i="256"/>
  <c r="J37" i="256"/>
  <c r="F36" i="256"/>
  <c r="N35" i="256"/>
  <c r="N34" i="256"/>
  <c r="J34" i="256"/>
  <c r="F33" i="256"/>
  <c r="N32" i="256"/>
  <c r="N31" i="256"/>
  <c r="J31" i="256"/>
  <c r="F31" i="256"/>
  <c r="F30" i="256"/>
  <c r="F25" i="256"/>
  <c r="F24" i="256"/>
  <c r="F22" i="256"/>
  <c r="F20" i="256"/>
  <c r="F15" i="256"/>
  <c r="F12" i="256"/>
  <c r="F10" i="256"/>
  <c r="F9" i="256"/>
  <c r="D46" i="256"/>
  <c r="C46" i="256"/>
  <c r="S103" i="255"/>
  <c r="A103" i="255"/>
  <c r="N101" i="255"/>
  <c r="F101" i="255"/>
  <c r="J100" i="255"/>
  <c r="F97" i="255"/>
  <c r="F95" i="255"/>
  <c r="F94" i="255"/>
  <c r="F92" i="255"/>
  <c r="F91" i="255"/>
  <c r="F89" i="255"/>
  <c r="F88" i="255"/>
  <c r="N87" i="255"/>
  <c r="N86" i="255"/>
  <c r="F86" i="255"/>
  <c r="F85" i="255"/>
  <c r="N84" i="255"/>
  <c r="N83" i="255"/>
  <c r="F83" i="255"/>
  <c r="F82" i="255"/>
  <c r="N81" i="255"/>
  <c r="N80" i="255"/>
  <c r="F80" i="255"/>
  <c r="N79" i="255"/>
  <c r="F79" i="255"/>
  <c r="N78" i="255"/>
  <c r="F77" i="255"/>
  <c r="N76" i="255"/>
  <c r="F76" i="255"/>
  <c r="F74" i="255"/>
  <c r="F73" i="255"/>
  <c r="F71" i="255"/>
  <c r="F68" i="255"/>
  <c r="F67" i="255"/>
  <c r="F65" i="255"/>
  <c r="F64" i="255"/>
  <c r="F62" i="255"/>
  <c r="F61" i="255"/>
  <c r="F59" i="255"/>
  <c r="F58" i="255"/>
  <c r="F56" i="255"/>
  <c r="F55" i="255"/>
  <c r="J38" i="255"/>
  <c r="N36" i="255"/>
  <c r="J36" i="255"/>
  <c r="J35" i="255"/>
  <c r="J34" i="255"/>
  <c r="J33" i="255"/>
  <c r="J32" i="255"/>
  <c r="J31" i="255"/>
  <c r="J30" i="255"/>
  <c r="J29" i="255"/>
  <c r="J28" i="255"/>
  <c r="J27" i="255"/>
  <c r="J26" i="255"/>
  <c r="J25" i="255"/>
  <c r="J24" i="255"/>
  <c r="J23" i="255"/>
  <c r="J22" i="255"/>
  <c r="J21" i="255"/>
  <c r="J20" i="255"/>
  <c r="J19" i="255"/>
  <c r="J18" i="255"/>
  <c r="J17" i="255"/>
  <c r="J16" i="255"/>
  <c r="J15" i="255"/>
  <c r="J14" i="255"/>
  <c r="J13" i="255"/>
  <c r="J12" i="255"/>
  <c r="J11" i="255"/>
  <c r="J10" i="255"/>
  <c r="J9" i="255"/>
  <c r="Q103" i="255"/>
  <c r="P103" i="255"/>
  <c r="O103" i="255"/>
  <c r="C103" i="255"/>
  <c r="S46" i="254"/>
  <c r="A46" i="254"/>
  <c r="N45" i="254"/>
  <c r="N44" i="254"/>
  <c r="N43" i="254"/>
  <c r="N42" i="254"/>
  <c r="N37" i="254"/>
  <c r="J37" i="254"/>
  <c r="R37" i="254" s="1"/>
  <c r="J36" i="254"/>
  <c r="J35" i="254"/>
  <c r="J34" i="254"/>
  <c r="J31" i="254"/>
  <c r="F29" i="254"/>
  <c r="J25" i="254"/>
  <c r="F25" i="254"/>
  <c r="F23" i="254"/>
  <c r="F22" i="254"/>
  <c r="F21" i="254"/>
  <c r="F20" i="254"/>
  <c r="J19" i="254"/>
  <c r="F19" i="254"/>
  <c r="N16" i="254"/>
  <c r="F16" i="254"/>
  <c r="N15" i="254"/>
  <c r="F15" i="254"/>
  <c r="F11" i="254"/>
  <c r="J10" i="254"/>
  <c r="N9" i="254"/>
  <c r="F9" i="254"/>
  <c r="P46" i="254"/>
  <c r="N8" i="254"/>
  <c r="S46" i="253"/>
  <c r="A46" i="253"/>
  <c r="K15" i="253"/>
  <c r="Q13" i="253"/>
  <c r="R46" i="253"/>
  <c r="E46" i="253"/>
  <c r="S103" i="252"/>
  <c r="A103" i="252"/>
  <c r="Q97" i="252"/>
  <c r="Q92" i="252"/>
  <c r="Q91" i="252"/>
  <c r="Q86" i="252"/>
  <c r="K82" i="252"/>
  <c r="K76" i="252"/>
  <c r="Q73" i="252"/>
  <c r="Q72" i="252"/>
  <c r="K70" i="252"/>
  <c r="Q68" i="252"/>
  <c r="K64" i="252"/>
  <c r="Q63" i="252"/>
  <c r="K58" i="252"/>
  <c r="Q57" i="252"/>
  <c r="Q56" i="252"/>
  <c r="Q55" i="252"/>
  <c r="K52" i="252"/>
  <c r="Q51" i="252"/>
  <c r="Q48" i="252"/>
  <c r="Q45" i="252"/>
  <c r="Q42" i="252"/>
  <c r="K40" i="252"/>
  <c r="Q37" i="252"/>
  <c r="K34" i="252"/>
  <c r="Q32" i="252"/>
  <c r="Q31" i="252"/>
  <c r="K29" i="252"/>
  <c r="Q25" i="252"/>
  <c r="Q21" i="252"/>
  <c r="Q20" i="252"/>
  <c r="Q14" i="252"/>
  <c r="Q12" i="252"/>
  <c r="K10" i="252"/>
  <c r="R103" i="252"/>
  <c r="S46" i="251"/>
  <c r="A46" i="251"/>
  <c r="Q45" i="251"/>
  <c r="Q42" i="251"/>
  <c r="Q41" i="251"/>
  <c r="Q36" i="251"/>
  <c r="Q35" i="251"/>
  <c r="Q30" i="251"/>
  <c r="Q24" i="251"/>
  <c r="Q18" i="251"/>
  <c r="Q12" i="251"/>
  <c r="R46" i="251"/>
  <c r="K46" i="250"/>
  <c r="A46" i="250"/>
  <c r="F43" i="250"/>
  <c r="F39" i="250"/>
  <c r="F36" i="250"/>
  <c r="F31" i="250"/>
  <c r="F27" i="250"/>
  <c r="F25" i="250"/>
  <c r="F24" i="250"/>
  <c r="F19" i="250"/>
  <c r="F15" i="250"/>
  <c r="F14" i="250"/>
  <c r="F12" i="250"/>
  <c r="K103" i="249"/>
  <c r="A103" i="249"/>
  <c r="F99" i="249"/>
  <c r="F98" i="249"/>
  <c r="F97" i="249"/>
  <c r="F92" i="249"/>
  <c r="F88" i="249"/>
  <c r="F87" i="249"/>
  <c r="F86" i="249"/>
  <c r="F85" i="249"/>
  <c r="F82" i="249"/>
  <c r="F76" i="249"/>
  <c r="F75" i="249"/>
  <c r="F74" i="249"/>
  <c r="F73" i="249"/>
  <c r="F70" i="249"/>
  <c r="F68" i="249"/>
  <c r="F65" i="249"/>
  <c r="F64" i="249"/>
  <c r="F58" i="249"/>
  <c r="F56" i="249"/>
  <c r="F52" i="249"/>
  <c r="F51" i="249"/>
  <c r="F49" i="249"/>
  <c r="F46" i="249"/>
  <c r="F44" i="249"/>
  <c r="F41" i="249"/>
  <c r="F40" i="249"/>
  <c r="F39" i="249"/>
  <c r="F37" i="249"/>
  <c r="F32" i="249"/>
  <c r="F29" i="249"/>
  <c r="F28" i="249"/>
  <c r="F27" i="249"/>
  <c r="F25" i="249"/>
  <c r="F22" i="249"/>
  <c r="F17" i="249"/>
  <c r="F16" i="249"/>
  <c r="F15" i="249"/>
  <c r="F13" i="249"/>
  <c r="K46" i="248"/>
  <c r="A46" i="248"/>
  <c r="F45" i="248"/>
  <c r="F44" i="248"/>
  <c r="F43" i="248"/>
  <c r="F41" i="248"/>
  <c r="F36" i="248"/>
  <c r="F32" i="248"/>
  <c r="F29" i="248"/>
  <c r="F26" i="248"/>
  <c r="F21" i="248"/>
  <c r="F20" i="248"/>
  <c r="F19" i="248"/>
  <c r="F17" i="248"/>
  <c r="F14" i="248"/>
  <c r="F12" i="248"/>
  <c r="K46" i="247"/>
  <c r="A46" i="247"/>
  <c r="F39" i="247"/>
  <c r="F32" i="247"/>
  <c r="F27" i="247"/>
  <c r="F22" i="247"/>
  <c r="F20" i="247"/>
  <c r="F15" i="247"/>
  <c r="K103" i="246"/>
  <c r="A103" i="246"/>
  <c r="F96" i="246"/>
  <c r="F95" i="246"/>
  <c r="F93" i="246"/>
  <c r="F77" i="246"/>
  <c r="F60" i="246"/>
  <c r="F48" i="246"/>
  <c r="F36" i="246"/>
  <c r="F25" i="246"/>
  <c r="F24" i="246"/>
  <c r="F19" i="246"/>
  <c r="F13" i="246"/>
  <c r="K46" i="245"/>
  <c r="A46" i="245"/>
  <c r="F41" i="245"/>
  <c r="F29" i="245"/>
  <c r="F25" i="245"/>
  <c r="F23" i="245"/>
  <c r="F11" i="245"/>
  <c r="O46" i="244"/>
  <c r="A46" i="244"/>
  <c r="O103" i="243"/>
  <c r="A103" i="243"/>
  <c r="O46" i="242"/>
  <c r="A46" i="242"/>
  <c r="N46" i="242"/>
  <c r="N46" i="241"/>
  <c r="A46" i="241"/>
  <c r="M46" i="241"/>
  <c r="N103" i="240"/>
  <c r="A103" i="240"/>
  <c r="G61" i="240"/>
  <c r="G52" i="240"/>
  <c r="G43" i="240"/>
  <c r="G37" i="240"/>
  <c r="N46" i="239"/>
  <c r="A46" i="239"/>
  <c r="L46" i="238"/>
  <c r="A46" i="238"/>
  <c r="F41" i="238"/>
  <c r="F35" i="238"/>
  <c r="F29" i="238"/>
  <c r="F26" i="238"/>
  <c r="F23" i="238"/>
  <c r="F17" i="238"/>
  <c r="F8" i="238"/>
  <c r="L103" i="237"/>
  <c r="A103" i="237"/>
  <c r="L46" i="236"/>
  <c r="A46" i="236"/>
  <c r="Q46" i="235"/>
  <c r="A46" i="235"/>
  <c r="Q103" i="234"/>
  <c r="A103" i="234"/>
  <c r="Q46" i="233"/>
  <c r="A46" i="233"/>
  <c r="L46" i="232"/>
  <c r="A46" i="232"/>
  <c r="L103" i="231"/>
  <c r="A103" i="231"/>
  <c r="L46" i="230"/>
  <c r="A46" i="230"/>
  <c r="R46" i="229"/>
  <c r="A46" i="229"/>
  <c r="R103" i="228"/>
  <c r="A103" i="228"/>
  <c r="R46" i="227"/>
  <c r="A46" i="227"/>
  <c r="M46" i="226"/>
  <c r="A46" i="226"/>
  <c r="L45" i="226"/>
  <c r="L44" i="226"/>
  <c r="L43" i="226"/>
  <c r="L42" i="226"/>
  <c r="L41" i="226"/>
  <c r="L40" i="226"/>
  <c r="L39" i="226"/>
  <c r="L38" i="226"/>
  <c r="L37" i="226"/>
  <c r="L36" i="226"/>
  <c r="L35" i="226"/>
  <c r="L34" i="226"/>
  <c r="L33" i="226"/>
  <c r="L32" i="226"/>
  <c r="L31" i="226"/>
  <c r="L30" i="226"/>
  <c r="L29" i="226"/>
  <c r="L28" i="226"/>
  <c r="L27" i="226"/>
  <c r="L26" i="226"/>
  <c r="L25" i="226"/>
  <c r="L24" i="226"/>
  <c r="L23" i="226"/>
  <c r="L22" i="226"/>
  <c r="L21" i="226"/>
  <c r="L20" i="226"/>
  <c r="L19" i="226"/>
  <c r="L18" i="226"/>
  <c r="L17" i="226"/>
  <c r="L16" i="226"/>
  <c r="L15" i="226"/>
  <c r="L14" i="226"/>
  <c r="L13" i="226"/>
  <c r="G46" i="226"/>
  <c r="L11" i="226"/>
  <c r="L10" i="226"/>
  <c r="L9" i="226"/>
  <c r="K46" i="226"/>
  <c r="J46" i="226"/>
  <c r="I46" i="226"/>
  <c r="H46" i="226"/>
  <c r="F46" i="226"/>
  <c r="E46" i="226"/>
  <c r="D46" i="226"/>
  <c r="C46" i="226"/>
  <c r="M103" i="225"/>
  <c r="J103" i="225"/>
  <c r="A103" i="225"/>
  <c r="L102" i="225"/>
  <c r="L101" i="225"/>
  <c r="L100" i="225"/>
  <c r="L99" i="225"/>
  <c r="L98" i="225"/>
  <c r="L97" i="225"/>
  <c r="L96" i="225"/>
  <c r="L95" i="225"/>
  <c r="L94" i="225"/>
  <c r="L93" i="225"/>
  <c r="L92" i="225"/>
  <c r="L91" i="225"/>
  <c r="L90" i="225"/>
  <c r="L89" i="225"/>
  <c r="L88" i="225"/>
  <c r="L87" i="225"/>
  <c r="L86" i="225"/>
  <c r="L85" i="225"/>
  <c r="L84" i="225"/>
  <c r="L83" i="225"/>
  <c r="L82" i="225"/>
  <c r="L81" i="225"/>
  <c r="L80" i="225"/>
  <c r="L79" i="225"/>
  <c r="L78" i="225"/>
  <c r="L77" i="225"/>
  <c r="L76" i="225"/>
  <c r="L75" i="225"/>
  <c r="L74" i="225"/>
  <c r="L73" i="225"/>
  <c r="L72" i="225"/>
  <c r="L71" i="225"/>
  <c r="L70" i="225"/>
  <c r="L69" i="225"/>
  <c r="L68" i="225"/>
  <c r="L67" i="225"/>
  <c r="L66" i="225"/>
  <c r="L65" i="225"/>
  <c r="L64" i="225"/>
  <c r="L63" i="225"/>
  <c r="L62" i="225"/>
  <c r="L61" i="225"/>
  <c r="L60" i="225"/>
  <c r="L59" i="225"/>
  <c r="L58" i="225"/>
  <c r="L57" i="225"/>
  <c r="L56" i="225"/>
  <c r="L55" i="225"/>
  <c r="L54" i="225"/>
  <c r="L53" i="225"/>
  <c r="L52" i="225"/>
  <c r="L51" i="225"/>
  <c r="L50" i="225"/>
  <c r="L49" i="225"/>
  <c r="L48" i="225"/>
  <c r="L47" i="225"/>
  <c r="L46" i="225"/>
  <c r="L45" i="225"/>
  <c r="L44" i="225"/>
  <c r="L43" i="225"/>
  <c r="L42" i="225"/>
  <c r="L41" i="225"/>
  <c r="L40" i="225"/>
  <c r="L39" i="225"/>
  <c r="L38" i="225"/>
  <c r="L37" i="225"/>
  <c r="L36" i="225"/>
  <c r="L35" i="225"/>
  <c r="L34" i="225"/>
  <c r="L33" i="225"/>
  <c r="L32" i="225"/>
  <c r="L31" i="225"/>
  <c r="L30" i="225"/>
  <c r="L29" i="225"/>
  <c r="L28" i="225"/>
  <c r="L27" i="225"/>
  <c r="L26" i="225"/>
  <c r="L25" i="225"/>
  <c r="L24" i="225"/>
  <c r="L23" i="225"/>
  <c r="L22" i="225"/>
  <c r="L21" i="225"/>
  <c r="L20" i="225"/>
  <c r="L19" i="225"/>
  <c r="L18" i="225"/>
  <c r="L17" i="225"/>
  <c r="L16" i="225"/>
  <c r="L15" i="225"/>
  <c r="L14" i="225"/>
  <c r="L13" i="225"/>
  <c r="L12" i="225"/>
  <c r="L11" i="225"/>
  <c r="L10" i="225"/>
  <c r="L9" i="225"/>
  <c r="K103" i="225"/>
  <c r="I103" i="225"/>
  <c r="H103" i="225"/>
  <c r="G103" i="225"/>
  <c r="F103" i="225"/>
  <c r="E103" i="225"/>
  <c r="D103" i="225"/>
  <c r="L8" i="225"/>
  <c r="M46" i="224"/>
  <c r="A46" i="224"/>
  <c r="L45" i="224"/>
  <c r="L44" i="224"/>
  <c r="L43" i="224"/>
  <c r="L42" i="224"/>
  <c r="L41" i="224"/>
  <c r="L40" i="224"/>
  <c r="L39" i="224"/>
  <c r="L38" i="224"/>
  <c r="L37" i="224"/>
  <c r="L36" i="224"/>
  <c r="L35" i="224"/>
  <c r="L34" i="224"/>
  <c r="L33" i="224"/>
  <c r="L32" i="224"/>
  <c r="L31" i="224"/>
  <c r="L30" i="224"/>
  <c r="L29" i="224"/>
  <c r="L28" i="224"/>
  <c r="L27" i="224"/>
  <c r="L26" i="224"/>
  <c r="L25" i="224"/>
  <c r="L24" i="224"/>
  <c r="L23" i="224"/>
  <c r="L22" i="224"/>
  <c r="L21" i="224"/>
  <c r="L20" i="224"/>
  <c r="L19" i="224"/>
  <c r="L18" i="224"/>
  <c r="L17" i="224"/>
  <c r="L16" i="224"/>
  <c r="L15" i="224"/>
  <c r="L14" i="224"/>
  <c r="L13" i="224"/>
  <c r="E46" i="224"/>
  <c r="L12" i="224"/>
  <c r="L11" i="224"/>
  <c r="L10" i="224"/>
  <c r="L9" i="224"/>
  <c r="K46" i="224"/>
  <c r="J46" i="224"/>
  <c r="I46" i="224"/>
  <c r="H46" i="224"/>
  <c r="G46" i="224"/>
  <c r="F46" i="224"/>
  <c r="D46" i="224"/>
  <c r="C46" i="224"/>
  <c r="U46" i="223"/>
  <c r="A46" i="223"/>
  <c r="R45" i="223"/>
  <c r="R44" i="223"/>
  <c r="K44" i="223"/>
  <c r="R43" i="223"/>
  <c r="R42" i="223"/>
  <c r="K42" i="223"/>
  <c r="T42" i="223" s="1"/>
  <c r="R41" i="223"/>
  <c r="R40" i="223"/>
  <c r="K40" i="223"/>
  <c r="R39" i="223"/>
  <c r="K38" i="223"/>
  <c r="R37" i="223"/>
  <c r="R36" i="223"/>
  <c r="K36" i="223"/>
  <c r="T36" i="223" s="1"/>
  <c r="K35" i="223"/>
  <c r="R34" i="223"/>
  <c r="K34" i="223"/>
  <c r="R33" i="223"/>
  <c r="R32" i="223"/>
  <c r="K32" i="223"/>
  <c r="R31" i="223"/>
  <c r="R30" i="223"/>
  <c r="K30" i="223"/>
  <c r="R29" i="223"/>
  <c r="K29" i="223"/>
  <c r="R28" i="223"/>
  <c r="K28" i="223"/>
  <c r="R27" i="223"/>
  <c r="R26" i="223"/>
  <c r="K26" i="223"/>
  <c r="K25" i="223"/>
  <c r="R24" i="223"/>
  <c r="K24" i="223"/>
  <c r="R23" i="223"/>
  <c r="R22" i="223"/>
  <c r="K22" i="223"/>
  <c r="T22" i="223" s="1"/>
  <c r="R21" i="223"/>
  <c r="R20" i="223"/>
  <c r="K20" i="223"/>
  <c r="R19" i="223"/>
  <c r="R18" i="223"/>
  <c r="K18" i="223"/>
  <c r="T18" i="223" s="1"/>
  <c r="R17" i="223"/>
  <c r="R16" i="223"/>
  <c r="K16" i="223"/>
  <c r="R15" i="223"/>
  <c r="K14" i="223"/>
  <c r="R13" i="223"/>
  <c r="R12" i="223"/>
  <c r="K12" i="223"/>
  <c r="K11" i="223"/>
  <c r="R10" i="223"/>
  <c r="K10" i="223"/>
  <c r="R9" i="223"/>
  <c r="L46" i="223"/>
  <c r="J46" i="223"/>
  <c r="K8" i="223"/>
  <c r="U103" i="222"/>
  <c r="A103" i="222"/>
  <c r="R102" i="222"/>
  <c r="R101" i="222"/>
  <c r="K101" i="222"/>
  <c r="R100" i="222"/>
  <c r="R99" i="222"/>
  <c r="R98" i="222"/>
  <c r="R97" i="222"/>
  <c r="R96" i="222"/>
  <c r="R95" i="222"/>
  <c r="R94" i="222"/>
  <c r="R93" i="222"/>
  <c r="R92" i="222"/>
  <c r="R91" i="222"/>
  <c r="R90" i="222"/>
  <c r="R89" i="222"/>
  <c r="R88" i="222"/>
  <c r="R87" i="222"/>
  <c r="R86" i="222"/>
  <c r="R85" i="222"/>
  <c r="R84" i="222"/>
  <c r="R83" i="222"/>
  <c r="K83" i="222"/>
  <c r="R82" i="222"/>
  <c r="R81" i="222"/>
  <c r="R80" i="222"/>
  <c r="R79" i="222"/>
  <c r="R78" i="222"/>
  <c r="R77" i="222"/>
  <c r="R76" i="222"/>
  <c r="R75" i="222"/>
  <c r="R74" i="222"/>
  <c r="K74" i="222"/>
  <c r="R73" i="222"/>
  <c r="R72" i="222"/>
  <c r="R71" i="222"/>
  <c r="R70" i="222"/>
  <c r="R69" i="222"/>
  <c r="R68" i="222"/>
  <c r="R67" i="222"/>
  <c r="R66" i="222"/>
  <c r="R65" i="222"/>
  <c r="K65" i="222"/>
  <c r="R64" i="222"/>
  <c r="R63" i="222"/>
  <c r="R62" i="222"/>
  <c r="K62" i="222"/>
  <c r="R61" i="222"/>
  <c r="R60" i="222"/>
  <c r="R59" i="222"/>
  <c r="R58" i="222"/>
  <c r="R57" i="222"/>
  <c r="R56" i="222"/>
  <c r="R55" i="222"/>
  <c r="K55" i="222"/>
  <c r="R54" i="222"/>
  <c r="R53" i="222"/>
  <c r="R52" i="222"/>
  <c r="R51" i="222"/>
  <c r="K51" i="222"/>
  <c r="T51" i="222" s="1"/>
  <c r="R50" i="222"/>
  <c r="R49" i="222"/>
  <c r="R48" i="222"/>
  <c r="R47" i="222"/>
  <c r="K47" i="222"/>
  <c r="R46" i="222"/>
  <c r="R45" i="222"/>
  <c r="R44" i="222"/>
  <c r="K44" i="222"/>
  <c r="R43" i="222"/>
  <c r="K43" i="222"/>
  <c r="R42" i="222"/>
  <c r="R41" i="222"/>
  <c r="R40" i="222"/>
  <c r="K40" i="222"/>
  <c r="R39" i="222"/>
  <c r="K39" i="222"/>
  <c r="T39" i="222" s="1"/>
  <c r="R38" i="222"/>
  <c r="R37" i="222"/>
  <c r="R36" i="222"/>
  <c r="K36" i="222"/>
  <c r="R35" i="222"/>
  <c r="K35" i="222"/>
  <c r="R34" i="222"/>
  <c r="R33" i="222"/>
  <c r="R32" i="222"/>
  <c r="K32" i="222"/>
  <c r="R31" i="222"/>
  <c r="K31" i="222"/>
  <c r="T31" i="222" s="1"/>
  <c r="R30" i="222"/>
  <c r="R29" i="222"/>
  <c r="R28" i="222"/>
  <c r="K28" i="222"/>
  <c r="R27" i="222"/>
  <c r="K27" i="222"/>
  <c r="R26" i="222"/>
  <c r="R25" i="222"/>
  <c r="R24" i="222"/>
  <c r="R23" i="222"/>
  <c r="K23" i="222"/>
  <c r="R22" i="222"/>
  <c r="R21" i="222"/>
  <c r="R20" i="222"/>
  <c r="K20" i="222"/>
  <c r="R19" i="222"/>
  <c r="K19" i="222"/>
  <c r="R18" i="222"/>
  <c r="R17" i="222"/>
  <c r="R16" i="222"/>
  <c r="R15" i="222"/>
  <c r="K15" i="222"/>
  <c r="T15" i="222" s="1"/>
  <c r="R14" i="222"/>
  <c r="R13" i="222"/>
  <c r="R12" i="222"/>
  <c r="R11" i="222"/>
  <c r="K11" i="222"/>
  <c r="T11" i="222" s="1"/>
  <c r="R10" i="222"/>
  <c r="R9" i="222"/>
  <c r="M103" i="222"/>
  <c r="L103" i="222"/>
  <c r="H103" i="222"/>
  <c r="F103" i="222"/>
  <c r="U46" i="221"/>
  <c r="H46" i="221"/>
  <c r="A46" i="221"/>
  <c r="R45" i="221"/>
  <c r="R44" i="221"/>
  <c r="R43" i="221"/>
  <c r="R42" i="221"/>
  <c r="K42" i="221"/>
  <c r="R41" i="221"/>
  <c r="R40" i="221"/>
  <c r="R39" i="221"/>
  <c r="R38" i="221"/>
  <c r="K38" i="221"/>
  <c r="T38" i="221" s="1"/>
  <c r="R37" i="221"/>
  <c r="R36" i="221"/>
  <c r="R35" i="221"/>
  <c r="R34" i="221"/>
  <c r="K34" i="221"/>
  <c r="R33" i="221"/>
  <c r="R32" i="221"/>
  <c r="R31" i="221"/>
  <c r="R30" i="221"/>
  <c r="K30" i="221"/>
  <c r="T30" i="221" s="1"/>
  <c r="R29" i="221"/>
  <c r="R28" i="221"/>
  <c r="R27" i="221"/>
  <c r="R26" i="221"/>
  <c r="K26" i="221"/>
  <c r="R25" i="221"/>
  <c r="R24" i="221"/>
  <c r="R23" i="221"/>
  <c r="R22" i="221"/>
  <c r="K22" i="221"/>
  <c r="R21" i="221"/>
  <c r="R20" i="221"/>
  <c r="R19" i="221"/>
  <c r="R18" i="221"/>
  <c r="K18" i="221"/>
  <c r="R17" i="221"/>
  <c r="R16" i="221"/>
  <c r="R15" i="221"/>
  <c r="R14" i="221"/>
  <c r="K14" i="221"/>
  <c r="R13" i="221"/>
  <c r="R12" i="221"/>
  <c r="R11" i="221"/>
  <c r="R10" i="221"/>
  <c r="K10" i="221"/>
  <c r="R9" i="221"/>
  <c r="S46" i="221"/>
  <c r="R8" i="221"/>
  <c r="O46" i="221"/>
  <c r="L46" i="221"/>
  <c r="J46" i="221"/>
  <c r="I46" i="221"/>
  <c r="E46" i="221"/>
  <c r="Q46" i="220"/>
  <c r="A46" i="220"/>
  <c r="I45" i="220"/>
  <c r="L45" i="220" s="1"/>
  <c r="I44" i="220"/>
  <c r="L44" i="220" s="1"/>
  <c r="I40" i="220"/>
  <c r="L40" i="220" s="1"/>
  <c r="I38" i="220"/>
  <c r="L38" i="220" s="1"/>
  <c r="I37" i="220"/>
  <c r="L37" i="220" s="1"/>
  <c r="I35" i="220"/>
  <c r="L35" i="220" s="1"/>
  <c r="I32" i="220"/>
  <c r="L32" i="220" s="1"/>
  <c r="I27" i="220"/>
  <c r="L27" i="220" s="1"/>
  <c r="I26" i="220"/>
  <c r="L26" i="220" s="1"/>
  <c r="I25" i="220"/>
  <c r="I20" i="220"/>
  <c r="L20" i="220" s="1"/>
  <c r="I19" i="220"/>
  <c r="L19" i="220" s="1"/>
  <c r="I14" i="220"/>
  <c r="L14" i="220" s="1"/>
  <c r="I13" i="220"/>
  <c r="L13" i="220" s="1"/>
  <c r="I12" i="220"/>
  <c r="L12" i="220" s="1"/>
  <c r="I10" i="220"/>
  <c r="M46" i="220"/>
  <c r="H46" i="220"/>
  <c r="I8" i="220"/>
  <c r="E46" i="220"/>
  <c r="Q103" i="219"/>
  <c r="A103" i="219"/>
  <c r="I102" i="219"/>
  <c r="I98" i="219"/>
  <c r="L98" i="219" s="1"/>
  <c r="I94" i="219"/>
  <c r="L94" i="219" s="1"/>
  <c r="I92" i="219"/>
  <c r="L92" i="219" s="1"/>
  <c r="I91" i="219"/>
  <c r="L91" i="219" s="1"/>
  <c r="I89" i="219"/>
  <c r="I85" i="219"/>
  <c r="L85" i="219" s="1"/>
  <c r="I84" i="219"/>
  <c r="I82" i="219"/>
  <c r="L82" i="219" s="1"/>
  <c r="I79" i="219"/>
  <c r="L79" i="219" s="1"/>
  <c r="I78" i="219"/>
  <c r="L78" i="219" s="1"/>
  <c r="I76" i="219"/>
  <c r="I72" i="219"/>
  <c r="L72" i="219" s="1"/>
  <c r="I71" i="219"/>
  <c r="I70" i="219"/>
  <c r="L70" i="219" s="1"/>
  <c r="I66" i="219"/>
  <c r="L66" i="219" s="1"/>
  <c r="I65" i="219"/>
  <c r="L65" i="219" s="1"/>
  <c r="I64" i="219"/>
  <c r="I59" i="219"/>
  <c r="L59" i="219" s="1"/>
  <c r="I58" i="219"/>
  <c r="L58" i="219" s="1"/>
  <c r="I53" i="219"/>
  <c r="L53" i="219" s="1"/>
  <c r="I52" i="219"/>
  <c r="L52" i="219" s="1"/>
  <c r="I51" i="219"/>
  <c r="L51" i="219" s="1"/>
  <c r="I50" i="219"/>
  <c r="L50" i="219" s="1"/>
  <c r="I46" i="219"/>
  <c r="L46" i="219" s="1"/>
  <c r="I43" i="219"/>
  <c r="L43" i="219" s="1"/>
  <c r="I38" i="219"/>
  <c r="L38" i="219" s="1"/>
  <c r="I34" i="219"/>
  <c r="L34" i="219" s="1"/>
  <c r="I30" i="219"/>
  <c r="L30" i="219" s="1"/>
  <c r="I25" i="219"/>
  <c r="L25" i="219" s="1"/>
  <c r="I24" i="219"/>
  <c r="L24" i="219" s="1"/>
  <c r="I23" i="219"/>
  <c r="I22" i="219"/>
  <c r="L22" i="219" s="1"/>
  <c r="I17" i="219"/>
  <c r="L17" i="219" s="1"/>
  <c r="I12" i="219"/>
  <c r="L12" i="219" s="1"/>
  <c r="I11" i="219"/>
  <c r="L11" i="219" s="1"/>
  <c r="I10" i="219"/>
  <c r="L10" i="219" s="1"/>
  <c r="I9" i="219"/>
  <c r="M103" i="219"/>
  <c r="J103" i="219"/>
  <c r="Q46" i="218"/>
  <c r="A46" i="218"/>
  <c r="I40" i="218"/>
  <c r="L40" i="218" s="1"/>
  <c r="I39" i="218"/>
  <c r="I37" i="218"/>
  <c r="L37" i="218" s="1"/>
  <c r="I34" i="218"/>
  <c r="L34" i="218" s="1"/>
  <c r="I32" i="218"/>
  <c r="L32" i="218" s="1"/>
  <c r="I31" i="218"/>
  <c r="L31" i="218" s="1"/>
  <c r="I28" i="218"/>
  <c r="L28" i="218" s="1"/>
  <c r="I27" i="218"/>
  <c r="L27" i="218" s="1"/>
  <c r="I26" i="218"/>
  <c r="L26" i="218" s="1"/>
  <c r="I25" i="218"/>
  <c r="L25" i="218" s="1"/>
  <c r="I21" i="218"/>
  <c r="L21" i="218" s="1"/>
  <c r="I20" i="218"/>
  <c r="I16" i="218"/>
  <c r="L16" i="218" s="1"/>
  <c r="I15" i="218"/>
  <c r="L15" i="218" s="1"/>
  <c r="I14" i="218"/>
  <c r="L14" i="218" s="1"/>
  <c r="I13" i="218"/>
  <c r="M46" i="218"/>
  <c r="E46" i="218"/>
  <c r="G46" i="263" l="1"/>
  <c r="N8" i="260"/>
  <c r="N46" i="260" s="1"/>
  <c r="G46" i="260"/>
  <c r="L46" i="260"/>
  <c r="N8" i="261"/>
  <c r="H46" i="260"/>
  <c r="L8" i="261"/>
  <c r="H103" i="261"/>
  <c r="G16" i="261"/>
  <c r="N16" i="261" s="1"/>
  <c r="G20" i="261"/>
  <c r="N20" i="261" s="1"/>
  <c r="G24" i="261"/>
  <c r="N24" i="261" s="1"/>
  <c r="G28" i="261"/>
  <c r="N28" i="261" s="1"/>
  <c r="J103" i="261"/>
  <c r="K103" i="261"/>
  <c r="G15" i="261"/>
  <c r="N15" i="261" s="1"/>
  <c r="G19" i="261"/>
  <c r="N19" i="261" s="1"/>
  <c r="G23" i="261"/>
  <c r="N23" i="261" s="1"/>
  <c r="G27" i="261"/>
  <c r="N27" i="261" s="1"/>
  <c r="N31" i="261"/>
  <c r="N35" i="261"/>
  <c r="N41" i="261"/>
  <c r="N47" i="261"/>
  <c r="N53" i="261"/>
  <c r="N59" i="261"/>
  <c r="N65" i="261"/>
  <c r="N71" i="261"/>
  <c r="I46" i="260"/>
  <c r="I103" i="261"/>
  <c r="N40" i="261"/>
  <c r="N46" i="261"/>
  <c r="N52" i="261"/>
  <c r="N58" i="261"/>
  <c r="N64" i="261"/>
  <c r="N70" i="261"/>
  <c r="N76" i="261"/>
  <c r="M46" i="260"/>
  <c r="L11" i="261"/>
  <c r="G14" i="261"/>
  <c r="N14" i="261" s="1"/>
  <c r="G18" i="261"/>
  <c r="N18" i="261" s="1"/>
  <c r="G22" i="261"/>
  <c r="N22" i="261" s="1"/>
  <c r="G26" i="261"/>
  <c r="N26" i="261" s="1"/>
  <c r="G30" i="261"/>
  <c r="N30" i="261" s="1"/>
  <c r="N34" i="261"/>
  <c r="N38" i="261"/>
  <c r="C103" i="261"/>
  <c r="L15" i="261"/>
  <c r="L19" i="261"/>
  <c r="L23" i="261"/>
  <c r="L27" i="261"/>
  <c r="C46" i="260"/>
  <c r="D103" i="261"/>
  <c r="L10" i="261"/>
  <c r="L46" i="262"/>
  <c r="E103" i="261"/>
  <c r="G13" i="261"/>
  <c r="N13" i="261" s="1"/>
  <c r="G17" i="261"/>
  <c r="N17" i="261" s="1"/>
  <c r="G21" i="261"/>
  <c r="N21" i="261" s="1"/>
  <c r="G25" i="261"/>
  <c r="N25" i="261" s="1"/>
  <c r="G29" i="261"/>
  <c r="N29" i="261" s="1"/>
  <c r="L9" i="261"/>
  <c r="L14" i="261"/>
  <c r="L18" i="261"/>
  <c r="L22" i="261"/>
  <c r="L26" i="261"/>
  <c r="L30" i="261"/>
  <c r="G8" i="262"/>
  <c r="R25" i="254"/>
  <c r="K40" i="253"/>
  <c r="G103" i="258"/>
  <c r="Q40" i="251"/>
  <c r="F10" i="254"/>
  <c r="N39" i="254"/>
  <c r="F80" i="249"/>
  <c r="N40" i="255"/>
  <c r="N41" i="255"/>
  <c r="Q20" i="253"/>
  <c r="Q26" i="253"/>
  <c r="F17" i="254"/>
  <c r="F26" i="254"/>
  <c r="F27" i="254"/>
  <c r="F28" i="254"/>
  <c r="J11" i="254"/>
  <c r="J12" i="254"/>
  <c r="R12" i="254" s="1"/>
  <c r="J13" i="254"/>
  <c r="J16" i="254"/>
  <c r="R16" i="254" s="1"/>
  <c r="J17" i="254"/>
  <c r="J18" i="254"/>
  <c r="F32" i="254"/>
  <c r="F35" i="254"/>
  <c r="F37" i="254"/>
  <c r="J22" i="254"/>
  <c r="J23" i="254"/>
  <c r="J24" i="254"/>
  <c r="R24" i="254" s="1"/>
  <c r="F38" i="254"/>
  <c r="F40" i="254"/>
  <c r="F43" i="254"/>
  <c r="F44" i="254"/>
  <c r="N8" i="256"/>
  <c r="N10" i="256"/>
  <c r="N11" i="256"/>
  <c r="N13" i="256"/>
  <c r="N14" i="256"/>
  <c r="N16" i="256"/>
  <c r="N17" i="256"/>
  <c r="R17" i="256" s="1"/>
  <c r="N28" i="256"/>
  <c r="N29" i="256"/>
  <c r="R31" i="256"/>
  <c r="R34" i="256"/>
  <c r="R37" i="256"/>
  <c r="D46" i="257"/>
  <c r="F41" i="254"/>
  <c r="F13" i="250"/>
  <c r="L46" i="254"/>
  <c r="N12" i="254"/>
  <c r="N18" i="254"/>
  <c r="R18" i="254" s="1"/>
  <c r="N20" i="254"/>
  <c r="N21" i="254"/>
  <c r="J40" i="254"/>
  <c r="F9" i="255"/>
  <c r="F10" i="255"/>
  <c r="F11" i="255"/>
  <c r="F12" i="255"/>
  <c r="F13" i="255"/>
  <c r="F14" i="255"/>
  <c r="F15" i="255"/>
  <c r="F16" i="255"/>
  <c r="F17" i="255"/>
  <c r="F18" i="255"/>
  <c r="F19" i="255"/>
  <c r="F20" i="255"/>
  <c r="F21" i="255"/>
  <c r="F22" i="255"/>
  <c r="F23" i="255"/>
  <c r="F24" i="255"/>
  <c r="F25" i="255"/>
  <c r="F26" i="255"/>
  <c r="F27" i="255"/>
  <c r="F28" i="255"/>
  <c r="F29" i="255"/>
  <c r="F30" i="255"/>
  <c r="F31" i="255"/>
  <c r="F32" i="255"/>
  <c r="F33" i="255"/>
  <c r="F34" i="255"/>
  <c r="F36" i="255"/>
  <c r="F37" i="255"/>
  <c r="F39" i="255"/>
  <c r="F40" i="255"/>
  <c r="R18" i="259"/>
  <c r="Q11" i="253"/>
  <c r="Q17" i="253"/>
  <c r="Q23" i="253"/>
  <c r="Q29" i="253"/>
  <c r="Q41" i="253"/>
  <c r="N24" i="254"/>
  <c r="N25" i="254"/>
  <c r="N27" i="254"/>
  <c r="J43" i="254"/>
  <c r="N30" i="254"/>
  <c r="N32" i="254"/>
  <c r="N33" i="254"/>
  <c r="O46" i="257"/>
  <c r="O103" i="258"/>
  <c r="S52" i="258"/>
  <c r="M31" i="259"/>
  <c r="S31" i="259" s="1"/>
  <c r="M43" i="259"/>
  <c r="N54" i="255"/>
  <c r="N55" i="255"/>
  <c r="N56" i="255"/>
  <c r="N57" i="255"/>
  <c r="N58" i="255"/>
  <c r="N59" i="255"/>
  <c r="N60" i="255"/>
  <c r="N61" i="255"/>
  <c r="N62" i="255"/>
  <c r="N63" i="255"/>
  <c r="N64" i="255"/>
  <c r="N65" i="255"/>
  <c r="N66" i="255"/>
  <c r="N67" i="255"/>
  <c r="N68" i="255"/>
  <c r="N70" i="255"/>
  <c r="N71" i="255"/>
  <c r="N73" i="255"/>
  <c r="N74" i="255"/>
  <c r="N85" i="255"/>
  <c r="N99" i="255"/>
  <c r="N100" i="255"/>
  <c r="J102" i="255"/>
  <c r="J10" i="256"/>
  <c r="J13" i="256"/>
  <c r="J14" i="256"/>
  <c r="J15" i="256"/>
  <c r="J17" i="256"/>
  <c r="J18" i="256"/>
  <c r="J19" i="256"/>
  <c r="J20" i="256"/>
  <c r="J21" i="256"/>
  <c r="J22" i="256"/>
  <c r="R22" i="256" s="1"/>
  <c r="J23" i="256"/>
  <c r="J24" i="256"/>
  <c r="J26" i="256"/>
  <c r="J27" i="256"/>
  <c r="J28" i="256"/>
  <c r="R28" i="256" s="1"/>
  <c r="J29" i="256"/>
  <c r="J30" i="256"/>
  <c r="F44" i="256"/>
  <c r="C46" i="257"/>
  <c r="R9" i="257"/>
  <c r="M12" i="257"/>
  <c r="R15" i="257"/>
  <c r="R20" i="257"/>
  <c r="M23" i="257"/>
  <c r="R26" i="257"/>
  <c r="S26" i="257" s="1"/>
  <c r="M29" i="257"/>
  <c r="S29" i="257" s="1"/>
  <c r="R31" i="257"/>
  <c r="S31" i="257" s="1"/>
  <c r="M34" i="257"/>
  <c r="R37" i="257"/>
  <c r="S37" i="257" s="1"/>
  <c r="M40" i="257"/>
  <c r="R42" i="257"/>
  <c r="S42" i="257" s="1"/>
  <c r="M45" i="257"/>
  <c r="C103" i="258"/>
  <c r="P103" i="258"/>
  <c r="R9" i="258"/>
  <c r="M12" i="258"/>
  <c r="R15" i="258"/>
  <c r="R20" i="258"/>
  <c r="N102" i="255"/>
  <c r="Q46" i="257"/>
  <c r="D103" i="258"/>
  <c r="Q103" i="258"/>
  <c r="M29" i="258"/>
  <c r="S44" i="259"/>
  <c r="N69" i="255"/>
  <c r="N72" i="255"/>
  <c r="N75" i="255"/>
  <c r="N89" i="255"/>
  <c r="N90" i="255"/>
  <c r="N92" i="255"/>
  <c r="N93" i="255"/>
  <c r="N95" i="255"/>
  <c r="N96" i="255"/>
  <c r="N98" i="255"/>
  <c r="E46" i="257"/>
  <c r="R10" i="257"/>
  <c r="M13" i="257"/>
  <c r="P46" i="257"/>
  <c r="R16" i="257"/>
  <c r="R21" i="257"/>
  <c r="S21" i="257" s="1"/>
  <c r="M24" i="257"/>
  <c r="R27" i="257"/>
  <c r="R32" i="257"/>
  <c r="M35" i="257"/>
  <c r="R38" i="257"/>
  <c r="M41" i="257"/>
  <c r="S41" i="257" s="1"/>
  <c r="R43" i="257"/>
  <c r="E103" i="258"/>
  <c r="R10" i="258"/>
  <c r="M13" i="258"/>
  <c r="M18" i="258"/>
  <c r="J46" i="259"/>
  <c r="N21" i="256"/>
  <c r="H46" i="257"/>
  <c r="H103" i="258"/>
  <c r="M101" i="258"/>
  <c r="F70" i="255"/>
  <c r="N45" i="256"/>
  <c r="I46" i="257"/>
  <c r="M9" i="257"/>
  <c r="S15" i="257"/>
  <c r="S20" i="257"/>
  <c r="I103" i="258"/>
  <c r="M9" i="258"/>
  <c r="N103" i="258"/>
  <c r="M15" i="258"/>
  <c r="S15" i="258" s="1"/>
  <c r="M20" i="258"/>
  <c r="S20" i="258" s="1"/>
  <c r="J46" i="257"/>
  <c r="J103" i="258"/>
  <c r="K46" i="257"/>
  <c r="S10" i="257"/>
  <c r="S16" i="257"/>
  <c r="M27" i="257"/>
  <c r="S27" i="257" s="1"/>
  <c r="M32" i="257"/>
  <c r="S32" i="257" s="1"/>
  <c r="R35" i="257"/>
  <c r="M38" i="257"/>
  <c r="S38" i="257" s="1"/>
  <c r="M43" i="257"/>
  <c r="K103" i="258"/>
  <c r="M10" i="258"/>
  <c r="S10" i="258" s="1"/>
  <c r="R13" i="258"/>
  <c r="M16" i="258"/>
  <c r="S16" i="258" s="1"/>
  <c r="R18" i="258"/>
  <c r="M21" i="258"/>
  <c r="S21" i="258" s="1"/>
  <c r="F13" i="256"/>
  <c r="L46" i="257"/>
  <c r="L103" i="258"/>
  <c r="R76" i="258"/>
  <c r="F34" i="256"/>
  <c r="F37" i="256"/>
  <c r="N46" i="257"/>
  <c r="M11" i="257"/>
  <c r="S11" i="257" s="1"/>
  <c r="M17" i="257"/>
  <c r="S17" i="257" s="1"/>
  <c r="M22" i="257"/>
  <c r="S22" i="257" s="1"/>
  <c r="M28" i="257"/>
  <c r="S28" i="257" s="1"/>
  <c r="M33" i="257"/>
  <c r="S33" i="257" s="1"/>
  <c r="M39" i="257"/>
  <c r="S39" i="257" s="1"/>
  <c r="M44" i="257"/>
  <c r="S44" i="257" s="1"/>
  <c r="M11" i="258"/>
  <c r="S11" i="258" s="1"/>
  <c r="M23" i="258"/>
  <c r="R26" i="258"/>
  <c r="R31" i="258"/>
  <c r="M34" i="258"/>
  <c r="R37" i="258"/>
  <c r="M40" i="258"/>
  <c r="S40" i="258" s="1"/>
  <c r="R42" i="258"/>
  <c r="M45" i="258"/>
  <c r="R48" i="258"/>
  <c r="M51" i="258"/>
  <c r="S51" i="258" s="1"/>
  <c r="R53" i="258"/>
  <c r="M56" i="258"/>
  <c r="R59" i="258"/>
  <c r="M62" i="258"/>
  <c r="S62" i="258" s="1"/>
  <c r="M67" i="258"/>
  <c r="S67" i="258" s="1"/>
  <c r="R70" i="258"/>
  <c r="M73" i="258"/>
  <c r="S73" i="258" s="1"/>
  <c r="M78" i="258"/>
  <c r="S78" i="258" s="1"/>
  <c r="R81" i="258"/>
  <c r="M84" i="258"/>
  <c r="R87" i="258"/>
  <c r="R92" i="258"/>
  <c r="M95" i="258"/>
  <c r="R98" i="258"/>
  <c r="K46" i="259"/>
  <c r="M10" i="259"/>
  <c r="R13" i="259"/>
  <c r="M16" i="259"/>
  <c r="M21" i="259"/>
  <c r="R24" i="259"/>
  <c r="M27" i="259"/>
  <c r="M32" i="259"/>
  <c r="R35" i="259"/>
  <c r="M38" i="259"/>
  <c r="S38" i="259" s="1"/>
  <c r="R41" i="259"/>
  <c r="R45" i="259"/>
  <c r="O46" i="259"/>
  <c r="R22" i="258"/>
  <c r="M25" i="258"/>
  <c r="S25" i="258" s="1"/>
  <c r="M30" i="258"/>
  <c r="M36" i="258"/>
  <c r="S36" i="258" s="1"/>
  <c r="M58" i="258"/>
  <c r="S58" i="258" s="1"/>
  <c r="M64" i="258"/>
  <c r="S64" i="258" s="1"/>
  <c r="R66" i="258"/>
  <c r="M69" i="258"/>
  <c r="R72" i="258"/>
  <c r="M75" i="258"/>
  <c r="R83" i="258"/>
  <c r="M86" i="258"/>
  <c r="M91" i="258"/>
  <c r="M97" i="258"/>
  <c r="S97" i="258" s="1"/>
  <c r="M102" i="258"/>
  <c r="C46" i="259"/>
  <c r="P46" i="259"/>
  <c r="M12" i="259"/>
  <c r="M18" i="259"/>
  <c r="S18" i="259" s="1"/>
  <c r="M23" i="259"/>
  <c r="M29" i="259"/>
  <c r="R31" i="259"/>
  <c r="M34" i="259"/>
  <c r="I46" i="259"/>
  <c r="M40" i="259"/>
  <c r="S40" i="259" s="1"/>
  <c r="D46" i="259"/>
  <c r="Q46" i="259"/>
  <c r="R23" i="258"/>
  <c r="S23" i="258" s="1"/>
  <c r="M26" i="258"/>
  <c r="M31" i="258"/>
  <c r="R34" i="258"/>
  <c r="M37" i="258"/>
  <c r="M42" i="258"/>
  <c r="S42" i="258" s="1"/>
  <c r="M48" i="258"/>
  <c r="S48" i="258" s="1"/>
  <c r="R51" i="258"/>
  <c r="R56" i="258"/>
  <c r="M59" i="258"/>
  <c r="S59" i="258" s="1"/>
  <c r="R62" i="258"/>
  <c r="R67" i="258"/>
  <c r="M70" i="258"/>
  <c r="S70" i="258" s="1"/>
  <c r="M76" i="258"/>
  <c r="S76" i="258" s="1"/>
  <c r="R78" i="258"/>
  <c r="M81" i="258"/>
  <c r="S81" i="258" s="1"/>
  <c r="R84" i="258"/>
  <c r="M87" i="258"/>
  <c r="S87" i="258" s="1"/>
  <c r="R89" i="258"/>
  <c r="M92" i="258"/>
  <c r="R95" i="258"/>
  <c r="E46" i="259"/>
  <c r="R10" i="259"/>
  <c r="M13" i="259"/>
  <c r="R16" i="259"/>
  <c r="S16" i="259" s="1"/>
  <c r="R21" i="259"/>
  <c r="M24" i="259"/>
  <c r="R27" i="259"/>
  <c r="M30" i="259"/>
  <c r="S30" i="259" s="1"/>
  <c r="R32" i="259"/>
  <c r="S32" i="259" s="1"/>
  <c r="M35" i="259"/>
  <c r="S35" i="259" s="1"/>
  <c r="R38" i="259"/>
  <c r="M41" i="259"/>
  <c r="S41" i="259" s="1"/>
  <c r="R43" i="259"/>
  <c r="F46" i="259"/>
  <c r="M27" i="258"/>
  <c r="S27" i="258" s="1"/>
  <c r="R29" i="258"/>
  <c r="M32" i="258"/>
  <c r="S32" i="258" s="1"/>
  <c r="R35" i="258"/>
  <c r="M38" i="258"/>
  <c r="S38" i="258" s="1"/>
  <c r="M43" i="258"/>
  <c r="S43" i="258" s="1"/>
  <c r="R46" i="258"/>
  <c r="M49" i="258"/>
  <c r="S49" i="258" s="1"/>
  <c r="M54" i="258"/>
  <c r="S54" i="258" s="1"/>
  <c r="R57" i="258"/>
  <c r="S57" i="258" s="1"/>
  <c r="M60" i="258"/>
  <c r="S60" i="258" s="1"/>
  <c r="R63" i="258"/>
  <c r="S63" i="258" s="1"/>
  <c r="R68" i="258"/>
  <c r="S68" i="258" s="1"/>
  <c r="M71" i="258"/>
  <c r="S71" i="258" s="1"/>
  <c r="R74" i="258"/>
  <c r="R79" i="258"/>
  <c r="M82" i="258"/>
  <c r="S82" i="258" s="1"/>
  <c r="R85" i="258"/>
  <c r="M88" i="258"/>
  <c r="S88" i="258" s="1"/>
  <c r="R90" i="258"/>
  <c r="M93" i="258"/>
  <c r="S93" i="258" s="1"/>
  <c r="R96" i="258"/>
  <c r="M99" i="258"/>
  <c r="S99" i="258" s="1"/>
  <c r="R101" i="258"/>
  <c r="G46" i="259"/>
  <c r="R11" i="259"/>
  <c r="S11" i="259" s="1"/>
  <c r="M14" i="259"/>
  <c r="S14" i="259" s="1"/>
  <c r="R17" i="259"/>
  <c r="R22" i="259"/>
  <c r="M25" i="259"/>
  <c r="S25" i="259" s="1"/>
  <c r="R28" i="259"/>
  <c r="S28" i="259" s="1"/>
  <c r="R33" i="259"/>
  <c r="M36" i="259"/>
  <c r="S36" i="259" s="1"/>
  <c r="R39" i="259"/>
  <c r="S39" i="259" s="1"/>
  <c r="M42" i="259"/>
  <c r="S42" i="259" s="1"/>
  <c r="M98" i="258"/>
  <c r="S98" i="258" s="1"/>
  <c r="H46" i="259"/>
  <c r="M22" i="258"/>
  <c r="S22" i="258" s="1"/>
  <c r="R25" i="258"/>
  <c r="M28" i="258"/>
  <c r="S28" i="258" s="1"/>
  <c r="R30" i="258"/>
  <c r="S30" i="258" s="1"/>
  <c r="M33" i="258"/>
  <c r="S33" i="258" s="1"/>
  <c r="R36" i="258"/>
  <c r="M39" i="258"/>
  <c r="S39" i="258" s="1"/>
  <c r="R41" i="258"/>
  <c r="M44" i="258"/>
  <c r="S44" i="258" s="1"/>
  <c r="R47" i="258"/>
  <c r="S47" i="258" s="1"/>
  <c r="M50" i="258"/>
  <c r="S50" i="258" s="1"/>
  <c r="M55" i="258"/>
  <c r="S55" i="258" s="1"/>
  <c r="R58" i="258"/>
  <c r="M61" i="258"/>
  <c r="S61" i="258" s="1"/>
  <c r="M66" i="258"/>
  <c r="R69" i="258"/>
  <c r="M72" i="258"/>
  <c r="R75" i="258"/>
  <c r="R80" i="258"/>
  <c r="M83" i="258"/>
  <c r="S83" i="258" s="1"/>
  <c r="R86" i="258"/>
  <c r="R91" i="258"/>
  <c r="M94" i="258"/>
  <c r="S94" i="258" s="1"/>
  <c r="R97" i="258"/>
  <c r="M100" i="258"/>
  <c r="S100" i="258" s="1"/>
  <c r="R102" i="258"/>
  <c r="S102" i="258" s="1"/>
  <c r="M9" i="259"/>
  <c r="S9" i="259" s="1"/>
  <c r="R12" i="259"/>
  <c r="M15" i="259"/>
  <c r="S15" i="259" s="1"/>
  <c r="M20" i="259"/>
  <c r="S20" i="259" s="1"/>
  <c r="R23" i="259"/>
  <c r="S23" i="259" s="1"/>
  <c r="M26" i="259"/>
  <c r="S26" i="259" s="1"/>
  <c r="R29" i="259"/>
  <c r="R34" i="259"/>
  <c r="S34" i="259" s="1"/>
  <c r="M37" i="259"/>
  <c r="S37" i="259" s="1"/>
  <c r="R40" i="259"/>
  <c r="S30" i="257"/>
  <c r="S41" i="258"/>
  <c r="S53" i="258"/>
  <c r="S45" i="259"/>
  <c r="S12" i="257"/>
  <c r="S23" i="257"/>
  <c r="S34" i="257"/>
  <c r="S40" i="257"/>
  <c r="S45" i="257"/>
  <c r="S34" i="258"/>
  <c r="S45" i="258"/>
  <c r="S56" i="258"/>
  <c r="S84" i="258"/>
  <c r="S95" i="258"/>
  <c r="S10" i="259"/>
  <c r="S21" i="259"/>
  <c r="S27" i="259"/>
  <c r="S65" i="258"/>
  <c r="S19" i="259"/>
  <c r="S13" i="257"/>
  <c r="S24" i="257"/>
  <c r="S35" i="257"/>
  <c r="S13" i="258"/>
  <c r="S18" i="258"/>
  <c r="S24" i="258"/>
  <c r="S35" i="258"/>
  <c r="S46" i="258"/>
  <c r="S74" i="258"/>
  <c r="S79" i="258"/>
  <c r="S85" i="258"/>
  <c r="S90" i="258"/>
  <c r="S96" i="258"/>
  <c r="R46" i="259"/>
  <c r="S17" i="259"/>
  <c r="S22" i="259"/>
  <c r="S33" i="259"/>
  <c r="S77" i="258"/>
  <c r="S14" i="257"/>
  <c r="S19" i="257"/>
  <c r="S25" i="257"/>
  <c r="S36" i="257"/>
  <c r="S14" i="258"/>
  <c r="S19" i="258"/>
  <c r="S69" i="258"/>
  <c r="S75" i="258"/>
  <c r="S80" i="258"/>
  <c r="S86" i="258"/>
  <c r="S91" i="258"/>
  <c r="S12" i="259"/>
  <c r="S29" i="259"/>
  <c r="S17" i="258"/>
  <c r="S89" i="258"/>
  <c r="S43" i="259"/>
  <c r="R8" i="257"/>
  <c r="G46" i="257"/>
  <c r="M8" i="258"/>
  <c r="R12" i="258"/>
  <c r="S12" i="258" s="1"/>
  <c r="M8" i="259"/>
  <c r="N46" i="259"/>
  <c r="F31" i="245"/>
  <c r="F43" i="245"/>
  <c r="F22" i="248"/>
  <c r="F34" i="248"/>
  <c r="F20" i="249"/>
  <c r="F12" i="246"/>
  <c r="F72" i="246"/>
  <c r="F63" i="249"/>
  <c r="J103" i="252"/>
  <c r="Q84" i="252"/>
  <c r="K88" i="252"/>
  <c r="K94" i="252"/>
  <c r="K100" i="252"/>
  <c r="K10" i="253"/>
  <c r="Q18" i="253"/>
  <c r="M46" i="254"/>
  <c r="N10" i="254"/>
  <c r="R10" i="254" s="1"/>
  <c r="J14" i="254"/>
  <c r="J67" i="255"/>
  <c r="J70" i="255"/>
  <c r="R70" i="255" s="1"/>
  <c r="J73" i="255"/>
  <c r="J76" i="255"/>
  <c r="R76" i="255" s="1"/>
  <c r="J79" i="255"/>
  <c r="R79" i="255" s="1"/>
  <c r="J82" i="255"/>
  <c r="J84" i="255"/>
  <c r="J85" i="255"/>
  <c r="R85" i="255" s="1"/>
  <c r="J87" i="255"/>
  <c r="J88" i="255"/>
  <c r="J90" i="255"/>
  <c r="R90" i="255" s="1"/>
  <c r="J91" i="255"/>
  <c r="J93" i="255"/>
  <c r="J94" i="255"/>
  <c r="R94" i="255" s="1"/>
  <c r="J96" i="255"/>
  <c r="R96" i="255" s="1"/>
  <c r="J97" i="255"/>
  <c r="J99" i="255"/>
  <c r="G67" i="240"/>
  <c r="G85" i="240"/>
  <c r="G91" i="240"/>
  <c r="G15" i="241"/>
  <c r="F31" i="246"/>
  <c r="F79" i="246"/>
  <c r="F38" i="248"/>
  <c r="Q61" i="252"/>
  <c r="Q36" i="253"/>
  <c r="Q42" i="253"/>
  <c r="O46" i="254"/>
  <c r="N11" i="254"/>
  <c r="F31" i="254"/>
  <c r="N8" i="255"/>
  <c r="N9" i="255"/>
  <c r="N10" i="255"/>
  <c r="N11" i="255"/>
  <c r="N12" i="255"/>
  <c r="R12" i="255" s="1"/>
  <c r="N13" i="255"/>
  <c r="R13" i="255" s="1"/>
  <c r="N14" i="255"/>
  <c r="N15" i="255"/>
  <c r="R15" i="255" s="1"/>
  <c r="N16" i="255"/>
  <c r="R16" i="255" s="1"/>
  <c r="N17" i="255"/>
  <c r="R17" i="255" s="1"/>
  <c r="N18" i="255"/>
  <c r="N19" i="255"/>
  <c r="N20" i="255"/>
  <c r="N21" i="255"/>
  <c r="N22" i="255"/>
  <c r="N23" i="255"/>
  <c r="N24" i="255"/>
  <c r="R24" i="255" s="1"/>
  <c r="N25" i="255"/>
  <c r="R25" i="255" s="1"/>
  <c r="N26" i="255"/>
  <c r="N27" i="255"/>
  <c r="R27" i="255" s="1"/>
  <c r="N28" i="255"/>
  <c r="R28" i="255" s="1"/>
  <c r="N29" i="255"/>
  <c r="R29" i="255" s="1"/>
  <c r="N30" i="255"/>
  <c r="N31" i="255"/>
  <c r="N32" i="255"/>
  <c r="R32" i="255" s="1"/>
  <c r="N33" i="255"/>
  <c r="N34" i="255"/>
  <c r="N35" i="255"/>
  <c r="N37" i="255"/>
  <c r="R37" i="255" s="1"/>
  <c r="N38" i="255"/>
  <c r="R38" i="255" s="1"/>
  <c r="R10" i="256"/>
  <c r="R13" i="256"/>
  <c r="F86" i="246"/>
  <c r="F31" i="248"/>
  <c r="Q35" i="253"/>
  <c r="H46" i="256"/>
  <c r="Q50" i="252"/>
  <c r="K60" i="252"/>
  <c r="Q62" i="252"/>
  <c r="Q31" i="253"/>
  <c r="C46" i="254"/>
  <c r="Q46" i="254"/>
  <c r="N13" i="254"/>
  <c r="N14" i="254"/>
  <c r="J28" i="254"/>
  <c r="J40" i="256"/>
  <c r="R40" i="256" s="1"/>
  <c r="J41" i="256"/>
  <c r="R41" i="256" s="1"/>
  <c r="J42" i="256"/>
  <c r="J44" i="256"/>
  <c r="R44" i="256" s="1"/>
  <c r="J45" i="256"/>
  <c r="R45" i="256" s="1"/>
  <c r="K11" i="251"/>
  <c r="K13" i="252"/>
  <c r="Q15" i="252"/>
  <c r="K19" i="252"/>
  <c r="K25" i="252"/>
  <c r="K31" i="252"/>
  <c r="K37" i="252"/>
  <c r="K96" i="252"/>
  <c r="K24" i="253"/>
  <c r="K35" i="253"/>
  <c r="D46" i="254"/>
  <c r="F27" i="245"/>
  <c r="F37" i="245"/>
  <c r="F16" i="248"/>
  <c r="F37" i="250"/>
  <c r="J46" i="251"/>
  <c r="P103" i="252"/>
  <c r="K43" i="252"/>
  <c r="K46" i="252"/>
  <c r="K49" i="252"/>
  <c r="K55" i="252"/>
  <c r="K61" i="252"/>
  <c r="K67" i="252"/>
  <c r="K73" i="252"/>
  <c r="K30" i="253"/>
  <c r="Q32" i="253"/>
  <c r="K36" i="253"/>
  <c r="Q38" i="253"/>
  <c r="Q43" i="253"/>
  <c r="Q44" i="253"/>
  <c r="E46" i="254"/>
  <c r="R11" i="254"/>
  <c r="K12" i="251"/>
  <c r="Q20" i="251"/>
  <c r="Q16" i="252"/>
  <c r="Q22" i="252"/>
  <c r="K38" i="252"/>
  <c r="K79" i="252"/>
  <c r="Q81" i="252"/>
  <c r="K85" i="252"/>
  <c r="Q87" i="252"/>
  <c r="K91" i="252"/>
  <c r="K97" i="252"/>
  <c r="Q99" i="252"/>
  <c r="K25" i="253"/>
  <c r="Q27" i="253"/>
  <c r="F8" i="254"/>
  <c r="N24" i="256"/>
  <c r="R24" i="256" s="1"/>
  <c r="N27" i="256"/>
  <c r="R27" i="256" s="1"/>
  <c r="F49" i="246"/>
  <c r="Q38" i="251"/>
  <c r="Q44" i="251"/>
  <c r="K44" i="252"/>
  <c r="Q46" i="252"/>
  <c r="K50" i="252"/>
  <c r="Q52" i="252"/>
  <c r="Q58" i="252"/>
  <c r="Q33" i="253"/>
  <c r="Q39" i="253"/>
  <c r="G46" i="254"/>
  <c r="J9" i="254"/>
  <c r="R9" i="254" s="1"/>
  <c r="F12" i="254"/>
  <c r="G60" i="231"/>
  <c r="G96" i="231"/>
  <c r="F12" i="245"/>
  <c r="F39" i="248"/>
  <c r="F11" i="249"/>
  <c r="F35" i="249"/>
  <c r="F59" i="249"/>
  <c r="F71" i="249"/>
  <c r="F83" i="249"/>
  <c r="Q15" i="251"/>
  <c r="Q21" i="251"/>
  <c r="Q27" i="251"/>
  <c r="K31" i="251"/>
  <c r="Q33" i="251"/>
  <c r="Q11" i="252"/>
  <c r="K39" i="252"/>
  <c r="K80" i="252"/>
  <c r="Q82" i="252"/>
  <c r="K20" i="253"/>
  <c r="K26" i="253"/>
  <c r="Q28" i="253"/>
  <c r="H46" i="254"/>
  <c r="F13" i="254"/>
  <c r="N36" i="254"/>
  <c r="R36" i="254" s="1"/>
  <c r="G43" i="231"/>
  <c r="F30" i="249"/>
  <c r="F42" i="249"/>
  <c r="F47" i="249"/>
  <c r="F54" i="249"/>
  <c r="F66" i="249"/>
  <c r="F78" i="249"/>
  <c r="F90" i="249"/>
  <c r="Q9" i="251"/>
  <c r="Q41" i="252"/>
  <c r="K45" i="252"/>
  <c r="Q47" i="252"/>
  <c r="Q53" i="252"/>
  <c r="K75" i="252"/>
  <c r="Q76" i="252"/>
  <c r="Q34" i="253"/>
  <c r="I46" i="254"/>
  <c r="F14" i="254"/>
  <c r="N26" i="254"/>
  <c r="J29" i="254"/>
  <c r="J30" i="254"/>
  <c r="R30" i="254" s="1"/>
  <c r="F33" i="254"/>
  <c r="N38" i="254"/>
  <c r="J41" i="254"/>
  <c r="J42" i="254"/>
  <c r="R42" i="254" s="1"/>
  <c r="F45" i="254"/>
  <c r="N39" i="255"/>
  <c r="N77" i="255"/>
  <c r="N82" i="255"/>
  <c r="N88" i="255"/>
  <c r="N91" i="255"/>
  <c r="N94" i="255"/>
  <c r="N30" i="256"/>
  <c r="R30" i="256" s="1"/>
  <c r="N38" i="256"/>
  <c r="J43" i="256"/>
  <c r="R43" i="256" s="1"/>
  <c r="F34" i="254"/>
  <c r="F16" i="256"/>
  <c r="F18" i="256"/>
  <c r="F19" i="256"/>
  <c r="N33" i="256"/>
  <c r="N36" i="256"/>
  <c r="N28" i="254"/>
  <c r="N40" i="254"/>
  <c r="R40" i="254" s="1"/>
  <c r="R100" i="255"/>
  <c r="G46" i="256"/>
  <c r="J9" i="256"/>
  <c r="F11" i="256"/>
  <c r="F21" i="256"/>
  <c r="N39" i="256"/>
  <c r="N17" i="254"/>
  <c r="R17" i="254" s="1"/>
  <c r="J20" i="254"/>
  <c r="J21" i="254"/>
  <c r="F24" i="254"/>
  <c r="N29" i="254"/>
  <c r="J32" i="254"/>
  <c r="R32" i="254" s="1"/>
  <c r="J33" i="254"/>
  <c r="R33" i="254" s="1"/>
  <c r="F36" i="254"/>
  <c r="N41" i="254"/>
  <c r="J44" i="254"/>
  <c r="R44" i="254" s="1"/>
  <c r="J45" i="254"/>
  <c r="R45" i="254" s="1"/>
  <c r="J11" i="256"/>
  <c r="R11" i="256" s="1"/>
  <c r="J12" i="256"/>
  <c r="F14" i="256"/>
  <c r="F17" i="256"/>
  <c r="F27" i="256"/>
  <c r="F28" i="256"/>
  <c r="R29" i="256"/>
  <c r="N42" i="256"/>
  <c r="N19" i="254"/>
  <c r="R19" i="254" s="1"/>
  <c r="N31" i="254"/>
  <c r="R31" i="254" s="1"/>
  <c r="D103" i="255"/>
  <c r="F35" i="255"/>
  <c r="F38" i="255"/>
  <c r="F23" i="256"/>
  <c r="F26" i="256"/>
  <c r="F39" i="254"/>
  <c r="L46" i="256"/>
  <c r="J16" i="256"/>
  <c r="R16" i="256" s="1"/>
  <c r="F29" i="256"/>
  <c r="N9" i="256"/>
  <c r="R14" i="256"/>
  <c r="F32" i="256"/>
  <c r="F35" i="256"/>
  <c r="N22" i="254"/>
  <c r="N34" i="254"/>
  <c r="J37" i="255"/>
  <c r="J39" i="255"/>
  <c r="R39" i="255" s="1"/>
  <c r="J41" i="255"/>
  <c r="F98" i="255"/>
  <c r="O46" i="256"/>
  <c r="N12" i="256"/>
  <c r="N19" i="256"/>
  <c r="N20" i="256"/>
  <c r="J25" i="256"/>
  <c r="J32" i="256"/>
  <c r="R32" i="256" s="1"/>
  <c r="J33" i="256"/>
  <c r="R33" i="256" s="1"/>
  <c r="J35" i="256"/>
  <c r="R35" i="256" s="1"/>
  <c r="J36" i="256"/>
  <c r="F38" i="256"/>
  <c r="J15" i="254"/>
  <c r="R15" i="254" s="1"/>
  <c r="F18" i="254"/>
  <c r="N23" i="254"/>
  <c r="J26" i="254"/>
  <c r="J27" i="254"/>
  <c r="R27" i="254" s="1"/>
  <c r="F30" i="254"/>
  <c r="N35" i="254"/>
  <c r="R35" i="254" s="1"/>
  <c r="J38" i="254"/>
  <c r="R38" i="254" s="1"/>
  <c r="J39" i="254"/>
  <c r="R39" i="254" s="1"/>
  <c r="F42" i="254"/>
  <c r="J42" i="255"/>
  <c r="R42" i="255" s="1"/>
  <c r="J43" i="255"/>
  <c r="J44" i="255"/>
  <c r="R44" i="255" s="1"/>
  <c r="J45" i="255"/>
  <c r="J46" i="255"/>
  <c r="J47" i="255"/>
  <c r="J48" i="255"/>
  <c r="J49" i="255"/>
  <c r="J50" i="255"/>
  <c r="J51" i="255"/>
  <c r="J52" i="255"/>
  <c r="J53" i="255"/>
  <c r="J54" i="255"/>
  <c r="R54" i="255" s="1"/>
  <c r="J55" i="255"/>
  <c r="R55" i="255" s="1"/>
  <c r="J56" i="255"/>
  <c r="R56" i="255" s="1"/>
  <c r="J57" i="255"/>
  <c r="R57" i="255" s="1"/>
  <c r="J58" i="255"/>
  <c r="R58" i="255" s="1"/>
  <c r="J59" i="255"/>
  <c r="R59" i="255" s="1"/>
  <c r="J60" i="255"/>
  <c r="J61" i="255"/>
  <c r="R61" i="255" s="1"/>
  <c r="J62" i="255"/>
  <c r="J63" i="255"/>
  <c r="R63" i="255" s="1"/>
  <c r="J64" i="255"/>
  <c r="R64" i="255" s="1"/>
  <c r="J65" i="255"/>
  <c r="R65" i="255" s="1"/>
  <c r="J66" i="255"/>
  <c r="J69" i="255"/>
  <c r="J72" i="255"/>
  <c r="R72" i="255" s="1"/>
  <c r="J75" i="255"/>
  <c r="J78" i="255"/>
  <c r="J81" i="255"/>
  <c r="R81" i="255" s="1"/>
  <c r="F100" i="255"/>
  <c r="P46" i="256"/>
  <c r="N15" i="256"/>
  <c r="N18" i="256"/>
  <c r="R18" i="256" s="1"/>
  <c r="N22" i="256"/>
  <c r="N23" i="256"/>
  <c r="R23" i="256" s="1"/>
  <c r="N25" i="256"/>
  <c r="N26" i="256"/>
  <c r="R26" i="256" s="1"/>
  <c r="J38" i="256"/>
  <c r="R38" i="256" s="1"/>
  <c r="J39" i="256"/>
  <c r="R39" i="256" s="1"/>
  <c r="F41" i="256"/>
  <c r="R20" i="254"/>
  <c r="R43" i="254"/>
  <c r="R22" i="254"/>
  <c r="R34" i="254"/>
  <c r="R9" i="255"/>
  <c r="R10" i="255"/>
  <c r="R11" i="255"/>
  <c r="R14" i="255"/>
  <c r="R18" i="255"/>
  <c r="R19" i="255"/>
  <c r="R20" i="255"/>
  <c r="R21" i="255"/>
  <c r="R22" i="255"/>
  <c r="R23" i="255"/>
  <c r="R26" i="255"/>
  <c r="R30" i="255"/>
  <c r="R31" i="255"/>
  <c r="R33" i="255"/>
  <c r="R34" i="255"/>
  <c r="R35" i="255"/>
  <c r="R36" i="255"/>
  <c r="K46" i="254"/>
  <c r="F8" i="255"/>
  <c r="R66" i="255"/>
  <c r="J68" i="255"/>
  <c r="R68" i="255" s="1"/>
  <c r="R69" i="255"/>
  <c r="J71" i="255"/>
  <c r="R71" i="255" s="1"/>
  <c r="J74" i="255"/>
  <c r="R75" i="255"/>
  <c r="J77" i="255"/>
  <c r="R77" i="255" s="1"/>
  <c r="R78" i="255"/>
  <c r="J80" i="255"/>
  <c r="R80" i="255" s="1"/>
  <c r="J83" i="255"/>
  <c r="R83" i="255" s="1"/>
  <c r="J86" i="255"/>
  <c r="R86" i="255" s="1"/>
  <c r="J89" i="255"/>
  <c r="J92" i="255"/>
  <c r="J95" i="255"/>
  <c r="R95" i="255" s="1"/>
  <c r="J98" i="255"/>
  <c r="R98" i="255" s="1"/>
  <c r="F102" i="255"/>
  <c r="I46" i="256"/>
  <c r="G103" i="255"/>
  <c r="M46" i="256"/>
  <c r="R21" i="256"/>
  <c r="E103" i="255"/>
  <c r="J8" i="254"/>
  <c r="H103" i="255"/>
  <c r="R84" i="255"/>
  <c r="R87" i="255"/>
  <c r="R93" i="255"/>
  <c r="R99" i="255"/>
  <c r="K103" i="255"/>
  <c r="I103" i="255"/>
  <c r="N42" i="255"/>
  <c r="N43" i="255"/>
  <c r="N44" i="255"/>
  <c r="N45" i="255"/>
  <c r="N46" i="255"/>
  <c r="N47" i="255"/>
  <c r="N48" i="255"/>
  <c r="N49" i="255"/>
  <c r="R49" i="255" s="1"/>
  <c r="N50" i="255"/>
  <c r="R50" i="255" s="1"/>
  <c r="N51" i="255"/>
  <c r="N52" i="255"/>
  <c r="R52" i="255" s="1"/>
  <c r="N53" i="255"/>
  <c r="R53" i="255" s="1"/>
  <c r="N97" i="255"/>
  <c r="R97" i="255" s="1"/>
  <c r="J101" i="255"/>
  <c r="R101" i="255" s="1"/>
  <c r="J8" i="255"/>
  <c r="Q46" i="256"/>
  <c r="R102" i="255"/>
  <c r="R15" i="256"/>
  <c r="R42" i="256"/>
  <c r="L103" i="255"/>
  <c r="E46" i="256"/>
  <c r="M103" i="255"/>
  <c r="F8" i="256"/>
  <c r="F41" i="255"/>
  <c r="J40" i="255"/>
  <c r="F42" i="255"/>
  <c r="F43" i="255"/>
  <c r="F44" i="255"/>
  <c r="F45" i="255"/>
  <c r="F46" i="255"/>
  <c r="F47" i="255"/>
  <c r="F48" i="255"/>
  <c r="F49" i="255"/>
  <c r="F50" i="255"/>
  <c r="F51" i="255"/>
  <c r="F52" i="255"/>
  <c r="F53" i="255"/>
  <c r="F54" i="255"/>
  <c r="F57" i="255"/>
  <c r="F60" i="255"/>
  <c r="F63" i="255"/>
  <c r="F66" i="255"/>
  <c r="F69" i="255"/>
  <c r="F72" i="255"/>
  <c r="F75" i="255"/>
  <c r="F78" i="255"/>
  <c r="F81" i="255"/>
  <c r="F84" i="255"/>
  <c r="F87" i="255"/>
  <c r="F90" i="255"/>
  <c r="F93" i="255"/>
  <c r="F96" i="255"/>
  <c r="F99" i="255"/>
  <c r="K46" i="256"/>
  <c r="J8" i="256"/>
  <c r="F9" i="236"/>
  <c r="F15" i="236"/>
  <c r="F21" i="236"/>
  <c r="F27" i="236"/>
  <c r="F30" i="236"/>
  <c r="F33" i="236"/>
  <c r="G90" i="240"/>
  <c r="G26" i="241"/>
  <c r="G32" i="241"/>
  <c r="I18" i="243"/>
  <c r="F33" i="246"/>
  <c r="F45" i="246"/>
  <c r="F57" i="246"/>
  <c r="F69" i="246"/>
  <c r="F12" i="249"/>
  <c r="F24" i="249"/>
  <c r="F36" i="249"/>
  <c r="F48" i="249"/>
  <c r="F60" i="249"/>
  <c r="H46" i="251"/>
  <c r="K10" i="251"/>
  <c r="K16" i="252"/>
  <c r="K22" i="252"/>
  <c r="K28" i="252"/>
  <c r="K69" i="252"/>
  <c r="K14" i="253"/>
  <c r="F44" i="245"/>
  <c r="F11" i="248"/>
  <c r="F23" i="248"/>
  <c r="F35" i="248"/>
  <c r="F79" i="249"/>
  <c r="F91" i="249"/>
  <c r="F18" i="250"/>
  <c r="F30" i="250"/>
  <c r="F42" i="250"/>
  <c r="I46" i="251"/>
  <c r="K28" i="251"/>
  <c r="F18" i="246"/>
  <c r="F30" i="246"/>
  <c r="F42" i="246"/>
  <c r="F54" i="246"/>
  <c r="F66" i="246"/>
  <c r="F78" i="246"/>
  <c r="F90" i="246"/>
  <c r="F102" i="246"/>
  <c r="F9" i="249"/>
  <c r="F21" i="249"/>
  <c r="F33" i="249"/>
  <c r="F45" i="249"/>
  <c r="F57" i="249"/>
  <c r="F69" i="249"/>
  <c r="F81" i="249"/>
  <c r="F93" i="249"/>
  <c r="Q8" i="251"/>
  <c r="Q13" i="251"/>
  <c r="K23" i="251"/>
  <c r="M46" i="251"/>
  <c r="G46" i="253"/>
  <c r="G84" i="231"/>
  <c r="F22" i="245"/>
  <c r="F34" i="245"/>
  <c r="F36" i="245"/>
  <c r="F44" i="246"/>
  <c r="F56" i="246"/>
  <c r="F68" i="246"/>
  <c r="F12" i="247"/>
  <c r="F17" i="247"/>
  <c r="F24" i="247"/>
  <c r="F29" i="247"/>
  <c r="D46" i="248"/>
  <c r="F13" i="248"/>
  <c r="F15" i="248"/>
  <c r="F27" i="248"/>
  <c r="F23" i="249"/>
  <c r="F95" i="249"/>
  <c r="F10" i="250"/>
  <c r="F20" i="250"/>
  <c r="F22" i="250"/>
  <c r="F32" i="250"/>
  <c r="F34" i="250"/>
  <c r="F44" i="250"/>
  <c r="N46" i="251"/>
  <c r="Q14" i="251"/>
  <c r="L46" i="251"/>
  <c r="N103" i="252"/>
  <c r="Q9" i="252"/>
  <c r="H46" i="253"/>
  <c r="F18" i="249"/>
  <c r="F102" i="249"/>
  <c r="O46" i="251"/>
  <c r="G46" i="248"/>
  <c r="F61" i="249"/>
  <c r="C46" i="251"/>
  <c r="P46" i="251"/>
  <c r="K13" i="251"/>
  <c r="C103" i="252"/>
  <c r="F75" i="246"/>
  <c r="F17" i="250"/>
  <c r="F29" i="250"/>
  <c r="F41" i="250"/>
  <c r="D46" i="251"/>
  <c r="Q10" i="251"/>
  <c r="Q49" i="252"/>
  <c r="Q14" i="253"/>
  <c r="E46" i="251"/>
  <c r="K9" i="251"/>
  <c r="K14" i="251"/>
  <c r="K26" i="251"/>
  <c r="K32" i="251"/>
  <c r="K37" i="251"/>
  <c r="Q39" i="251"/>
  <c r="G21" i="241"/>
  <c r="I8" i="242"/>
  <c r="I20" i="242"/>
  <c r="I32" i="242"/>
  <c r="I8" i="243"/>
  <c r="F35" i="245"/>
  <c r="F43" i="246"/>
  <c r="F34" i="249"/>
  <c r="F94" i="249"/>
  <c r="F9" i="250"/>
  <c r="F21" i="250"/>
  <c r="F33" i="250"/>
  <c r="F45" i="250"/>
  <c r="F46" i="251"/>
  <c r="Q11" i="251"/>
  <c r="F103" i="252"/>
  <c r="K33" i="252"/>
  <c r="K74" i="252"/>
  <c r="K19" i="253"/>
  <c r="F9" i="248"/>
  <c r="F33" i="248"/>
  <c r="F53" i="249"/>
  <c r="F26" i="250"/>
  <c r="F38" i="250"/>
  <c r="G46" i="251"/>
  <c r="K15" i="251"/>
  <c r="K21" i="251"/>
  <c r="K27" i="251"/>
  <c r="K16" i="251"/>
  <c r="Q23" i="251"/>
  <c r="Q28" i="251"/>
  <c r="K42" i="251"/>
  <c r="Q43" i="251"/>
  <c r="O103" i="252"/>
  <c r="K18" i="252"/>
  <c r="Q19" i="252"/>
  <c r="K23" i="252"/>
  <c r="Q30" i="252"/>
  <c r="Q35" i="252"/>
  <c r="Q40" i="252"/>
  <c r="K54" i="252"/>
  <c r="K59" i="252"/>
  <c r="Q66" i="252"/>
  <c r="Q71" i="252"/>
  <c r="K90" i="252"/>
  <c r="K95" i="252"/>
  <c r="Q102" i="252"/>
  <c r="F46" i="253"/>
  <c r="K9" i="253"/>
  <c r="Q16" i="253"/>
  <c r="Q21" i="253"/>
  <c r="K29" i="253"/>
  <c r="K45" i="253"/>
  <c r="K17" i="251"/>
  <c r="K22" i="251"/>
  <c r="Q29" i="251"/>
  <c r="Q34" i="251"/>
  <c r="D103" i="252"/>
  <c r="Q10" i="252"/>
  <c r="K24" i="252"/>
  <c r="Q36" i="252"/>
  <c r="K65" i="252"/>
  <c r="Q77" i="252"/>
  <c r="K101" i="252"/>
  <c r="Q22" i="253"/>
  <c r="K41" i="253"/>
  <c r="Q19" i="251"/>
  <c r="K33" i="251"/>
  <c r="K38" i="251"/>
  <c r="K43" i="251"/>
  <c r="E103" i="252"/>
  <c r="K9" i="252"/>
  <c r="K14" i="252"/>
  <c r="Q26" i="252"/>
  <c r="Q67" i="252"/>
  <c r="K81" i="252"/>
  <c r="K86" i="252"/>
  <c r="Q93" i="252"/>
  <c r="Q98" i="252"/>
  <c r="I46" i="253"/>
  <c r="Q12" i="253"/>
  <c r="K31" i="253"/>
  <c r="Q37" i="253"/>
  <c r="K30" i="252"/>
  <c r="K35" i="252"/>
  <c r="K66" i="252"/>
  <c r="K71" i="252"/>
  <c r="Q78" i="252"/>
  <c r="Q83" i="252"/>
  <c r="Q88" i="252"/>
  <c r="K102" i="252"/>
  <c r="J46" i="253"/>
  <c r="K11" i="253"/>
  <c r="K16" i="253"/>
  <c r="K21" i="253"/>
  <c r="K18" i="251"/>
  <c r="Q25" i="251"/>
  <c r="K39" i="251"/>
  <c r="K44" i="251"/>
  <c r="G103" i="252"/>
  <c r="K15" i="252"/>
  <c r="K20" i="252"/>
  <c r="Q27" i="252"/>
  <c r="K51" i="252"/>
  <c r="K56" i="252"/>
  <c r="K87" i="252"/>
  <c r="K92" i="252"/>
  <c r="L46" i="253"/>
  <c r="K32" i="253"/>
  <c r="K37" i="253"/>
  <c r="K42" i="253"/>
  <c r="K24" i="251"/>
  <c r="K29" i="251"/>
  <c r="K34" i="251"/>
  <c r="H103" i="252"/>
  <c r="Q17" i="252"/>
  <c r="K36" i="252"/>
  <c r="K41" i="252"/>
  <c r="K72" i="252"/>
  <c r="K77" i="252"/>
  <c r="Q89" i="252"/>
  <c r="Q94" i="252"/>
  <c r="K17" i="253"/>
  <c r="K22" i="253"/>
  <c r="K27" i="253"/>
  <c r="K19" i="251"/>
  <c r="Q26" i="251"/>
  <c r="Q31" i="251"/>
  <c r="K45" i="251"/>
  <c r="I103" i="252"/>
  <c r="K21" i="252"/>
  <c r="K26" i="252"/>
  <c r="Q33" i="252"/>
  <c r="Q38" i="252"/>
  <c r="Q43" i="252"/>
  <c r="K57" i="252"/>
  <c r="K62" i="252"/>
  <c r="Q69" i="252"/>
  <c r="Q74" i="252"/>
  <c r="Q79" i="252"/>
  <c r="K93" i="252"/>
  <c r="K98" i="252"/>
  <c r="N46" i="253"/>
  <c r="K12" i="253"/>
  <c r="Q19" i="253"/>
  <c r="Q24" i="253"/>
  <c r="K38" i="253"/>
  <c r="Q16" i="251"/>
  <c r="K30" i="251"/>
  <c r="K35" i="251"/>
  <c r="K40" i="251"/>
  <c r="K11" i="252"/>
  <c r="Q18" i="252"/>
  <c r="Q23" i="252"/>
  <c r="Q28" i="252"/>
  <c r="K42" i="252"/>
  <c r="K47" i="252"/>
  <c r="Q54" i="252"/>
  <c r="Q59" i="252"/>
  <c r="Q64" i="252"/>
  <c r="K78" i="252"/>
  <c r="K83" i="252"/>
  <c r="Q90" i="252"/>
  <c r="Q95" i="252"/>
  <c r="O46" i="253"/>
  <c r="Q9" i="253"/>
  <c r="K23" i="253"/>
  <c r="K28" i="253"/>
  <c r="K33" i="253"/>
  <c r="K43" i="253"/>
  <c r="Q45" i="253"/>
  <c r="K20" i="251"/>
  <c r="K25" i="251"/>
  <c r="Q32" i="251"/>
  <c r="Q37" i="251"/>
  <c r="Q8" i="252"/>
  <c r="Q13" i="252"/>
  <c r="K27" i="252"/>
  <c r="K32" i="252"/>
  <c r="Q39" i="252"/>
  <c r="Q44" i="252"/>
  <c r="K63" i="252"/>
  <c r="K68" i="252"/>
  <c r="Q75" i="252"/>
  <c r="Q80" i="252"/>
  <c r="Q85" i="252"/>
  <c r="K99" i="252"/>
  <c r="Q100" i="252"/>
  <c r="C46" i="253"/>
  <c r="P46" i="253"/>
  <c r="M46" i="253"/>
  <c r="K13" i="253"/>
  <c r="K18" i="253"/>
  <c r="Q25" i="253"/>
  <c r="Q30" i="253"/>
  <c r="Q17" i="251"/>
  <c r="Q22" i="251"/>
  <c r="K36" i="251"/>
  <c r="K41" i="251"/>
  <c r="M103" i="252"/>
  <c r="K12" i="252"/>
  <c r="K17" i="252"/>
  <c r="Q24" i="252"/>
  <c r="Q29" i="252"/>
  <c r="Q34" i="252"/>
  <c r="K48" i="252"/>
  <c r="K53" i="252"/>
  <c r="Q60" i="252"/>
  <c r="Q65" i="252"/>
  <c r="Q70" i="252"/>
  <c r="K84" i="252"/>
  <c r="K89" i="252"/>
  <c r="Q96" i="252"/>
  <c r="Q101" i="252"/>
  <c r="D46" i="253"/>
  <c r="Q8" i="253"/>
  <c r="Q10" i="253"/>
  <c r="Q15" i="253"/>
  <c r="K34" i="253"/>
  <c r="K39" i="253"/>
  <c r="Q40" i="253"/>
  <c r="K44" i="253"/>
  <c r="K8" i="251"/>
  <c r="L103" i="252"/>
  <c r="K8" i="252"/>
  <c r="K8" i="253"/>
  <c r="F21" i="247"/>
  <c r="F38" i="247"/>
  <c r="F23" i="250"/>
  <c r="F91" i="246"/>
  <c r="I46" i="248"/>
  <c r="F10" i="248"/>
  <c r="C46" i="250"/>
  <c r="L23" i="234"/>
  <c r="I19" i="243"/>
  <c r="I67" i="243"/>
  <c r="N46" i="244"/>
  <c r="I10" i="244"/>
  <c r="F30" i="245"/>
  <c r="F42" i="245"/>
  <c r="F14" i="246"/>
  <c r="F74" i="246"/>
  <c r="F84" i="246"/>
  <c r="J46" i="248"/>
  <c r="F100" i="249"/>
  <c r="D46" i="250"/>
  <c r="F26" i="247"/>
  <c r="F45" i="247"/>
  <c r="G12" i="240"/>
  <c r="G48" i="240"/>
  <c r="G54" i="240"/>
  <c r="G78" i="240"/>
  <c r="G84" i="240"/>
  <c r="F9" i="246"/>
  <c r="F81" i="246"/>
  <c r="F13" i="247"/>
  <c r="F24" i="248"/>
  <c r="E46" i="250"/>
  <c r="F9" i="247"/>
  <c r="F33" i="247"/>
  <c r="I17" i="243"/>
  <c r="F20" i="245"/>
  <c r="F32" i="245"/>
  <c r="F21" i="246"/>
  <c r="F76" i="246"/>
  <c r="F8" i="249"/>
  <c r="G46" i="250"/>
  <c r="F35" i="250"/>
  <c r="I16" i="243"/>
  <c r="I64" i="243"/>
  <c r="I100" i="243"/>
  <c r="D46" i="245"/>
  <c r="D103" i="249"/>
  <c r="H46" i="250"/>
  <c r="H46" i="248"/>
  <c r="F37" i="248"/>
  <c r="E103" i="249"/>
  <c r="C103" i="249"/>
  <c r="I46" i="250"/>
  <c r="F14" i="247"/>
  <c r="G58" i="240"/>
  <c r="G70" i="240"/>
  <c r="G100" i="240"/>
  <c r="G12" i="241"/>
  <c r="G18" i="241"/>
  <c r="G24" i="241"/>
  <c r="I14" i="243"/>
  <c r="F17" i="245"/>
  <c r="F37" i="246"/>
  <c r="F61" i="246"/>
  <c r="F73" i="246"/>
  <c r="F85" i="246"/>
  <c r="G103" i="249"/>
  <c r="J46" i="250"/>
  <c r="F25" i="248"/>
  <c r="F11" i="250"/>
  <c r="F92" i="246"/>
  <c r="C46" i="248"/>
  <c r="H103" i="249"/>
  <c r="H103" i="246"/>
  <c r="F12" i="237"/>
  <c r="F15" i="237"/>
  <c r="F18" i="237"/>
  <c r="F21" i="237"/>
  <c r="F27" i="237"/>
  <c r="F30" i="237"/>
  <c r="F33" i="237"/>
  <c r="F36" i="237"/>
  <c r="F39" i="237"/>
  <c r="F42" i="237"/>
  <c r="F75" i="237"/>
  <c r="G10" i="239"/>
  <c r="G16" i="239"/>
  <c r="G22" i="239"/>
  <c r="G27" i="240"/>
  <c r="G33" i="240"/>
  <c r="G51" i="240"/>
  <c r="G57" i="240"/>
  <c r="G75" i="240"/>
  <c r="G81" i="240"/>
  <c r="G87" i="240"/>
  <c r="F19" i="245"/>
  <c r="F27" i="246"/>
  <c r="F39" i="246"/>
  <c r="F87" i="246"/>
  <c r="F99" i="246"/>
  <c r="F19" i="247"/>
  <c r="F18" i="248"/>
  <c r="F28" i="248"/>
  <c r="F40" i="248"/>
  <c r="F42" i="248"/>
  <c r="I103" i="249"/>
  <c r="F19" i="249"/>
  <c r="F31" i="249"/>
  <c r="F43" i="249"/>
  <c r="F55" i="249"/>
  <c r="F77" i="249"/>
  <c r="F89" i="249"/>
  <c r="F101" i="249"/>
  <c r="F16" i="250"/>
  <c r="F28" i="250"/>
  <c r="F40" i="250"/>
  <c r="F26" i="245"/>
  <c r="F38" i="245"/>
  <c r="F82" i="246"/>
  <c r="F94" i="246"/>
  <c r="F31" i="247"/>
  <c r="F43" i="247"/>
  <c r="F30" i="248"/>
  <c r="J103" i="249"/>
  <c r="F14" i="249"/>
  <c r="F26" i="249"/>
  <c r="F38" i="249"/>
  <c r="F50" i="249"/>
  <c r="F62" i="249"/>
  <c r="F67" i="249"/>
  <c r="F72" i="249"/>
  <c r="F84" i="249"/>
  <c r="F96" i="249"/>
  <c r="F8" i="250"/>
  <c r="E46" i="248"/>
  <c r="F10" i="249"/>
  <c r="F8" i="248"/>
  <c r="F77" i="237"/>
  <c r="I79" i="243"/>
  <c r="I91" i="243"/>
  <c r="I22" i="244"/>
  <c r="I34" i="244"/>
  <c r="F18" i="245"/>
  <c r="F28" i="245"/>
  <c r="F40" i="245"/>
  <c r="I103" i="246"/>
  <c r="F55" i="246"/>
  <c r="F67" i="246"/>
  <c r="F11" i="247"/>
  <c r="F18" i="247"/>
  <c r="F23" i="247"/>
  <c r="F30" i="247"/>
  <c r="F35" i="247"/>
  <c r="F42" i="247"/>
  <c r="G13" i="239"/>
  <c r="G19" i="239"/>
  <c r="G18" i="240"/>
  <c r="I30" i="242"/>
  <c r="F13" i="245"/>
  <c r="J103" i="246"/>
  <c r="F26" i="246"/>
  <c r="F38" i="246"/>
  <c r="F50" i="246"/>
  <c r="F62" i="246"/>
  <c r="F100" i="246"/>
  <c r="C46" i="247"/>
  <c r="F25" i="247"/>
  <c r="F37" i="247"/>
  <c r="I32" i="244"/>
  <c r="I44" i="244"/>
  <c r="C46" i="245"/>
  <c r="D46" i="247"/>
  <c r="J46" i="247"/>
  <c r="L31" i="233"/>
  <c r="F10" i="237"/>
  <c r="F13" i="237"/>
  <c r="F16" i="237"/>
  <c r="F49" i="237"/>
  <c r="F52" i="237"/>
  <c r="F55" i="237"/>
  <c r="F58" i="237"/>
  <c r="F64" i="237"/>
  <c r="G24" i="239"/>
  <c r="G30" i="239"/>
  <c r="G36" i="239"/>
  <c r="G11" i="240"/>
  <c r="G17" i="240"/>
  <c r="G23" i="240"/>
  <c r="G35" i="240"/>
  <c r="G47" i="240"/>
  <c r="I76" i="243"/>
  <c r="I88" i="243"/>
  <c r="D46" i="244"/>
  <c r="I19" i="244"/>
  <c r="I31" i="244"/>
  <c r="I43" i="244"/>
  <c r="F15" i="245"/>
  <c r="F39" i="245"/>
  <c r="F16" i="246"/>
  <c r="F28" i="246"/>
  <c r="F40" i="246"/>
  <c r="F52" i="246"/>
  <c r="F64" i="246"/>
  <c r="F97" i="246"/>
  <c r="E46" i="247"/>
  <c r="F10" i="247"/>
  <c r="F44" i="247"/>
  <c r="G9" i="230"/>
  <c r="G33" i="230"/>
  <c r="G65" i="240"/>
  <c r="G77" i="240"/>
  <c r="G95" i="240"/>
  <c r="I15" i="242"/>
  <c r="I27" i="242"/>
  <c r="I39" i="242"/>
  <c r="I15" i="243"/>
  <c r="E46" i="245"/>
  <c r="F10" i="245"/>
  <c r="F11" i="246"/>
  <c r="F23" i="246"/>
  <c r="F35" i="246"/>
  <c r="F47" i="246"/>
  <c r="F59" i="246"/>
  <c r="F71" i="246"/>
  <c r="F89" i="246"/>
  <c r="G46" i="247"/>
  <c r="F34" i="247"/>
  <c r="G46" i="245"/>
  <c r="H46" i="247"/>
  <c r="G42" i="241"/>
  <c r="I13" i="243"/>
  <c r="H46" i="245"/>
  <c r="F24" i="245"/>
  <c r="I46" i="247"/>
  <c r="F36" i="247"/>
  <c r="F41" i="247"/>
  <c r="I12" i="243"/>
  <c r="I46" i="245"/>
  <c r="F8" i="246"/>
  <c r="F20" i="246"/>
  <c r="F32" i="246"/>
  <c r="I11" i="243"/>
  <c r="J46" i="245"/>
  <c r="F14" i="245"/>
  <c r="D103" i="246"/>
  <c r="F51" i="246"/>
  <c r="F63" i="246"/>
  <c r="F83" i="246"/>
  <c r="F101" i="246"/>
  <c r="G28" i="231"/>
  <c r="G52" i="231"/>
  <c r="G64" i="231"/>
  <c r="G76" i="231"/>
  <c r="G88" i="231"/>
  <c r="G100" i="231"/>
  <c r="F13" i="236"/>
  <c r="F19" i="236"/>
  <c r="F25" i="236"/>
  <c r="F37" i="236"/>
  <c r="F43" i="236"/>
  <c r="G39" i="239"/>
  <c r="G45" i="239"/>
  <c r="G8" i="240"/>
  <c r="G32" i="240"/>
  <c r="I10" i="243"/>
  <c r="K46" i="244"/>
  <c r="F9" i="245"/>
  <c r="F21" i="245"/>
  <c r="F33" i="245"/>
  <c r="F45" i="245"/>
  <c r="E103" i="246"/>
  <c r="F10" i="246"/>
  <c r="F22" i="246"/>
  <c r="F34" i="246"/>
  <c r="F46" i="246"/>
  <c r="F58" i="246"/>
  <c r="F70" i="246"/>
  <c r="F88" i="246"/>
  <c r="F16" i="247"/>
  <c r="G56" i="240"/>
  <c r="G98" i="240"/>
  <c r="I9" i="242"/>
  <c r="J46" i="242"/>
  <c r="I21" i="242"/>
  <c r="I33" i="242"/>
  <c r="I9" i="243"/>
  <c r="I12" i="244"/>
  <c r="I24" i="244"/>
  <c r="I36" i="244"/>
  <c r="F16" i="245"/>
  <c r="G103" i="246"/>
  <c r="F15" i="246"/>
  <c r="F17" i="246"/>
  <c r="F29" i="246"/>
  <c r="F41" i="246"/>
  <c r="F53" i="246"/>
  <c r="F65" i="246"/>
  <c r="F80" i="246"/>
  <c r="F98" i="246"/>
  <c r="F28" i="247"/>
  <c r="F40" i="247"/>
  <c r="C103" i="246"/>
  <c r="F8" i="247"/>
  <c r="F8" i="245"/>
  <c r="G40" i="232"/>
  <c r="L46" i="244"/>
  <c r="G19" i="231"/>
  <c r="G55" i="231"/>
  <c r="L66" i="234"/>
  <c r="G36" i="240"/>
  <c r="G42" i="240"/>
  <c r="D46" i="242"/>
  <c r="I19" i="242"/>
  <c r="I31" i="242"/>
  <c r="M46" i="244"/>
  <c r="E46" i="242"/>
  <c r="I18" i="242"/>
  <c r="I45" i="242"/>
  <c r="F46" i="242"/>
  <c r="I17" i="242"/>
  <c r="I29" i="242"/>
  <c r="I44" i="242"/>
  <c r="F100" i="237"/>
  <c r="F44" i="238"/>
  <c r="G11" i="239"/>
  <c r="G12" i="239"/>
  <c r="G29" i="239"/>
  <c r="G35" i="239"/>
  <c r="G41" i="239"/>
  <c r="G10" i="240"/>
  <c r="G71" i="240"/>
  <c r="G101" i="240"/>
  <c r="G13" i="241"/>
  <c r="G25" i="241"/>
  <c r="G31" i="241"/>
  <c r="G37" i="241"/>
  <c r="G46" i="242"/>
  <c r="I16" i="242"/>
  <c r="I28" i="242"/>
  <c r="I43" i="242"/>
  <c r="F103" i="243"/>
  <c r="I65" i="243"/>
  <c r="I77" i="243"/>
  <c r="I89" i="243"/>
  <c r="I101" i="243"/>
  <c r="C46" i="244"/>
  <c r="I20" i="244"/>
  <c r="L100" i="234"/>
  <c r="F29" i="236"/>
  <c r="H46" i="242"/>
  <c r="I42" i="242"/>
  <c r="F9" i="237"/>
  <c r="G59" i="240"/>
  <c r="G82" i="240"/>
  <c r="G83" i="240"/>
  <c r="I14" i="242"/>
  <c r="I26" i="242"/>
  <c r="I38" i="242"/>
  <c r="I41" i="242"/>
  <c r="I63" i="243"/>
  <c r="I75" i="243"/>
  <c r="I87" i="243"/>
  <c r="I99" i="243"/>
  <c r="I18" i="244"/>
  <c r="I30" i="244"/>
  <c r="I42" i="244"/>
  <c r="G73" i="231"/>
  <c r="F51" i="237"/>
  <c r="F69" i="237"/>
  <c r="K46" i="242"/>
  <c r="I13" i="242"/>
  <c r="I25" i="242"/>
  <c r="I37" i="242"/>
  <c r="I40" i="242"/>
  <c r="I26" i="243"/>
  <c r="I38" i="243"/>
  <c r="I50" i="243"/>
  <c r="I62" i="243"/>
  <c r="I74" i="243"/>
  <c r="I86" i="243"/>
  <c r="I98" i="243"/>
  <c r="F46" i="244"/>
  <c r="L46" i="242"/>
  <c r="I12" i="242"/>
  <c r="I24" i="242"/>
  <c r="I36" i="242"/>
  <c r="G46" i="244"/>
  <c r="G15" i="231"/>
  <c r="G27" i="231"/>
  <c r="G51" i="231"/>
  <c r="L21" i="234"/>
  <c r="L22" i="234"/>
  <c r="L83" i="234"/>
  <c r="M46" i="242"/>
  <c r="I11" i="242"/>
  <c r="I23" i="242"/>
  <c r="I35" i="242"/>
  <c r="K103" i="243"/>
  <c r="H46" i="244"/>
  <c r="I15" i="244"/>
  <c r="I27" i="244"/>
  <c r="I39" i="244"/>
  <c r="G10" i="231"/>
  <c r="G22" i="231"/>
  <c r="G46" i="231"/>
  <c r="G70" i="231"/>
  <c r="G33" i="232"/>
  <c r="G14" i="239"/>
  <c r="G20" i="239"/>
  <c r="G38" i="239"/>
  <c r="G44" i="239"/>
  <c r="G74" i="240"/>
  <c r="G40" i="241"/>
  <c r="I10" i="242"/>
  <c r="I22" i="242"/>
  <c r="I34" i="242"/>
  <c r="J103" i="243"/>
  <c r="I25" i="243"/>
  <c r="I37" i="243"/>
  <c r="I49" i="243"/>
  <c r="I61" i="243"/>
  <c r="I73" i="243"/>
  <c r="I85" i="243"/>
  <c r="I97" i="243"/>
  <c r="E46" i="244"/>
  <c r="I24" i="243"/>
  <c r="I36" i="243"/>
  <c r="I48" i="243"/>
  <c r="I60" i="243"/>
  <c r="I72" i="243"/>
  <c r="I84" i="243"/>
  <c r="I96" i="243"/>
  <c r="I17" i="244"/>
  <c r="I29" i="244"/>
  <c r="I41" i="244"/>
  <c r="L103" i="243"/>
  <c r="I23" i="243"/>
  <c r="I35" i="243"/>
  <c r="I47" i="243"/>
  <c r="I59" i="243"/>
  <c r="I71" i="243"/>
  <c r="I83" i="243"/>
  <c r="I95" i="243"/>
  <c r="I16" i="244"/>
  <c r="I28" i="244"/>
  <c r="I40" i="244"/>
  <c r="M103" i="243"/>
  <c r="I22" i="243"/>
  <c r="I34" i="243"/>
  <c r="I46" i="243"/>
  <c r="I58" i="243"/>
  <c r="I70" i="243"/>
  <c r="I82" i="243"/>
  <c r="I94" i="243"/>
  <c r="C46" i="242"/>
  <c r="N103" i="243"/>
  <c r="I21" i="243"/>
  <c r="I33" i="243"/>
  <c r="I45" i="243"/>
  <c r="I57" i="243"/>
  <c r="I69" i="243"/>
  <c r="I81" i="243"/>
  <c r="I93" i="243"/>
  <c r="J46" i="244"/>
  <c r="I14" i="244"/>
  <c r="I26" i="244"/>
  <c r="I38" i="244"/>
  <c r="C103" i="243"/>
  <c r="I20" i="243"/>
  <c r="I32" i="243"/>
  <c r="I44" i="243"/>
  <c r="I56" i="243"/>
  <c r="I68" i="243"/>
  <c r="I80" i="243"/>
  <c r="I92" i="243"/>
  <c r="I13" i="244"/>
  <c r="I25" i="244"/>
  <c r="I37" i="244"/>
  <c r="D103" i="243"/>
  <c r="I31" i="243"/>
  <c r="I43" i="243"/>
  <c r="I55" i="243"/>
  <c r="E103" i="243"/>
  <c r="I30" i="243"/>
  <c r="I42" i="243"/>
  <c r="I54" i="243"/>
  <c r="I66" i="243"/>
  <c r="I78" i="243"/>
  <c r="I90" i="243"/>
  <c r="I102" i="243"/>
  <c r="I11" i="244"/>
  <c r="I23" i="244"/>
  <c r="I35" i="244"/>
  <c r="I29" i="243"/>
  <c r="I41" i="243"/>
  <c r="I53" i="243"/>
  <c r="G103" i="243"/>
  <c r="I28" i="243"/>
  <c r="I40" i="243"/>
  <c r="I52" i="243"/>
  <c r="I9" i="244"/>
  <c r="I21" i="244"/>
  <c r="I33" i="244"/>
  <c r="I45" i="244"/>
  <c r="H103" i="243"/>
  <c r="I27" i="243"/>
  <c r="I39" i="243"/>
  <c r="I51" i="243"/>
  <c r="I8" i="244"/>
  <c r="E103" i="237"/>
  <c r="G15" i="230"/>
  <c r="G11" i="231"/>
  <c r="F9" i="238"/>
  <c r="F15" i="238"/>
  <c r="F18" i="238"/>
  <c r="F21" i="238"/>
  <c r="F24" i="238"/>
  <c r="F27" i="238"/>
  <c r="F33" i="238"/>
  <c r="F39" i="238"/>
  <c r="F42" i="238"/>
  <c r="F45" i="238"/>
  <c r="E46" i="239"/>
  <c r="G26" i="239"/>
  <c r="G32" i="239"/>
  <c r="D103" i="240"/>
  <c r="G14" i="240"/>
  <c r="G20" i="240"/>
  <c r="G39" i="240"/>
  <c r="G45" i="240"/>
  <c r="G64" i="240"/>
  <c r="G97" i="240"/>
  <c r="G9" i="241"/>
  <c r="G16" i="241"/>
  <c r="G22" i="241"/>
  <c r="G28" i="241"/>
  <c r="G34" i="241"/>
  <c r="G41" i="241"/>
  <c r="L37" i="234"/>
  <c r="L102" i="234"/>
  <c r="F34" i="237"/>
  <c r="F43" i="237"/>
  <c r="F46" i="237"/>
  <c r="F73" i="237"/>
  <c r="F76" i="237"/>
  <c r="F79" i="237"/>
  <c r="F82" i="237"/>
  <c r="F85" i="237"/>
  <c r="F88" i="237"/>
  <c r="F91" i="237"/>
  <c r="F94" i="237"/>
  <c r="H46" i="239"/>
  <c r="G25" i="239"/>
  <c r="G31" i="239"/>
  <c r="F103" i="240"/>
  <c r="G13" i="240"/>
  <c r="G19" i="240"/>
  <c r="G26" i="240"/>
  <c r="G38" i="240"/>
  <c r="G63" i="240"/>
  <c r="G76" i="240"/>
  <c r="G96" i="240"/>
  <c r="G102" i="240"/>
  <c r="G8" i="241"/>
  <c r="G27" i="241"/>
  <c r="G33" i="241"/>
  <c r="L88" i="234"/>
  <c r="F11" i="236"/>
  <c r="F14" i="236"/>
  <c r="F17" i="236"/>
  <c r="F35" i="236"/>
  <c r="F38" i="236"/>
  <c r="F41" i="236"/>
  <c r="F44" i="236"/>
  <c r="F25" i="237"/>
  <c r="I46" i="239"/>
  <c r="G18" i="239"/>
  <c r="G37" i="239"/>
  <c r="G43" i="239"/>
  <c r="H103" i="240"/>
  <c r="G25" i="240"/>
  <c r="G31" i="240"/>
  <c r="G44" i="240"/>
  <c r="G50" i="240"/>
  <c r="G69" i="240"/>
  <c r="G89" i="240"/>
  <c r="D46" i="241"/>
  <c r="G14" i="241"/>
  <c r="G20" i="241"/>
  <c r="G39" i="241"/>
  <c r="J46" i="239"/>
  <c r="I103" i="240"/>
  <c r="E46" i="241"/>
  <c r="F45" i="236"/>
  <c r="G14" i="230"/>
  <c r="G21" i="232"/>
  <c r="F45" i="237"/>
  <c r="F48" i="237"/>
  <c r="F54" i="237"/>
  <c r="F57" i="237"/>
  <c r="F60" i="237"/>
  <c r="F63" i="237"/>
  <c r="K46" i="239"/>
  <c r="G17" i="239"/>
  <c r="G23" i="239"/>
  <c r="G42" i="239"/>
  <c r="J103" i="240"/>
  <c r="G24" i="240"/>
  <c r="G30" i="240"/>
  <c r="G49" i="240"/>
  <c r="G55" i="240"/>
  <c r="G62" i="240"/>
  <c r="G68" i="240"/>
  <c r="G88" i="240"/>
  <c r="G94" i="240"/>
  <c r="F46" i="241"/>
  <c r="G19" i="241"/>
  <c r="G38" i="241"/>
  <c r="G45" i="241"/>
  <c r="L46" i="239"/>
  <c r="K103" i="240"/>
  <c r="H46" i="241"/>
  <c r="F46" i="239"/>
  <c r="H46" i="236"/>
  <c r="M46" i="239"/>
  <c r="L103" i="240"/>
  <c r="I46" i="241"/>
  <c r="E103" i="240"/>
  <c r="G67" i="231"/>
  <c r="F96" i="237"/>
  <c r="H46" i="238"/>
  <c r="F10" i="238"/>
  <c r="F13" i="238"/>
  <c r="F16" i="238"/>
  <c r="F19" i="238"/>
  <c r="F34" i="238"/>
  <c r="F37" i="238"/>
  <c r="F40" i="238"/>
  <c r="F43" i="238"/>
  <c r="G9" i="239"/>
  <c r="G28" i="239"/>
  <c r="G34" i="239"/>
  <c r="M103" i="240"/>
  <c r="G16" i="240"/>
  <c r="G22" i="240"/>
  <c r="G29" i="240"/>
  <c r="G41" i="240"/>
  <c r="G73" i="240"/>
  <c r="G80" i="240"/>
  <c r="G93" i="240"/>
  <c r="J46" i="241"/>
  <c r="G11" i="241"/>
  <c r="G30" i="241"/>
  <c r="G36" i="241"/>
  <c r="G44" i="241"/>
  <c r="L28" i="233"/>
  <c r="L68" i="234"/>
  <c r="F26" i="237"/>
  <c r="F29" i="237"/>
  <c r="F32" i="237"/>
  <c r="F35" i="237"/>
  <c r="F38" i="237"/>
  <c r="F41" i="237"/>
  <c r="F44" i="237"/>
  <c r="F47" i="237"/>
  <c r="F50" i="237"/>
  <c r="F53" i="237"/>
  <c r="F56" i="237"/>
  <c r="F59" i="237"/>
  <c r="F62" i="237"/>
  <c r="F65" i="237"/>
  <c r="F68" i="237"/>
  <c r="F71" i="237"/>
  <c r="D46" i="239"/>
  <c r="G15" i="239"/>
  <c r="G21" i="239"/>
  <c r="G40" i="239"/>
  <c r="G9" i="240"/>
  <c r="G28" i="240"/>
  <c r="G34" i="240"/>
  <c r="G53" i="240"/>
  <c r="G66" i="240"/>
  <c r="G86" i="240"/>
  <c r="G92" i="240"/>
  <c r="K46" i="241"/>
  <c r="G17" i="241"/>
  <c r="G23" i="241"/>
  <c r="G43" i="241"/>
  <c r="G25" i="230"/>
  <c r="G37" i="230"/>
  <c r="G81" i="231"/>
  <c r="G93" i="231"/>
  <c r="L41" i="234"/>
  <c r="L67" i="234"/>
  <c r="K46" i="236"/>
  <c r="F83" i="237"/>
  <c r="F86" i="237"/>
  <c r="F89" i="237"/>
  <c r="F95" i="237"/>
  <c r="F98" i="237"/>
  <c r="F101" i="237"/>
  <c r="F25" i="238"/>
  <c r="C46" i="239"/>
  <c r="G27" i="239"/>
  <c r="G33" i="239"/>
  <c r="G15" i="240"/>
  <c r="G21" i="240"/>
  <c r="G40" i="240"/>
  <c r="G46" i="240"/>
  <c r="G60" i="240"/>
  <c r="G72" i="240"/>
  <c r="G79" i="240"/>
  <c r="G99" i="240"/>
  <c r="L46" i="241"/>
  <c r="G10" i="241"/>
  <c r="G29" i="241"/>
  <c r="G35" i="241"/>
  <c r="C46" i="241"/>
  <c r="C103" i="240"/>
  <c r="G8" i="239"/>
  <c r="F22" i="236"/>
  <c r="G103" i="237"/>
  <c r="F74" i="237"/>
  <c r="I46" i="238"/>
  <c r="F12" i="236"/>
  <c r="F28" i="236"/>
  <c r="H103" i="237"/>
  <c r="F80" i="237"/>
  <c r="J46" i="238"/>
  <c r="F32" i="238"/>
  <c r="F31" i="236"/>
  <c r="I103" i="237"/>
  <c r="F19" i="237"/>
  <c r="F22" i="237"/>
  <c r="K46" i="238"/>
  <c r="L87" i="234"/>
  <c r="F18" i="236"/>
  <c r="F34" i="236"/>
  <c r="J103" i="237"/>
  <c r="F28" i="237"/>
  <c r="F31" i="237"/>
  <c r="F37" i="237"/>
  <c r="F40" i="237"/>
  <c r="F61" i="237"/>
  <c r="F67" i="237"/>
  <c r="F70" i="237"/>
  <c r="F92" i="237"/>
  <c r="F22" i="238"/>
  <c r="F38" i="238"/>
  <c r="G18" i="230"/>
  <c r="G30" i="230"/>
  <c r="L42" i="233"/>
  <c r="C46" i="236"/>
  <c r="F24" i="236"/>
  <c r="F40" i="236"/>
  <c r="K103" i="237"/>
  <c r="F12" i="238"/>
  <c r="F28" i="238"/>
  <c r="D46" i="236"/>
  <c r="F97" i="237"/>
  <c r="F31" i="238"/>
  <c r="L40" i="234"/>
  <c r="E46" i="236"/>
  <c r="F24" i="237"/>
  <c r="G59" i="231"/>
  <c r="G46" i="236"/>
  <c r="F20" i="236"/>
  <c r="F36" i="236"/>
  <c r="F66" i="237"/>
  <c r="F23" i="236"/>
  <c r="F39" i="236"/>
  <c r="F72" i="237"/>
  <c r="D46" i="238"/>
  <c r="F11" i="238"/>
  <c r="G61" i="231"/>
  <c r="L10" i="233"/>
  <c r="L23" i="233"/>
  <c r="L27" i="234"/>
  <c r="L79" i="234"/>
  <c r="I46" i="236"/>
  <c r="F10" i="236"/>
  <c r="F26" i="236"/>
  <c r="F42" i="236"/>
  <c r="C103" i="237"/>
  <c r="F11" i="237"/>
  <c r="F14" i="237"/>
  <c r="F17" i="237"/>
  <c r="F20" i="237"/>
  <c r="F78" i="237"/>
  <c r="F81" i="237"/>
  <c r="F84" i="237"/>
  <c r="F90" i="237"/>
  <c r="F93" i="237"/>
  <c r="F99" i="237"/>
  <c r="F102" i="237"/>
  <c r="E46" i="238"/>
  <c r="F14" i="238"/>
  <c r="F30" i="238"/>
  <c r="G20" i="231"/>
  <c r="G32" i="231"/>
  <c r="G44" i="231"/>
  <c r="G56" i="231"/>
  <c r="G68" i="231"/>
  <c r="G80" i="231"/>
  <c r="G19" i="232"/>
  <c r="G31" i="232"/>
  <c r="G43" i="232"/>
  <c r="L9" i="233"/>
  <c r="L22" i="233"/>
  <c r="J46" i="236"/>
  <c r="F16" i="236"/>
  <c r="F32" i="236"/>
  <c r="D103" i="237"/>
  <c r="F23" i="237"/>
  <c r="F87" i="237"/>
  <c r="G46" i="238"/>
  <c r="F20" i="238"/>
  <c r="F36" i="238"/>
  <c r="C46" i="238"/>
  <c r="F8" i="236"/>
  <c r="F8" i="237"/>
  <c r="G43" i="230"/>
  <c r="G24" i="232"/>
  <c r="G36" i="232"/>
  <c r="G26" i="232"/>
  <c r="G38" i="232"/>
  <c r="L8" i="233"/>
  <c r="L20" i="233"/>
  <c r="L25" i="234"/>
  <c r="L52" i="234"/>
  <c r="L65" i="234"/>
  <c r="L81" i="234"/>
  <c r="G23" i="230"/>
  <c r="G24" i="231"/>
  <c r="G29" i="231"/>
  <c r="G36" i="231"/>
  <c r="G48" i="231"/>
  <c r="G53" i="231"/>
  <c r="G89" i="231"/>
  <c r="G101" i="231"/>
  <c r="L24" i="234"/>
  <c r="L38" i="234"/>
  <c r="L63" i="234"/>
  <c r="L43" i="235"/>
  <c r="G38" i="231"/>
  <c r="G79" i="231"/>
  <c r="G91" i="231"/>
  <c r="L16" i="233"/>
  <c r="L17" i="233"/>
  <c r="L30" i="233"/>
  <c r="L78" i="234"/>
  <c r="G20" i="230"/>
  <c r="G32" i="230"/>
  <c r="G44" i="230"/>
  <c r="G16" i="231"/>
  <c r="G57" i="231"/>
  <c r="G62" i="231"/>
  <c r="G86" i="231"/>
  <c r="G13" i="232"/>
  <c r="G25" i="232"/>
  <c r="L15" i="233"/>
  <c r="L27" i="233"/>
  <c r="L29" i="233"/>
  <c r="L89" i="234"/>
  <c r="G10" i="230"/>
  <c r="G34" i="230"/>
  <c r="G69" i="231"/>
  <c r="G17" i="230"/>
  <c r="G29" i="230"/>
  <c r="G41" i="230"/>
  <c r="G42" i="231"/>
  <c r="G54" i="231"/>
  <c r="G71" i="231"/>
  <c r="G83" i="231"/>
  <c r="L25" i="233"/>
  <c r="L26" i="233"/>
  <c r="L39" i="233"/>
  <c r="L17" i="234"/>
  <c r="L44" i="234"/>
  <c r="L57" i="234"/>
  <c r="L99" i="234"/>
  <c r="L35" i="235"/>
  <c r="G12" i="230"/>
  <c r="G24" i="230"/>
  <c r="G36" i="230"/>
  <c r="G25" i="231"/>
  <c r="G37" i="231"/>
  <c r="G49" i="231"/>
  <c r="G78" i="231"/>
  <c r="G102" i="231"/>
  <c r="G41" i="232"/>
  <c r="L15" i="234"/>
  <c r="L56" i="234"/>
  <c r="L71" i="234"/>
  <c r="L98" i="234"/>
  <c r="L19" i="235"/>
  <c r="L34" i="235"/>
  <c r="M26" i="227"/>
  <c r="M92" i="228"/>
  <c r="G94" i="231"/>
  <c r="T47" i="222"/>
  <c r="T28" i="223"/>
  <c r="G22" i="230"/>
  <c r="G17" i="231"/>
  <c r="T22" i="221"/>
  <c r="T27" i="222"/>
  <c r="T35" i="222"/>
  <c r="T43" i="222"/>
  <c r="T24" i="223"/>
  <c r="G28" i="230"/>
  <c r="G40" i="230"/>
  <c r="G12" i="231"/>
  <c r="G41" i="231"/>
  <c r="G75" i="231"/>
  <c r="G85" i="231"/>
  <c r="G92" i="231"/>
  <c r="G11" i="230"/>
  <c r="F103" i="231"/>
  <c r="T23" i="222"/>
  <c r="K103" i="231"/>
  <c r="M76" i="228"/>
  <c r="M88" i="228"/>
  <c r="H46" i="230"/>
  <c r="T10" i="221"/>
  <c r="M17" i="228"/>
  <c r="M52" i="228"/>
  <c r="M28" i="229"/>
  <c r="I46" i="230"/>
  <c r="G65" i="231"/>
  <c r="L103" i="225"/>
  <c r="M56" i="228"/>
  <c r="M68" i="228"/>
  <c r="G13" i="231"/>
  <c r="G18" i="231"/>
  <c r="G40" i="231"/>
  <c r="T42" i="221"/>
  <c r="T19" i="222"/>
  <c r="M21" i="228"/>
  <c r="G16" i="230"/>
  <c r="G38" i="230"/>
  <c r="G8" i="231"/>
  <c r="G30" i="231"/>
  <c r="G35" i="231"/>
  <c r="G47" i="231"/>
  <c r="G72" i="231"/>
  <c r="G77" i="231"/>
  <c r="G87" i="231"/>
  <c r="G97" i="231"/>
  <c r="L10" i="235"/>
  <c r="L28" i="235"/>
  <c r="L29" i="235"/>
  <c r="L41" i="235"/>
  <c r="L45" i="235"/>
  <c r="L10" i="234"/>
  <c r="G39" i="232"/>
  <c r="H103" i="234"/>
  <c r="L30" i="235"/>
  <c r="P46" i="233"/>
  <c r="H46" i="235"/>
  <c r="L24" i="235"/>
  <c r="L40" i="235"/>
  <c r="G17" i="232"/>
  <c r="L40" i="233"/>
  <c r="L96" i="234"/>
  <c r="L97" i="234"/>
  <c r="L23" i="235"/>
  <c r="L37" i="235"/>
  <c r="L39" i="235"/>
  <c r="L21" i="235"/>
  <c r="L48" i="234"/>
  <c r="N103" i="234"/>
  <c r="G45" i="232"/>
  <c r="L32" i="235"/>
  <c r="L19" i="233"/>
  <c r="L34" i="233"/>
  <c r="L12" i="234"/>
  <c r="L30" i="234"/>
  <c r="L47" i="234"/>
  <c r="L60" i="234"/>
  <c r="L77" i="234"/>
  <c r="L91" i="234"/>
  <c r="L16" i="235"/>
  <c r="L33" i="235"/>
  <c r="G11" i="232"/>
  <c r="G16" i="232"/>
  <c r="G23" i="232"/>
  <c r="G28" i="232"/>
  <c r="G35" i="232"/>
  <c r="J46" i="233"/>
  <c r="L18" i="233"/>
  <c r="L33" i="233"/>
  <c r="L11" i="234"/>
  <c r="L26" i="234"/>
  <c r="L29" i="234"/>
  <c r="L43" i="234"/>
  <c r="L45" i="234"/>
  <c r="L46" i="234"/>
  <c r="L59" i="234"/>
  <c r="L76" i="234"/>
  <c r="L13" i="235"/>
  <c r="L15" i="235"/>
  <c r="L18" i="235"/>
  <c r="J103" i="234"/>
  <c r="K46" i="235"/>
  <c r="L42" i="235"/>
  <c r="I103" i="234"/>
  <c r="H46" i="233"/>
  <c r="K103" i="234"/>
  <c r="L70" i="234"/>
  <c r="L86" i="234"/>
  <c r="M46" i="235"/>
  <c r="L31" i="235"/>
  <c r="L36" i="235"/>
  <c r="I46" i="233"/>
  <c r="L43" i="233"/>
  <c r="M103" i="234"/>
  <c r="L20" i="234"/>
  <c r="L85" i="234"/>
  <c r="N46" i="235"/>
  <c r="L26" i="235"/>
  <c r="L27" i="235"/>
  <c r="L38" i="235"/>
  <c r="D46" i="233"/>
  <c r="L18" i="234"/>
  <c r="L80" i="234"/>
  <c r="L101" i="234"/>
  <c r="O46" i="235"/>
  <c r="L17" i="235"/>
  <c r="L22" i="235"/>
  <c r="L25" i="235"/>
  <c r="G37" i="232"/>
  <c r="K46" i="233"/>
  <c r="O103" i="234"/>
  <c r="L84" i="234"/>
  <c r="P46" i="235"/>
  <c r="L11" i="235"/>
  <c r="L12" i="235"/>
  <c r="J46" i="235"/>
  <c r="G8" i="232"/>
  <c r="M46" i="233"/>
  <c r="P103" i="234"/>
  <c r="L19" i="234"/>
  <c r="L36" i="234"/>
  <c r="L95" i="234"/>
  <c r="L14" i="235"/>
  <c r="E46" i="233"/>
  <c r="N46" i="233"/>
  <c r="D46" i="235"/>
  <c r="I46" i="235"/>
  <c r="F46" i="232"/>
  <c r="O46" i="233"/>
  <c r="D103" i="234"/>
  <c r="E46" i="235"/>
  <c r="L13" i="233"/>
  <c r="L37" i="233"/>
  <c r="L38" i="233"/>
  <c r="E103" i="234"/>
  <c r="L9" i="234"/>
  <c r="L28" i="234"/>
  <c r="L35" i="234"/>
  <c r="L54" i="234"/>
  <c r="L55" i="234"/>
  <c r="L58" i="234"/>
  <c r="L74" i="234"/>
  <c r="L93" i="234"/>
  <c r="L9" i="235"/>
  <c r="L44" i="235"/>
  <c r="L12" i="233"/>
  <c r="G103" i="234"/>
  <c r="L32" i="234"/>
  <c r="L33" i="234"/>
  <c r="L34" i="234"/>
  <c r="L50" i="234"/>
  <c r="L53" i="234"/>
  <c r="L69" i="234"/>
  <c r="L72" i="234"/>
  <c r="L73" i="234"/>
  <c r="L92" i="234"/>
  <c r="L64" i="234"/>
  <c r="L24" i="233"/>
  <c r="L42" i="234"/>
  <c r="L61" i="234"/>
  <c r="L62" i="234"/>
  <c r="L82" i="234"/>
  <c r="L16" i="234"/>
  <c r="L20" i="235"/>
  <c r="L21" i="233"/>
  <c r="L41" i="233"/>
  <c r="L44" i="233"/>
  <c r="L45" i="233"/>
  <c r="L13" i="234"/>
  <c r="L14" i="234"/>
  <c r="L39" i="234"/>
  <c r="L14" i="233"/>
  <c r="L75" i="234"/>
  <c r="L94" i="234"/>
  <c r="L11" i="233"/>
  <c r="L35" i="233"/>
  <c r="L31" i="234"/>
  <c r="L51" i="234"/>
  <c r="L90" i="234"/>
  <c r="C46" i="233"/>
  <c r="L32" i="233"/>
  <c r="L49" i="234"/>
  <c r="G46" i="235"/>
  <c r="G46" i="233"/>
  <c r="H46" i="227"/>
  <c r="M64" i="228"/>
  <c r="Q103" i="228"/>
  <c r="M60" i="228"/>
  <c r="J46" i="230"/>
  <c r="E46" i="232"/>
  <c r="G15" i="232"/>
  <c r="G20" i="232"/>
  <c r="G27" i="232"/>
  <c r="G32" i="232"/>
  <c r="G44" i="232"/>
  <c r="J46" i="227"/>
  <c r="M13" i="227"/>
  <c r="M25" i="227"/>
  <c r="M79" i="228"/>
  <c r="P46" i="229"/>
  <c r="M18" i="229"/>
  <c r="M40" i="229"/>
  <c r="M41" i="229"/>
  <c r="M42" i="229"/>
  <c r="K46" i="230"/>
  <c r="G34" i="231"/>
  <c r="G39" i="231"/>
  <c r="G10" i="232"/>
  <c r="G22" i="232"/>
  <c r="G34" i="232"/>
  <c r="F103" i="228"/>
  <c r="M80" i="228"/>
  <c r="D103" i="231"/>
  <c r="H46" i="232"/>
  <c r="G29" i="232"/>
  <c r="M44" i="228"/>
  <c r="M69" i="228"/>
  <c r="M32" i="229"/>
  <c r="G35" i="230"/>
  <c r="G45" i="230"/>
  <c r="E103" i="231"/>
  <c r="G21" i="231"/>
  <c r="G26" i="231"/>
  <c r="G31" i="231"/>
  <c r="G99" i="231"/>
  <c r="I46" i="232"/>
  <c r="G12" i="232"/>
  <c r="J46" i="232"/>
  <c r="M48" i="228"/>
  <c r="G46" i="229"/>
  <c r="M44" i="229"/>
  <c r="G27" i="230"/>
  <c r="G42" i="230"/>
  <c r="H103" i="231"/>
  <c r="G23" i="231"/>
  <c r="K46" i="232"/>
  <c r="G14" i="232"/>
  <c r="M18" i="227"/>
  <c r="M30" i="227"/>
  <c r="M42" i="227"/>
  <c r="M72" i="228"/>
  <c r="M84" i="228"/>
  <c r="M11" i="229"/>
  <c r="M23" i="229"/>
  <c r="G19" i="230"/>
  <c r="I103" i="231"/>
  <c r="G9" i="232"/>
  <c r="M50" i="228"/>
  <c r="M96" i="228"/>
  <c r="M36" i="229"/>
  <c r="D46" i="230"/>
  <c r="J103" i="231"/>
  <c r="G33" i="231"/>
  <c r="G66" i="231"/>
  <c r="G98" i="231"/>
  <c r="M27" i="228"/>
  <c r="M98" i="228"/>
  <c r="E46" i="230"/>
  <c r="G21" i="230"/>
  <c r="G39" i="230"/>
  <c r="M28" i="228"/>
  <c r="M75" i="228"/>
  <c r="M37" i="229"/>
  <c r="M38" i="229"/>
  <c r="F46" i="230"/>
  <c r="G13" i="230"/>
  <c r="G26" i="230"/>
  <c r="G31" i="230"/>
  <c r="G9" i="231"/>
  <c r="G14" i="231"/>
  <c r="G45" i="231"/>
  <c r="G50" i="231"/>
  <c r="G58" i="231"/>
  <c r="G63" i="231"/>
  <c r="G74" i="231"/>
  <c r="G82" i="231"/>
  <c r="G90" i="231"/>
  <c r="G95" i="231"/>
  <c r="G18" i="232"/>
  <c r="G30" i="232"/>
  <c r="G42" i="232"/>
  <c r="D46" i="232"/>
  <c r="G8" i="230"/>
  <c r="K46" i="227"/>
  <c r="M14" i="227"/>
  <c r="M38" i="227"/>
  <c r="E103" i="228"/>
  <c r="M18" i="228"/>
  <c r="M37" i="228"/>
  <c r="M47" i="228"/>
  <c r="M62" i="228"/>
  <c r="M65" i="228"/>
  <c r="M66" i="228"/>
  <c r="M85" i="228"/>
  <c r="M95" i="228"/>
  <c r="Q46" i="229"/>
  <c r="M19" i="229"/>
  <c r="M29" i="229"/>
  <c r="M39" i="229"/>
  <c r="L46" i="227"/>
  <c r="M15" i="227"/>
  <c r="M27" i="227"/>
  <c r="M39" i="227"/>
  <c r="M9" i="228"/>
  <c r="M19" i="228"/>
  <c r="M57" i="228"/>
  <c r="M82" i="228"/>
  <c r="E46" i="229"/>
  <c r="M20" i="229"/>
  <c r="M30" i="229"/>
  <c r="N46" i="227"/>
  <c r="M16" i="227"/>
  <c r="M28" i="227"/>
  <c r="M40" i="227"/>
  <c r="G103" i="228"/>
  <c r="M29" i="228"/>
  <c r="M39" i="228"/>
  <c r="M40" i="228"/>
  <c r="M77" i="228"/>
  <c r="M87" i="228"/>
  <c r="F46" i="229"/>
  <c r="M9" i="229"/>
  <c r="M21" i="229"/>
  <c r="M31" i="229"/>
  <c r="O46" i="227"/>
  <c r="M17" i="227"/>
  <c r="M29" i="227"/>
  <c r="M41" i="227"/>
  <c r="H103" i="228"/>
  <c r="M11" i="228"/>
  <c r="M26" i="228"/>
  <c r="M31" i="228"/>
  <c r="M49" i="228"/>
  <c r="M59" i="228"/>
  <c r="M94" i="228"/>
  <c r="M97" i="228"/>
  <c r="M10" i="229"/>
  <c r="M22" i="229"/>
  <c r="P46" i="227"/>
  <c r="I103" i="228"/>
  <c r="H46" i="229"/>
  <c r="Q46" i="227"/>
  <c r="M19" i="227"/>
  <c r="M31" i="227"/>
  <c r="M43" i="227"/>
  <c r="J103" i="228"/>
  <c r="M70" i="228"/>
  <c r="M99" i="228"/>
  <c r="I46" i="229"/>
  <c r="M12" i="229"/>
  <c r="M33" i="229"/>
  <c r="M43" i="229"/>
  <c r="E46" i="227"/>
  <c r="M20" i="227"/>
  <c r="M32" i="227"/>
  <c r="M44" i="227"/>
  <c r="K103" i="228"/>
  <c r="M23" i="228"/>
  <c r="M41" i="228"/>
  <c r="M42" i="228"/>
  <c r="M61" i="228"/>
  <c r="M71" i="228"/>
  <c r="M86" i="228"/>
  <c r="M89" i="228"/>
  <c r="M90" i="228"/>
  <c r="J46" i="229"/>
  <c r="M13" i="229"/>
  <c r="M34" i="229"/>
  <c r="F46" i="227"/>
  <c r="M9" i="227"/>
  <c r="M21" i="227"/>
  <c r="M33" i="227"/>
  <c r="M45" i="227"/>
  <c r="L103" i="228"/>
  <c r="M13" i="228"/>
  <c r="M14" i="228"/>
  <c r="M33" i="228"/>
  <c r="M43" i="228"/>
  <c r="M51" i="228"/>
  <c r="M58" i="228"/>
  <c r="M81" i="228"/>
  <c r="M91" i="228"/>
  <c r="K46" i="229"/>
  <c r="M14" i="229"/>
  <c r="M35" i="229"/>
  <c r="G46" i="227"/>
  <c r="M10" i="227"/>
  <c r="M22" i="227"/>
  <c r="M34" i="227"/>
  <c r="N103" i="228"/>
  <c r="M15" i="228"/>
  <c r="M30" i="228"/>
  <c r="M34" i="228"/>
  <c r="M53" i="228"/>
  <c r="M63" i="228"/>
  <c r="M78" i="228"/>
  <c r="M101" i="228"/>
  <c r="L46" i="229"/>
  <c r="M15" i="229"/>
  <c r="M26" i="229"/>
  <c r="M11" i="227"/>
  <c r="M23" i="227"/>
  <c r="M35" i="227"/>
  <c r="O103" i="228"/>
  <c r="M25" i="228"/>
  <c r="M35" i="228"/>
  <c r="M54" i="228"/>
  <c r="M83" i="228"/>
  <c r="M102" i="228"/>
  <c r="N46" i="229"/>
  <c r="M16" i="229"/>
  <c r="M27" i="229"/>
  <c r="M45" i="229"/>
  <c r="I46" i="227"/>
  <c r="M12" i="227"/>
  <c r="M24" i="227"/>
  <c r="M36" i="227"/>
  <c r="C103" i="228"/>
  <c r="P103" i="228"/>
  <c r="M22" i="228"/>
  <c r="M45" i="228"/>
  <c r="M55" i="228"/>
  <c r="M73" i="228"/>
  <c r="M74" i="228"/>
  <c r="M93" i="228"/>
  <c r="O46" i="229"/>
  <c r="M17" i="229"/>
  <c r="M25" i="229"/>
  <c r="M20" i="228"/>
  <c r="M12" i="228"/>
  <c r="M32" i="228"/>
  <c r="M24" i="229"/>
  <c r="M100" i="228"/>
  <c r="M24" i="228"/>
  <c r="M16" i="228"/>
  <c r="M36" i="228"/>
  <c r="M38" i="228"/>
  <c r="M67" i="228"/>
  <c r="M37" i="227"/>
  <c r="M46" i="228"/>
  <c r="C46" i="227"/>
  <c r="C46" i="229"/>
  <c r="M8" i="228"/>
  <c r="L8" i="226"/>
  <c r="L8" i="224"/>
  <c r="L46" i="224" s="1"/>
  <c r="C103" i="225"/>
  <c r="L12" i="226"/>
  <c r="T38" i="223"/>
  <c r="M46" i="223"/>
  <c r="T12" i="223"/>
  <c r="R14" i="223"/>
  <c r="T14" i="223" s="1"/>
  <c r="K21" i="223"/>
  <c r="R38" i="223"/>
  <c r="K45" i="223"/>
  <c r="T45" i="223" s="1"/>
  <c r="N46" i="223"/>
  <c r="T34" i="221"/>
  <c r="O103" i="222"/>
  <c r="K59" i="222"/>
  <c r="T59" i="222" s="1"/>
  <c r="T62" i="222"/>
  <c r="T65" i="222"/>
  <c r="K68" i="222"/>
  <c r="T68" i="222" s="1"/>
  <c r="K71" i="222"/>
  <c r="T71" i="222" s="1"/>
  <c r="T74" i="222"/>
  <c r="K77" i="222"/>
  <c r="T77" i="222" s="1"/>
  <c r="K80" i="222"/>
  <c r="T80" i="222" s="1"/>
  <c r="T83" i="222"/>
  <c r="K89" i="222"/>
  <c r="T89" i="222" s="1"/>
  <c r="K95" i="222"/>
  <c r="T95" i="222" s="1"/>
  <c r="T101" i="222"/>
  <c r="D46" i="223"/>
  <c r="R8" i="223"/>
  <c r="K15" i="223"/>
  <c r="T15" i="223" s="1"/>
  <c r="R25" i="223"/>
  <c r="T25" i="223" s="1"/>
  <c r="K39" i="223"/>
  <c r="T39" i="223" s="1"/>
  <c r="T14" i="221"/>
  <c r="T55" i="222"/>
  <c r="K88" i="222"/>
  <c r="T88" i="222" s="1"/>
  <c r="K100" i="222"/>
  <c r="T100" i="222" s="1"/>
  <c r="M46" i="221"/>
  <c r="K11" i="221"/>
  <c r="T11" i="221" s="1"/>
  <c r="K15" i="221"/>
  <c r="T15" i="221" s="1"/>
  <c r="K19" i="221"/>
  <c r="T19" i="221" s="1"/>
  <c r="K23" i="221"/>
  <c r="T23" i="221" s="1"/>
  <c r="K27" i="221"/>
  <c r="T27" i="221" s="1"/>
  <c r="K31" i="221"/>
  <c r="T31" i="221" s="1"/>
  <c r="K35" i="221"/>
  <c r="T35" i="221" s="1"/>
  <c r="K39" i="221"/>
  <c r="T39" i="221" s="1"/>
  <c r="K43" i="221"/>
  <c r="T43" i="221" s="1"/>
  <c r="K8" i="222"/>
  <c r="P103" i="222"/>
  <c r="K12" i="222"/>
  <c r="T12" i="222" s="1"/>
  <c r="K16" i="222"/>
  <c r="T16" i="222" s="1"/>
  <c r="T20" i="222"/>
  <c r="K24" i="222"/>
  <c r="T24" i="222" s="1"/>
  <c r="T28" i="222"/>
  <c r="T32" i="222"/>
  <c r="T36" i="222"/>
  <c r="T40" i="222"/>
  <c r="T44" i="222"/>
  <c r="K48" i="222"/>
  <c r="T48" i="222" s="1"/>
  <c r="K52" i="222"/>
  <c r="T52" i="222" s="1"/>
  <c r="K56" i="222"/>
  <c r="T56" i="222" s="1"/>
  <c r="E46" i="223"/>
  <c r="Q46" i="223"/>
  <c r="T29" i="223"/>
  <c r="N103" i="222"/>
  <c r="R11" i="223"/>
  <c r="T11" i="223" s="1"/>
  <c r="N46" i="221"/>
  <c r="D103" i="222"/>
  <c r="Q103" i="222"/>
  <c r="F46" i="223"/>
  <c r="S46" i="223"/>
  <c r="O46" i="223"/>
  <c r="K19" i="223"/>
  <c r="T19" i="223" s="1"/>
  <c r="K43" i="223"/>
  <c r="T43" i="223" s="1"/>
  <c r="E103" i="222"/>
  <c r="K86" i="222"/>
  <c r="T86" i="222" s="1"/>
  <c r="K92" i="222"/>
  <c r="T92" i="222" s="1"/>
  <c r="K98" i="222"/>
  <c r="T98" i="222" s="1"/>
  <c r="G46" i="223"/>
  <c r="K9" i="223"/>
  <c r="T9" i="223" s="1"/>
  <c r="K33" i="223"/>
  <c r="T33" i="223" s="1"/>
  <c r="C46" i="221"/>
  <c r="K12" i="221"/>
  <c r="T12" i="221" s="1"/>
  <c r="K16" i="221"/>
  <c r="T16" i="221" s="1"/>
  <c r="K20" i="221"/>
  <c r="T20" i="221" s="1"/>
  <c r="K24" i="221"/>
  <c r="T24" i="221" s="1"/>
  <c r="K28" i="221"/>
  <c r="T28" i="221" s="1"/>
  <c r="K32" i="221"/>
  <c r="T32" i="221" s="1"/>
  <c r="K36" i="221"/>
  <c r="T36" i="221" s="1"/>
  <c r="K40" i="221"/>
  <c r="T40" i="221" s="1"/>
  <c r="K44" i="221"/>
  <c r="T44" i="221" s="1"/>
  <c r="K9" i="222"/>
  <c r="T9" i="222" s="1"/>
  <c r="K13" i="222"/>
  <c r="T13" i="222" s="1"/>
  <c r="K17" i="222"/>
  <c r="T17" i="222" s="1"/>
  <c r="K21" i="222"/>
  <c r="T21" i="222" s="1"/>
  <c r="K25" i="222"/>
  <c r="T25" i="222" s="1"/>
  <c r="K29" i="222"/>
  <c r="T29" i="222" s="1"/>
  <c r="K33" i="222"/>
  <c r="T33" i="222" s="1"/>
  <c r="K37" i="222"/>
  <c r="T37" i="222" s="1"/>
  <c r="K41" i="222"/>
  <c r="T41" i="222" s="1"/>
  <c r="K45" i="222"/>
  <c r="T45" i="222" s="1"/>
  <c r="K49" i="222"/>
  <c r="T49" i="222" s="1"/>
  <c r="K53" i="222"/>
  <c r="T53" i="222" s="1"/>
  <c r="K57" i="222"/>
  <c r="T57" i="222" s="1"/>
  <c r="K60" i="222"/>
  <c r="T60" i="222" s="1"/>
  <c r="K63" i="222"/>
  <c r="T63" i="222" s="1"/>
  <c r="K66" i="222"/>
  <c r="T66" i="222" s="1"/>
  <c r="K69" i="222"/>
  <c r="T69" i="222" s="1"/>
  <c r="K72" i="222"/>
  <c r="T72" i="222" s="1"/>
  <c r="K75" i="222"/>
  <c r="T75" i="222" s="1"/>
  <c r="K78" i="222"/>
  <c r="T78" i="222" s="1"/>
  <c r="K81" i="222"/>
  <c r="T81" i="222" s="1"/>
  <c r="K87" i="222"/>
  <c r="T87" i="222" s="1"/>
  <c r="K93" i="222"/>
  <c r="T93" i="222" s="1"/>
  <c r="K99" i="222"/>
  <c r="T99" i="222" s="1"/>
  <c r="H46" i="223"/>
  <c r="K23" i="223"/>
  <c r="K82" i="222"/>
  <c r="T82" i="222" s="1"/>
  <c r="D46" i="221"/>
  <c r="Q46" i="221"/>
  <c r="I46" i="223"/>
  <c r="K13" i="223"/>
  <c r="T13" i="223" s="1"/>
  <c r="K37" i="223"/>
  <c r="T37" i="223" s="1"/>
  <c r="K94" i="222"/>
  <c r="T94" i="222" s="1"/>
  <c r="R35" i="223"/>
  <c r="T35" i="223" s="1"/>
  <c r="S103" i="222"/>
  <c r="K27" i="223"/>
  <c r="T27" i="223" s="1"/>
  <c r="T18" i="221"/>
  <c r="T26" i="221"/>
  <c r="F46" i="221"/>
  <c r="K9" i="221"/>
  <c r="T9" i="221" s="1"/>
  <c r="K13" i="221"/>
  <c r="K17" i="221"/>
  <c r="T17" i="221" s="1"/>
  <c r="K21" i="221"/>
  <c r="T21" i="221" s="1"/>
  <c r="K25" i="221"/>
  <c r="T25" i="221" s="1"/>
  <c r="K29" i="221"/>
  <c r="T29" i="221" s="1"/>
  <c r="K33" i="221"/>
  <c r="T33" i="221" s="1"/>
  <c r="K37" i="221"/>
  <c r="T37" i="221" s="1"/>
  <c r="K41" i="221"/>
  <c r="T41" i="221" s="1"/>
  <c r="K45" i="221"/>
  <c r="T45" i="221" s="1"/>
  <c r="I103" i="222"/>
  <c r="K10" i="222"/>
  <c r="T10" i="222" s="1"/>
  <c r="K14" i="222"/>
  <c r="T14" i="222" s="1"/>
  <c r="K18" i="222"/>
  <c r="T18" i="222" s="1"/>
  <c r="K22" i="222"/>
  <c r="T22" i="222" s="1"/>
  <c r="K26" i="222"/>
  <c r="T26" i="222" s="1"/>
  <c r="K30" i="222"/>
  <c r="T30" i="222" s="1"/>
  <c r="K34" i="222"/>
  <c r="T34" i="222" s="1"/>
  <c r="K38" i="222"/>
  <c r="T38" i="222" s="1"/>
  <c r="K42" i="222"/>
  <c r="T42" i="222" s="1"/>
  <c r="K46" i="222"/>
  <c r="T46" i="222" s="1"/>
  <c r="K50" i="222"/>
  <c r="T50" i="222" s="1"/>
  <c r="K54" i="222"/>
  <c r="T54" i="222" s="1"/>
  <c r="K84" i="222"/>
  <c r="T84" i="222" s="1"/>
  <c r="K90" i="222"/>
  <c r="T90" i="222" s="1"/>
  <c r="K96" i="222"/>
  <c r="T96" i="222" s="1"/>
  <c r="K102" i="222"/>
  <c r="T102" i="222" s="1"/>
  <c r="K17" i="223"/>
  <c r="T17" i="223" s="1"/>
  <c r="K41" i="223"/>
  <c r="T41" i="223" s="1"/>
  <c r="G46" i="221"/>
  <c r="J103" i="222"/>
  <c r="G103" i="222"/>
  <c r="K58" i="222"/>
  <c r="T58" i="222" s="1"/>
  <c r="K61" i="222"/>
  <c r="T61" i="222" s="1"/>
  <c r="K64" i="222"/>
  <c r="T64" i="222" s="1"/>
  <c r="K67" i="222"/>
  <c r="T67" i="222" s="1"/>
  <c r="K70" i="222"/>
  <c r="T70" i="222" s="1"/>
  <c r="K73" i="222"/>
  <c r="T73" i="222" s="1"/>
  <c r="K76" i="222"/>
  <c r="T76" i="222" s="1"/>
  <c r="K79" i="222"/>
  <c r="T79" i="222" s="1"/>
  <c r="K85" i="222"/>
  <c r="T85" i="222" s="1"/>
  <c r="K91" i="222"/>
  <c r="T91" i="222" s="1"/>
  <c r="K97" i="222"/>
  <c r="T97" i="222" s="1"/>
  <c r="K31" i="223"/>
  <c r="T31" i="223" s="1"/>
  <c r="R46" i="221"/>
  <c r="T23" i="223"/>
  <c r="T32" i="223"/>
  <c r="T21" i="223"/>
  <c r="T26" i="223"/>
  <c r="T13" i="221"/>
  <c r="T16" i="223"/>
  <c r="T40" i="223"/>
  <c r="T30" i="223"/>
  <c r="T20" i="223"/>
  <c r="T44" i="223"/>
  <c r="T10" i="223"/>
  <c r="T34" i="223"/>
  <c r="K8" i="221"/>
  <c r="R8" i="222"/>
  <c r="R103" i="222" s="1"/>
  <c r="C46" i="223"/>
  <c r="P46" i="223"/>
  <c r="P46" i="221"/>
  <c r="C103" i="222"/>
  <c r="L20" i="218"/>
  <c r="I36" i="218"/>
  <c r="L36" i="218" s="1"/>
  <c r="K103" i="219"/>
  <c r="I16" i="219"/>
  <c r="L16" i="219" s="1"/>
  <c r="I29" i="219"/>
  <c r="L29" i="219" s="1"/>
  <c r="I42" i="219"/>
  <c r="L42" i="219" s="1"/>
  <c r="I57" i="219"/>
  <c r="L57" i="219" s="1"/>
  <c r="L71" i="219"/>
  <c r="L84" i="219"/>
  <c r="I97" i="219"/>
  <c r="L97" i="219" s="1"/>
  <c r="I18" i="220"/>
  <c r="L18" i="220" s="1"/>
  <c r="I39" i="220"/>
  <c r="L39" i="220" s="1"/>
  <c r="G46" i="218"/>
  <c r="I19" i="218"/>
  <c r="L19" i="218" s="1"/>
  <c r="L39" i="218"/>
  <c r="I15" i="219"/>
  <c r="L15" i="219" s="1"/>
  <c r="I28" i="219"/>
  <c r="L28" i="219" s="1"/>
  <c r="I41" i="219"/>
  <c r="L41" i="219" s="1"/>
  <c r="I56" i="219"/>
  <c r="L56" i="219" s="1"/>
  <c r="I69" i="219"/>
  <c r="L69" i="219" s="1"/>
  <c r="I83" i="219"/>
  <c r="L83" i="219" s="1"/>
  <c r="I96" i="219"/>
  <c r="L96" i="219" s="1"/>
  <c r="J46" i="220"/>
  <c r="I17" i="220"/>
  <c r="L17" i="220" s="1"/>
  <c r="I31" i="220"/>
  <c r="L31" i="220" s="1"/>
  <c r="I34" i="220"/>
  <c r="L34" i="220" s="1"/>
  <c r="H46" i="218"/>
  <c r="I18" i="218"/>
  <c r="L18" i="218" s="1"/>
  <c r="I35" i="218"/>
  <c r="L35" i="218" s="1"/>
  <c r="N103" i="219"/>
  <c r="I14" i="219"/>
  <c r="L14" i="219" s="1"/>
  <c r="I27" i="219"/>
  <c r="L27" i="219" s="1"/>
  <c r="I40" i="219"/>
  <c r="L40" i="219" s="1"/>
  <c r="I55" i="219"/>
  <c r="L55" i="219" s="1"/>
  <c r="I68" i="219"/>
  <c r="L68" i="219" s="1"/>
  <c r="I81" i="219"/>
  <c r="L81" i="219" s="1"/>
  <c r="I95" i="219"/>
  <c r="L95" i="219" s="1"/>
  <c r="K46" i="220"/>
  <c r="I16" i="220"/>
  <c r="L16" i="220" s="1"/>
  <c r="I30" i="220"/>
  <c r="L30" i="220" s="1"/>
  <c r="J46" i="218"/>
  <c r="I17" i="218"/>
  <c r="L17" i="218" s="1"/>
  <c r="I38" i="218"/>
  <c r="L38" i="218" s="1"/>
  <c r="O103" i="219"/>
  <c r="I13" i="219"/>
  <c r="L13" i="219" s="1"/>
  <c r="I26" i="219"/>
  <c r="L26" i="219" s="1"/>
  <c r="I39" i="219"/>
  <c r="L39" i="219" s="1"/>
  <c r="I54" i="219"/>
  <c r="L54" i="219" s="1"/>
  <c r="I67" i="219"/>
  <c r="L67" i="219" s="1"/>
  <c r="I80" i="219"/>
  <c r="L80" i="219" s="1"/>
  <c r="I93" i="219"/>
  <c r="L93" i="219" s="1"/>
  <c r="I15" i="220"/>
  <c r="L15" i="220" s="1"/>
  <c r="I29" i="220"/>
  <c r="L29" i="220" s="1"/>
  <c r="I33" i="220"/>
  <c r="L33" i="220" s="1"/>
  <c r="K46" i="218"/>
  <c r="I37" i="219"/>
  <c r="L37" i="219" s="1"/>
  <c r="O46" i="220"/>
  <c r="N46" i="218"/>
  <c r="L13" i="218"/>
  <c r="I30" i="218"/>
  <c r="L30" i="218" s="1"/>
  <c r="I33" i="218"/>
  <c r="L33" i="218" s="1"/>
  <c r="I45" i="218"/>
  <c r="L45" i="218" s="1"/>
  <c r="L9" i="219"/>
  <c r="L23" i="219"/>
  <c r="I36" i="219"/>
  <c r="L36" i="219" s="1"/>
  <c r="I49" i="219"/>
  <c r="L49" i="219" s="1"/>
  <c r="L64" i="219"/>
  <c r="I77" i="219"/>
  <c r="L77" i="219" s="1"/>
  <c r="I90" i="219"/>
  <c r="L90" i="219" s="1"/>
  <c r="P46" i="220"/>
  <c r="I11" i="220"/>
  <c r="L11" i="220" s="1"/>
  <c r="I28" i="220"/>
  <c r="L28" i="220" s="1"/>
  <c r="I43" i="220"/>
  <c r="L43" i="220" s="1"/>
  <c r="P103" i="219"/>
  <c r="O46" i="218"/>
  <c r="I12" i="218"/>
  <c r="L12" i="218" s="1"/>
  <c r="I29" i="218"/>
  <c r="L29" i="218" s="1"/>
  <c r="I44" i="218"/>
  <c r="L44" i="218" s="1"/>
  <c r="I8" i="219"/>
  <c r="L8" i="219" s="1"/>
  <c r="I21" i="219"/>
  <c r="L21" i="219" s="1"/>
  <c r="I35" i="219"/>
  <c r="L35" i="219" s="1"/>
  <c r="I48" i="219"/>
  <c r="L48" i="219" s="1"/>
  <c r="I63" i="219"/>
  <c r="L63" i="219" s="1"/>
  <c r="L76" i="219"/>
  <c r="L89" i="219"/>
  <c r="L10" i="220"/>
  <c r="F46" i="220"/>
  <c r="I24" i="220"/>
  <c r="L24" i="220" s="1"/>
  <c r="I42" i="220"/>
  <c r="L42" i="220" s="1"/>
  <c r="P46" i="218"/>
  <c r="I11" i="218"/>
  <c r="L11" i="218" s="1"/>
  <c r="I24" i="218"/>
  <c r="L24" i="218" s="1"/>
  <c r="I43" i="218"/>
  <c r="L43" i="218" s="1"/>
  <c r="F103" i="219"/>
  <c r="I20" i="219"/>
  <c r="L20" i="219" s="1"/>
  <c r="I33" i="219"/>
  <c r="L33" i="219" s="1"/>
  <c r="I47" i="219"/>
  <c r="L47" i="219" s="1"/>
  <c r="I62" i="219"/>
  <c r="L62" i="219" s="1"/>
  <c r="I75" i="219"/>
  <c r="L75" i="219" s="1"/>
  <c r="I88" i="219"/>
  <c r="L88" i="219" s="1"/>
  <c r="I101" i="219"/>
  <c r="L101" i="219" s="1"/>
  <c r="I9" i="220"/>
  <c r="L9" i="220" s="1"/>
  <c r="I23" i="220"/>
  <c r="L23" i="220" s="1"/>
  <c r="L25" i="220"/>
  <c r="I41" i="220"/>
  <c r="L41" i="220" s="1"/>
  <c r="N46" i="220"/>
  <c r="I10" i="218"/>
  <c r="L10" i="218" s="1"/>
  <c r="F46" i="218"/>
  <c r="I42" i="218"/>
  <c r="L42" i="218" s="1"/>
  <c r="G103" i="219"/>
  <c r="I19" i="219"/>
  <c r="L19" i="219" s="1"/>
  <c r="I32" i="219"/>
  <c r="L32" i="219" s="1"/>
  <c r="I45" i="219"/>
  <c r="L45" i="219" s="1"/>
  <c r="I61" i="219"/>
  <c r="L61" i="219" s="1"/>
  <c r="I74" i="219"/>
  <c r="L74" i="219" s="1"/>
  <c r="I87" i="219"/>
  <c r="L87" i="219" s="1"/>
  <c r="I100" i="219"/>
  <c r="L100" i="219" s="1"/>
  <c r="L102" i="219"/>
  <c r="I22" i="220"/>
  <c r="L22" i="220" s="1"/>
  <c r="I36" i="220"/>
  <c r="L36" i="220" s="1"/>
  <c r="I9" i="218"/>
  <c r="L9" i="218" s="1"/>
  <c r="I22" i="218"/>
  <c r="L22" i="218" s="1"/>
  <c r="I23" i="218"/>
  <c r="L23" i="218" s="1"/>
  <c r="I41" i="218"/>
  <c r="L41" i="218" s="1"/>
  <c r="H103" i="219"/>
  <c r="I18" i="219"/>
  <c r="L18" i="219" s="1"/>
  <c r="I31" i="219"/>
  <c r="L31" i="219" s="1"/>
  <c r="I44" i="219"/>
  <c r="L44" i="219" s="1"/>
  <c r="I60" i="219"/>
  <c r="L60" i="219" s="1"/>
  <c r="I73" i="219"/>
  <c r="L73" i="219" s="1"/>
  <c r="I86" i="219"/>
  <c r="L86" i="219" s="1"/>
  <c r="I99" i="219"/>
  <c r="L99" i="219" s="1"/>
  <c r="G46" i="220"/>
  <c r="I21" i="220"/>
  <c r="L21" i="220" s="1"/>
  <c r="B46" i="220"/>
  <c r="B103" i="219"/>
  <c r="L8" i="220"/>
  <c r="E103" i="219"/>
  <c r="B46" i="218"/>
  <c r="I8" i="218"/>
  <c r="E102" i="166"/>
  <c r="E101" i="166"/>
  <c r="E100" i="166"/>
  <c r="E99" i="166"/>
  <c r="E98" i="166"/>
  <c r="E97" i="166"/>
  <c r="E96" i="166"/>
  <c r="E95" i="166"/>
  <c r="E94" i="166"/>
  <c r="E93" i="166"/>
  <c r="E92" i="166"/>
  <c r="E91" i="166"/>
  <c r="E90" i="166"/>
  <c r="E89" i="166"/>
  <c r="E88" i="166"/>
  <c r="E87" i="166"/>
  <c r="E86" i="166"/>
  <c r="E85" i="166"/>
  <c r="E84" i="166"/>
  <c r="E83" i="166"/>
  <c r="E82" i="166"/>
  <c r="E81" i="166"/>
  <c r="E80" i="166"/>
  <c r="E79" i="166"/>
  <c r="E78" i="166"/>
  <c r="E77" i="166"/>
  <c r="E76" i="166"/>
  <c r="E75" i="166"/>
  <c r="E74" i="166"/>
  <c r="E73" i="166"/>
  <c r="E72" i="166"/>
  <c r="E71" i="166"/>
  <c r="E70" i="166"/>
  <c r="E69" i="166"/>
  <c r="E68" i="166"/>
  <c r="E67" i="166"/>
  <c r="E66" i="166"/>
  <c r="E65" i="166"/>
  <c r="E64" i="166"/>
  <c r="E63" i="166"/>
  <c r="E62" i="166"/>
  <c r="E61" i="166"/>
  <c r="E60" i="166"/>
  <c r="E59" i="166"/>
  <c r="E58" i="166"/>
  <c r="E57" i="166"/>
  <c r="E56" i="166"/>
  <c r="E55" i="166"/>
  <c r="E54" i="166"/>
  <c r="E53" i="166"/>
  <c r="E52" i="166"/>
  <c r="E51" i="166"/>
  <c r="E50" i="166"/>
  <c r="E49" i="166"/>
  <c r="E48" i="166"/>
  <c r="E47" i="166"/>
  <c r="E46" i="166"/>
  <c r="E45" i="166"/>
  <c r="E44" i="166"/>
  <c r="E43" i="166"/>
  <c r="E42" i="166"/>
  <c r="E41" i="166"/>
  <c r="E40" i="166"/>
  <c r="E39" i="166"/>
  <c r="E38" i="166"/>
  <c r="E37" i="166"/>
  <c r="E36" i="166"/>
  <c r="E35" i="166"/>
  <c r="E34" i="166"/>
  <c r="E33" i="166"/>
  <c r="E32" i="166"/>
  <c r="E31" i="166"/>
  <c r="E30" i="166"/>
  <c r="E29" i="166"/>
  <c r="E28" i="166"/>
  <c r="E27" i="166"/>
  <c r="E26" i="166"/>
  <c r="E25" i="166"/>
  <c r="E24" i="166"/>
  <c r="E23" i="166"/>
  <c r="E22" i="166"/>
  <c r="E21" i="166"/>
  <c r="E20" i="166"/>
  <c r="E19" i="166"/>
  <c r="E18" i="166"/>
  <c r="E17" i="166"/>
  <c r="E16" i="166"/>
  <c r="E15" i="166"/>
  <c r="E14" i="166"/>
  <c r="E13" i="166"/>
  <c r="E12" i="166"/>
  <c r="E11" i="166"/>
  <c r="E10" i="166"/>
  <c r="E9" i="166"/>
  <c r="E8" i="166"/>
  <c r="E45" i="165"/>
  <c r="E44" i="165"/>
  <c r="E43" i="165"/>
  <c r="E42" i="165"/>
  <c r="E41" i="165"/>
  <c r="E40" i="165"/>
  <c r="E39" i="165"/>
  <c r="E38" i="165"/>
  <c r="E37" i="165"/>
  <c r="E36" i="165"/>
  <c r="E35" i="165"/>
  <c r="E34" i="165"/>
  <c r="E33" i="165"/>
  <c r="E32" i="165"/>
  <c r="E31" i="165"/>
  <c r="E30" i="165"/>
  <c r="E29" i="165"/>
  <c r="E28" i="165"/>
  <c r="E27" i="165"/>
  <c r="E26" i="165"/>
  <c r="E25" i="165"/>
  <c r="E24" i="165"/>
  <c r="E23" i="165"/>
  <c r="E22" i="165"/>
  <c r="E21" i="165"/>
  <c r="E20" i="165"/>
  <c r="E19" i="165"/>
  <c r="E18" i="165"/>
  <c r="E17" i="165"/>
  <c r="E16" i="165"/>
  <c r="E15" i="165"/>
  <c r="E14" i="165"/>
  <c r="E13" i="165"/>
  <c r="E12" i="165"/>
  <c r="E11" i="165"/>
  <c r="E10" i="165"/>
  <c r="E9" i="165"/>
  <c r="E8" i="165"/>
  <c r="Q46" i="253" l="1"/>
  <c r="F46" i="248"/>
  <c r="L103" i="261"/>
  <c r="N8" i="262"/>
  <c r="N46" i="262" s="1"/>
  <c r="G46" i="262"/>
  <c r="G103" i="261"/>
  <c r="N103" i="261"/>
  <c r="R26" i="254"/>
  <c r="N46" i="256"/>
  <c r="R23" i="254"/>
  <c r="R67" i="255"/>
  <c r="R46" i="257"/>
  <c r="S13" i="259"/>
  <c r="S9" i="257"/>
  <c r="S101" i="258"/>
  <c r="R74" i="255"/>
  <c r="R36" i="256"/>
  <c r="S8" i="257"/>
  <c r="R21" i="254"/>
  <c r="M46" i="257"/>
  <c r="S92" i="258"/>
  <c r="S29" i="258"/>
  <c r="R41" i="255"/>
  <c r="R48" i="255"/>
  <c r="S9" i="258"/>
  <c r="Q46" i="251"/>
  <c r="R47" i="255"/>
  <c r="R92" i="255"/>
  <c r="R12" i="256"/>
  <c r="R89" i="255"/>
  <c r="S72" i="258"/>
  <c r="S37" i="258"/>
  <c r="S43" i="257"/>
  <c r="S46" i="257" s="1"/>
  <c r="R45" i="255"/>
  <c r="R62" i="255"/>
  <c r="R25" i="256"/>
  <c r="F46" i="254"/>
  <c r="R14" i="254"/>
  <c r="N46" i="254"/>
  <c r="R40" i="255"/>
  <c r="R20" i="256"/>
  <c r="R13" i="254"/>
  <c r="S66" i="258"/>
  <c r="S24" i="259"/>
  <c r="S31" i="258"/>
  <c r="R60" i="255"/>
  <c r="R19" i="256"/>
  <c r="R9" i="256"/>
  <c r="R73" i="255"/>
  <c r="S26" i="258"/>
  <c r="S8" i="259"/>
  <c r="S46" i="259" s="1"/>
  <c r="M46" i="259"/>
  <c r="M103" i="258"/>
  <c r="S8" i="258"/>
  <c r="R103" i="258"/>
  <c r="Q103" i="252"/>
  <c r="R41" i="254"/>
  <c r="F46" i="256"/>
  <c r="R43" i="255"/>
  <c r="N103" i="255"/>
  <c r="R91" i="255"/>
  <c r="R29" i="254"/>
  <c r="R88" i="255"/>
  <c r="R51" i="255"/>
  <c r="R28" i="254"/>
  <c r="R82" i="255"/>
  <c r="R46" i="255"/>
  <c r="F103" i="255"/>
  <c r="J46" i="256"/>
  <c r="R8" i="256"/>
  <c r="J103" i="255"/>
  <c r="R8" i="255"/>
  <c r="J46" i="254"/>
  <c r="R8" i="254"/>
  <c r="F103" i="249"/>
  <c r="K46" i="253"/>
  <c r="K103" i="252"/>
  <c r="F46" i="250"/>
  <c r="K46" i="251"/>
  <c r="F103" i="246"/>
  <c r="I46" i="242"/>
  <c r="F46" i="247"/>
  <c r="F46" i="245"/>
  <c r="I103" i="243"/>
  <c r="G46" i="241"/>
  <c r="G46" i="239"/>
  <c r="G103" i="240"/>
  <c r="I46" i="244"/>
  <c r="F46" i="238"/>
  <c r="F103" i="237"/>
  <c r="F46" i="236"/>
  <c r="F46" i="233"/>
  <c r="F103" i="234"/>
  <c r="R46" i="223"/>
  <c r="K103" i="222"/>
  <c r="T8" i="222"/>
  <c r="T103" i="222" s="1"/>
  <c r="T8" i="223"/>
  <c r="T46" i="223" s="1"/>
  <c r="F46" i="235"/>
  <c r="L36" i="233"/>
  <c r="L46" i="233" s="1"/>
  <c r="C46" i="235"/>
  <c r="L8" i="235"/>
  <c r="L46" i="235" s="1"/>
  <c r="L8" i="234"/>
  <c r="L103" i="234" s="1"/>
  <c r="C103" i="234"/>
  <c r="G103" i="231"/>
  <c r="D46" i="229"/>
  <c r="G46" i="230"/>
  <c r="D46" i="227"/>
  <c r="C103" i="231"/>
  <c r="C46" i="232"/>
  <c r="G46" i="232"/>
  <c r="D103" i="228"/>
  <c r="C46" i="230"/>
  <c r="M10" i="228"/>
  <c r="M103" i="228" s="1"/>
  <c r="M8" i="227"/>
  <c r="M46" i="227" s="1"/>
  <c r="M8" i="229"/>
  <c r="M46" i="229" s="1"/>
  <c r="L46" i="226"/>
  <c r="K46" i="223"/>
  <c r="T8" i="221"/>
  <c r="K46" i="221"/>
  <c r="T46" i="221" s="1"/>
  <c r="I46" i="220"/>
  <c r="L103" i="219"/>
  <c r="L46" i="220"/>
  <c r="I103" i="219"/>
  <c r="I46" i="218"/>
  <c r="L8" i="218"/>
  <c r="L46" i="218" s="1"/>
  <c r="R46" i="254" l="1"/>
  <c r="R46" i="256"/>
  <c r="R103" i="255"/>
  <c r="S103" i="258"/>
</calcChain>
</file>

<file path=xl/sharedStrings.xml><?xml version="1.0" encoding="utf-8"?>
<sst xmlns="http://schemas.openxmlformats.org/spreadsheetml/2006/main" count="4600" uniqueCount="575">
  <si>
    <t>Local Revenue</t>
  </si>
  <si>
    <t>COMPARATIVE REPORT</t>
  </si>
  <si>
    <t>Revenue</t>
  </si>
  <si>
    <t>Expenditures, Transfers and Contributions</t>
  </si>
  <si>
    <t>(Exhibit B)</t>
  </si>
  <si>
    <t>(Exhibit B-1)</t>
  </si>
  <si>
    <t>(Exhibit C)</t>
  </si>
  <si>
    <t>Transfers To</t>
  </si>
  <si>
    <t>No.</t>
  </si>
  <si>
    <t>Population</t>
  </si>
  <si>
    <t>Locality</t>
  </si>
  <si>
    <t>From the Commonwealth</t>
  </si>
  <si>
    <t>Federal Pass-Through</t>
  </si>
  <si>
    <t>Direct Federal Aid</t>
  </si>
  <si>
    <t>Total Revenue</t>
  </si>
  <si>
    <t>Non-Revenue Receipts</t>
  </si>
  <si>
    <t>Transfers from Other Funds</t>
  </si>
  <si>
    <t>Total Amount Available</t>
  </si>
  <si>
    <t xml:space="preserve">Maintenance and Operation Expenditures </t>
  </si>
  <si>
    <t>General Government Capital Projects</t>
  </si>
  <si>
    <t>General Government  Debt Service</t>
  </si>
  <si>
    <t>Enterprise Operations</t>
  </si>
  <si>
    <t>Alexandria</t>
  </si>
  <si>
    <t>Bristol</t>
  </si>
  <si>
    <t>Buena Vista</t>
  </si>
  <si>
    <t>Charlottesville</t>
  </si>
  <si>
    <t>Chesapeake</t>
  </si>
  <si>
    <t>Colonial Heights</t>
  </si>
  <si>
    <t>Covington</t>
  </si>
  <si>
    <t>Danville</t>
  </si>
  <si>
    <t>Emporia</t>
  </si>
  <si>
    <t>Fairfax</t>
  </si>
  <si>
    <t>Falls Church</t>
  </si>
  <si>
    <t>Franklin</t>
  </si>
  <si>
    <t>Fredericksburg</t>
  </si>
  <si>
    <t>Galax</t>
  </si>
  <si>
    <t>Hampton</t>
  </si>
  <si>
    <t>Harrisonburg</t>
  </si>
  <si>
    <t>Hopewell</t>
  </si>
  <si>
    <t>Lexington</t>
  </si>
  <si>
    <t>Lynchburg</t>
  </si>
  <si>
    <t>Manassas</t>
  </si>
  <si>
    <t>Manassas Park</t>
  </si>
  <si>
    <t>Martinsville</t>
  </si>
  <si>
    <t>Newport News</t>
  </si>
  <si>
    <t>Norfolk</t>
  </si>
  <si>
    <t>Norton</t>
  </si>
  <si>
    <t>Petersburg</t>
  </si>
  <si>
    <t>Poquoson</t>
  </si>
  <si>
    <t>Portsmouth</t>
  </si>
  <si>
    <t>Radford</t>
  </si>
  <si>
    <t>Richmond</t>
  </si>
  <si>
    <t>Roanoke</t>
  </si>
  <si>
    <t>Salem</t>
  </si>
  <si>
    <t>Staunton</t>
  </si>
  <si>
    <t>Suffolk</t>
  </si>
  <si>
    <t>Virginia Beach</t>
  </si>
  <si>
    <t>Waynesboro</t>
  </si>
  <si>
    <t>Williamsburg</t>
  </si>
  <si>
    <t>Winchester</t>
  </si>
  <si>
    <t>Total</t>
  </si>
  <si>
    <t>Accomack</t>
  </si>
  <si>
    <t>Albemarle</t>
  </si>
  <si>
    <t>Alleghany</t>
  </si>
  <si>
    <t>Amelia</t>
  </si>
  <si>
    <t>Amherst</t>
  </si>
  <si>
    <t>Appomattox</t>
  </si>
  <si>
    <t>Arlington</t>
  </si>
  <si>
    <t>Augusta</t>
  </si>
  <si>
    <t>Bath</t>
  </si>
  <si>
    <t>Bedford</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</si>
  <si>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</si>
  <si>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</si>
  <si>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</si>
  <si>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</si>
  <si>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</si>
  <si>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</si>
  <si>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</si>
  <si>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</si>
  <si>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</si>
  <si>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</si>
  <si>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</si>
  <si>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</si>
  <si>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</si>
  <si>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</si>
  <si>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</si>
  <si>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</si>
  <si>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</si>
  <si>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</si>
  <si>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</si>
  <si>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</si>
  <si>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</si>
  <si>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Frederick</t>
  </si>
  <si>
    <t>Giles</t>
  </si>
  <si>
    <t>Gloucester</t>
  </si>
  <si>
    <t>Goochland</t>
  </si>
  <si>
    <t>Grayson</t>
  </si>
  <si>
    <t>Greene</t>
  </si>
  <si>
    <t>Greensville</t>
  </si>
  <si>
    <t>Halifax</t>
  </si>
  <si>
    <t>Hanover</t>
  </si>
  <si>
    <t>Henrico</t>
  </si>
  <si>
    <t>Henry</t>
  </si>
  <si>
    <t>Highland</t>
  </si>
  <si>
    <t>Isle of Wight</t>
  </si>
  <si>
    <t>James City</t>
  </si>
  <si>
    <t>King &amp; Queen</t>
  </si>
  <si>
    <t>King George</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</si>
  <si>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</si>
  <si>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</si>
  <si>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</si>
  <si>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</si>
  <si>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</si>
  <si>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</si>
  <si>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</si>
  <si>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</si>
  <si>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</si>
  <si>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</si>
  <si>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</si>
  <si>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</si>
  <si>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</si>
  <si>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</si>
  <si>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</si>
  <si>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</si>
  <si>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</si>
  <si>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</si>
  <si>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</si>
  <si>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</si>
  <si>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</si>
  <si>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</si>
  <si>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</si>
  <si>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</si>
  <si>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</si>
  <si>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</si>
  <si>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</si>
  <si>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</si>
  <si>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</si>
  <si>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</si>
  <si>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</si>
  <si>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</si>
  <si>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</si>
  <si>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</si>
  <si>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</si>
  <si>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</si>
  <si>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</si>
  <si>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</si>
  <si>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</si>
  <si>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</si>
  <si>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</si>
  <si>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</si>
  <si>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</si>
  <si>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</si>
  <si>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Abingdon</t>
  </si>
  <si>
    <t>Ashland</t>
  </si>
  <si>
    <t>Berryville</t>
  </si>
  <si>
    <t>Big Stone Gap</t>
  </si>
  <si>
    <t>Blacksburg</t>
  </si>
  <si>
    <t>Blackstone</t>
  </si>
  <si>
    <t>Bluefield</t>
  </si>
  <si>
    <t>Bridgewater</t>
  </si>
  <si>
    <t>Broadway</t>
  </si>
  <si>
    <t>Christiansburg</t>
  </si>
  <si>
    <t>Clifton Forge</t>
  </si>
  <si>
    <t>Colonial Beach</t>
  </si>
  <si>
    <t>Dumfries</t>
  </si>
  <si>
    <t>Farmville</t>
  </si>
  <si>
    <t>Front Royal</t>
  </si>
  <si>
    <t>Herndon</t>
  </si>
  <si>
    <t>Leesburg</t>
  </si>
  <si>
    <t>Luray</t>
  </si>
  <si>
    <t>Marion</t>
  </si>
  <si>
    <t>Purcellville</t>
  </si>
  <si>
    <t>Richlands</t>
  </si>
  <si>
    <t>Rocky Mount</t>
  </si>
  <si>
    <t>Smithfield</t>
  </si>
  <si>
    <t>South Boston</t>
  </si>
  <si>
    <t>South Hill</t>
  </si>
  <si>
    <t>Strasburg</t>
  </si>
  <si>
    <t>Vienna</t>
  </si>
  <si>
    <t>Vinton</t>
  </si>
  <si>
    <t>Warrenton</t>
  </si>
  <si>
    <t>West Point</t>
  </si>
  <si>
    <t>Woodstock</t>
  </si>
  <si>
    <t>Wytheville</t>
  </si>
  <si>
    <t xml:space="preserve">    General Property Taxes</t>
  </si>
  <si>
    <t>Revenue from Use of Money and Property</t>
  </si>
  <si>
    <t>Real Property</t>
  </si>
  <si>
    <t>Public Service Corporations</t>
  </si>
  <si>
    <t>Personal Property - General</t>
  </si>
  <si>
    <t>Personal Property - Mobile Home</t>
  </si>
  <si>
    <t>Machinery and Tools</t>
  </si>
  <si>
    <t>Merchants' Capital</t>
  </si>
  <si>
    <t>Penalties</t>
  </si>
  <si>
    <t>Interest</t>
  </si>
  <si>
    <t>Total Amount</t>
  </si>
  <si>
    <t>Permits, Privilege Fees, and Regulatory Licenses</t>
  </si>
  <si>
    <t>Fines and Forfeitures</t>
  </si>
  <si>
    <t>Charges for Services</t>
  </si>
  <si>
    <t>Rental and Sale of Property</t>
  </si>
  <si>
    <t>Miscellaneous</t>
  </si>
  <si>
    <t>Total Local Revenue</t>
  </si>
  <si>
    <t>MerchantsCapital</t>
  </si>
  <si>
    <t>Memo Only</t>
  </si>
  <si>
    <t>From the Federal Government</t>
  </si>
  <si>
    <t>Expenditures Made on Behalf of the Local Government</t>
  </si>
  <si>
    <t>State</t>
  </si>
  <si>
    <t>Federal</t>
  </si>
  <si>
    <t>Nondepartmental</t>
  </si>
  <si>
    <t>Total Expenditures</t>
  </si>
  <si>
    <t>General and Financial Administration</t>
  </si>
  <si>
    <t>Reported Elements (Memo Only)</t>
  </si>
  <si>
    <t>Sources of Funds for Expenditures</t>
  </si>
  <si>
    <t>Legislative</t>
  </si>
  <si>
    <t>Amount</t>
  </si>
  <si>
    <t>Commissioner of Revenue</t>
  </si>
  <si>
    <t>Treasurer</t>
  </si>
  <si>
    <t>Data Processing</t>
  </si>
  <si>
    <t>Automotive Motor Pool</t>
  </si>
  <si>
    <t>Central Purchasing/ Central Stores</t>
  </si>
  <si>
    <t>Print Shop</t>
  </si>
  <si>
    <t>Risk Management/ Self Insurance</t>
  </si>
  <si>
    <t>Board of Elections</t>
  </si>
  <si>
    <t>Commonwealth Categorical Aid</t>
  </si>
  <si>
    <t>Local Charges for Service</t>
  </si>
  <si>
    <t>Courts</t>
  </si>
  <si>
    <t>Clerk of the Circuit Court</t>
  </si>
  <si>
    <t>Sheriff</t>
  </si>
  <si>
    <t>Commonwealth's Attorney</t>
  </si>
  <si>
    <t>Law Enforcement and Traffic Control</t>
  </si>
  <si>
    <t>Correction and Detention</t>
  </si>
  <si>
    <t>(Memo Only)</t>
  </si>
  <si>
    <t>Fire and Rescue Services</t>
  </si>
  <si>
    <t>City/County Operated Institutions</t>
  </si>
  <si>
    <t>Probabtion Office</t>
  </si>
  <si>
    <t>Inspections</t>
  </si>
  <si>
    <t>Other Protection</t>
  </si>
  <si>
    <t>Maintenance of Highways, Streets, Bridges, and Sidewalks</t>
  </si>
  <si>
    <t>Sanitation and Waste Removal</t>
  </si>
  <si>
    <t>Maintenance of General Buildings and Grounds</t>
  </si>
  <si>
    <t>State Expenditures Made on Behalf of the Local Government</t>
  </si>
  <si>
    <t>Health</t>
  </si>
  <si>
    <t>Tax Relief for the Elderly/Handicapped</t>
  </si>
  <si>
    <t>Instruction</t>
  </si>
  <si>
    <t>Administration, Attendance and Health</t>
  </si>
  <si>
    <t>Pupil Transportation Services</t>
  </si>
  <si>
    <t>Operation and Maintenance Services</t>
  </si>
  <si>
    <t>School Food Services and Other Non-Instructional Operations</t>
  </si>
  <si>
    <t>Contributions to Community Colleges</t>
  </si>
  <si>
    <t>Total Education</t>
  </si>
  <si>
    <t>Parks and Recreation</t>
  </si>
  <si>
    <t>Cultural Enrichment</t>
  </si>
  <si>
    <t>Public Libraries</t>
  </si>
  <si>
    <t>Planning and Community Development</t>
  </si>
  <si>
    <t>Environmental Management</t>
  </si>
  <si>
    <t>Cooperative Extension Program</t>
  </si>
  <si>
    <t>S o u r c e s   o f   F u n d s</t>
  </si>
  <si>
    <t>A p p l i c a t i o n   o f   F u n d s</t>
  </si>
  <si>
    <t xml:space="preserve">  State Grants</t>
  </si>
  <si>
    <t xml:space="preserve">  Federal Grants</t>
  </si>
  <si>
    <t xml:space="preserve">  Debt Proceeds</t>
  </si>
  <si>
    <t xml:space="preserve">  Interest Income</t>
  </si>
  <si>
    <t xml:space="preserve">  Sale of Property</t>
  </si>
  <si>
    <t>Transfers From General Government</t>
  </si>
  <si>
    <t>Payments From Other Governments</t>
  </si>
  <si>
    <t xml:space="preserve"> Other Sources</t>
  </si>
  <si>
    <t xml:space="preserve"> Total Sources</t>
  </si>
  <si>
    <t xml:space="preserve">  Education</t>
  </si>
  <si>
    <t xml:space="preserve"> Streets, Roads, and Bridges</t>
  </si>
  <si>
    <t xml:space="preserve"> Other General Government</t>
  </si>
  <si>
    <t xml:space="preserve"> Transfers to Other Funds</t>
  </si>
  <si>
    <t>Payments to Other Governments</t>
  </si>
  <si>
    <t xml:space="preserve"> Total Applications</t>
  </si>
  <si>
    <t>State/Federal</t>
  </si>
  <si>
    <t>Application  of  Funds</t>
  </si>
  <si>
    <t>Sources of Funds</t>
  </si>
  <si>
    <t>Redemption of Debt</t>
  </si>
  <si>
    <t>Debt Interest Costs</t>
  </si>
  <si>
    <t>Direct Sources</t>
  </si>
  <si>
    <t xml:space="preserve"> Transfers From Other Funds</t>
  </si>
  <si>
    <t xml:space="preserve">  Total</t>
  </si>
  <si>
    <t>Transfers to General Government</t>
  </si>
  <si>
    <t xml:space="preserve">  Other</t>
  </si>
  <si>
    <t>Payments to Other Local Governments for Enterprise Activities</t>
  </si>
  <si>
    <t>Payments To Enterprise Type Authorities</t>
  </si>
  <si>
    <t>Local Government Enterprise Expenses</t>
  </si>
  <si>
    <t xml:space="preserve"> General Operating and Interest</t>
  </si>
  <si>
    <t xml:space="preserve">  Capital</t>
  </si>
  <si>
    <t xml:space="preserve">  User Charges</t>
  </si>
  <si>
    <t>Net Transfers (To) From General Government Funds</t>
  </si>
  <si>
    <t xml:space="preserve"> From Other Local Governments</t>
  </si>
  <si>
    <t xml:space="preserve"> From the Commonwealth</t>
  </si>
  <si>
    <t xml:space="preserve"> Miscellaneous Revenue</t>
  </si>
  <si>
    <t xml:space="preserve"> Funds Available for Operations</t>
  </si>
  <si>
    <t>General Operating Expenses</t>
  </si>
  <si>
    <t xml:space="preserve">  Depreciation</t>
  </si>
  <si>
    <t xml:space="preserve"> Debt Interest Expenses</t>
  </si>
  <si>
    <t xml:space="preserve"> Other Expenses</t>
  </si>
  <si>
    <t xml:space="preserve"> Total Expenses</t>
  </si>
  <si>
    <t xml:space="preserve"> Funds Available After Expenses</t>
  </si>
  <si>
    <t xml:space="preserve">  No.</t>
  </si>
  <si>
    <t>Gross Debt by Function</t>
  </si>
  <si>
    <t>Balance of Net Debt</t>
  </si>
  <si>
    <t>Bond and Bond Issue Anticipation Loans</t>
  </si>
  <si>
    <t xml:space="preserve"> Literary Fund Loans</t>
  </si>
  <si>
    <t>Other Long-Term Obligations</t>
  </si>
  <si>
    <t xml:space="preserve"> Temporary Loans</t>
  </si>
  <si>
    <t>Streets, Roads, and Bridges</t>
  </si>
  <si>
    <t>Other General Government</t>
  </si>
  <si>
    <t xml:space="preserve"> Enterprise Activities</t>
  </si>
  <si>
    <t xml:space="preserve"> Funds Restricted</t>
  </si>
  <si>
    <t xml:space="preserve">  Amount</t>
  </si>
  <si>
    <t>Land Area Density 
(Square Miles)
2010</t>
  </si>
  <si>
    <t xml:space="preserve">    Locality</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</si>
  <si>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</si>
  <si>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</si>
  <si>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</si>
  <si>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</si>
  <si>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</si>
  <si>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</si>
  <si>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</si>
  <si>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</si>
  <si>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</si>
  <si>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</si>
  <si>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</si>
  <si>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</si>
  <si>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</si>
  <si>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</si>
  <si>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</si>
  <si>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</si>
  <si>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</si>
  <si>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</si>
  <si>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</si>
  <si>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</si>
  <si>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</si>
  <si>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</si>
  <si>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</si>
  <si>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</si>
  <si>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</si>
  <si>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</si>
  <si>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</si>
  <si>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</si>
  <si>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</si>
  <si>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</si>
  <si>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</si>
  <si>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</si>
  <si>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</si>
  <si>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</si>
  <si>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</si>
  <si>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</si>
  <si>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</si>
  <si>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</si>
  <si>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 xml:space="preserve">NOTES:  </t>
  </si>
  <si>
    <t xml:space="preserve">Bland  </t>
  </si>
  <si>
    <t>39</t>
  </si>
  <si>
    <t>40</t>
  </si>
  <si>
    <t>41</t>
  </si>
  <si>
    <t xml:space="preserve">Halifax </t>
  </si>
  <si>
    <t>42</t>
  </si>
  <si>
    <t>43</t>
  </si>
  <si>
    <t>44</t>
  </si>
  <si>
    <t>45</t>
  </si>
  <si>
    <t>46</t>
  </si>
  <si>
    <t>47</t>
  </si>
  <si>
    <t>48</t>
  </si>
  <si>
    <t>49</t>
  </si>
  <si>
    <t>50</t>
  </si>
  <si>
    <t>51</t>
  </si>
  <si>
    <t>52</t>
  </si>
  <si>
    <t>53</t>
  </si>
  <si>
    <t>54</t>
  </si>
  <si>
    <t>55</t>
  </si>
  <si>
    <t>56</t>
  </si>
  <si>
    <t>57</t>
  </si>
  <si>
    <t>58</t>
  </si>
  <si>
    <t>59</t>
  </si>
  <si>
    <t>60</t>
  </si>
  <si>
    <t>61</t>
  </si>
  <si>
    <t>62</t>
  </si>
  <si>
    <t xml:space="preserve">New Kent </t>
  </si>
  <si>
    <t>63</t>
  </si>
  <si>
    <t>64</t>
  </si>
  <si>
    <t>65</t>
  </si>
  <si>
    <t>66</t>
  </si>
  <si>
    <t>67</t>
  </si>
  <si>
    <t xml:space="preserve">Page  </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</si>
  <si>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</si>
  <si>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</si>
  <si>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</si>
  <si>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</si>
  <si>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</si>
  <si>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</si>
  <si>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</si>
  <si>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</si>
  <si>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</si>
  <si>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</si>
  <si>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</si>
  <si>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</si>
  <si>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</si>
  <si>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</si>
  <si>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</si>
  <si>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</si>
  <si>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</si>
  <si>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</si>
  <si>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</si>
  <si>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</si>
  <si>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</si>
  <si>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</si>
  <si>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</si>
  <si>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</si>
  <si>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</si>
  <si>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</si>
  <si>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</si>
  <si>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</si>
  <si>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Behavioral Health and Developmental Services</t>
  </si>
  <si>
    <t>Population Estimates
2019</t>
  </si>
  <si>
    <t>Population Density
2019</t>
  </si>
  <si>
    <t>Unemployment Rate (%)
2020</t>
  </si>
  <si>
    <t>Average Daily Membership in Public Schools
2020</t>
  </si>
  <si>
    <t xml:space="preserve"> Revenue Capacity per Capita 
Rank Score
2018</t>
  </si>
  <si>
    <t>Composite Fiscal Stress Rank Score
2018</t>
  </si>
  <si>
    <t>Real Estate Tax Rate 
CY2019 or FY2020
(per $100 of Assessed Value)</t>
  </si>
  <si>
    <t>Total Real Estate Taxable Valuation 2019 (in millions)</t>
  </si>
  <si>
    <t>SUMMARY OF OUTSTANDING DEBT</t>
  </si>
  <si>
    <t>SUMMARY OF ENTERPRISE ACTIVITIES</t>
  </si>
  <si>
    <t>DEBT SERVICE FOR GENERAL GOVERNMENT</t>
  </si>
  <si>
    <t>CAPITAL PROJECTS FOR GENERAL GOVERNMENT</t>
  </si>
  <si>
    <t>COMMUNITY DEVELOPMENT EXPENDITURES BY ACTIVITY</t>
  </si>
  <si>
    <t>PARKS, RECREATION AND CULTURAL EXPENDITURES BY ACTIVITY</t>
  </si>
  <si>
    <t>EDUCATION EXPENDITURES BY ACTIVITY</t>
  </si>
  <si>
    <t>HEALTH AND HUMAN SERVICES EXPENDITURES BY ACTIVITY</t>
  </si>
  <si>
    <t>PUBLIC WORKS EXPENDITURES BY ACTIVITY</t>
  </si>
  <si>
    <t>PUBLIC SAFETY EXPENDITURES BY ACTIVITY</t>
  </si>
  <si>
    <t>JUDICIAL ADMINISTRATION EXPENDITURES BY ACTIVITY</t>
  </si>
  <si>
    <t>GENERAL GOVERNMENT ADMINISTRATION EXPEDITURES BY ACTIVITY</t>
  </si>
  <si>
    <t>SUMMARY OF MAINTENANCE AND OPERATIONS EXPENDITURES (by Function)</t>
  </si>
  <si>
    <t>LOCAL REVENUE</t>
  </si>
  <si>
    <t>GENERAL GOVERNMENT</t>
  </si>
  <si>
    <t>EXHIBIT A – CITIES</t>
  </si>
  <si>
    <t>FOR THE YEAR ENDED JUNE 30, 2020</t>
  </si>
  <si>
    <t>#</t>
  </si>
  <si>
    <t>EXHIBIT A – COUNTIES</t>
  </si>
  <si>
    <t>EXHIBIT A – TOWNS</t>
  </si>
  <si>
    <t>EXHIBIT B – CITIES</t>
  </si>
  <si>
    <t>EXHIBIT B – COUNTIES</t>
  </si>
  <si>
    <t>EXHIBIT B – TOWNS</t>
  </si>
  <si>
    <t>EXHIBIT C – CITIES</t>
  </si>
  <si>
    <t>EXHIBIT C – COUNTIES</t>
  </si>
  <si>
    <t>EXHIBIT C – TOWNS</t>
  </si>
  <si>
    <t>EXHIBIT C1 – TOWNS</t>
  </si>
  <si>
    <t>EXHIBIT C1 – COUNTIES</t>
  </si>
  <si>
    <t>EXHIBIT C1 – CITIES</t>
  </si>
  <si>
    <t>EXHIBIT C2 – CITIES</t>
  </si>
  <si>
    <t>EXHIBIT C2 – COUNTIES</t>
  </si>
  <si>
    <t>EXHIBIT C2 – TOWNS</t>
  </si>
  <si>
    <t>EXHIBIT C3 – CITIES</t>
  </si>
  <si>
    <t>EXHIBIT C3 – COUNTIES</t>
  </si>
  <si>
    <t>EXHIBIT C3 – TOWNS</t>
  </si>
  <si>
    <t>EXHIBIT C4 – CITIES</t>
  </si>
  <si>
    <t>EXHIBIT C4 – COUNTIES</t>
  </si>
  <si>
    <t>EXHIBIT C4 – TOWNS</t>
  </si>
  <si>
    <t>EXHIBIT C5 – CITIES</t>
  </si>
  <si>
    <t>EXHIBIT C5 – COUNTIES</t>
  </si>
  <si>
    <t>EXHIBIT C5 – TOWNS</t>
  </si>
  <si>
    <t>EXHIBIT C6 – CITIES</t>
  </si>
  <si>
    <t>EXHIBIT C6 – COUNTIES</t>
  </si>
  <si>
    <t>EXHIBIT C6 – TOWNS</t>
  </si>
  <si>
    <t>EXHIBIT C7 – CITIES</t>
  </si>
  <si>
    <t>EXHIBIT C7 – COUNTIES</t>
  </si>
  <si>
    <t>EXHIBIT C7 – TOWNS</t>
  </si>
  <si>
    <t>EXHIBIT C8 – CITIES</t>
  </si>
  <si>
    <t>EXHIBIT C8 – COUNTIES</t>
  </si>
  <si>
    <t>EXHIBIT C8 – TOWNS</t>
  </si>
  <si>
    <t>EXHIBIT D – COUNTIES</t>
  </si>
  <si>
    <t>EXHIBIT D – TOWNS</t>
  </si>
  <si>
    <t>EXHIBIT E – CITIES</t>
  </si>
  <si>
    <t>EXHIBIT E – COUNTIES</t>
  </si>
  <si>
    <t>EXHIBIT E – TOWNS</t>
  </si>
  <si>
    <t>EXHIBIT D – CITIES</t>
  </si>
  <si>
    <t>EXHIBIT F – CITIES</t>
  </si>
  <si>
    <t>EXHIBIT F – COUNTIES</t>
  </si>
  <si>
    <t>EXHIBIT F – TOWNS</t>
  </si>
  <si>
    <t>EXHIBIT G – CITIES</t>
  </si>
  <si>
    <t>EXHIBIT G – COUNTIES</t>
  </si>
  <si>
    <t>EXHIBIT G – TOWNS</t>
  </si>
  <si>
    <t>1)  For detailed explanation of information in this section, refer to the Notes to this report.</t>
  </si>
  <si>
    <t xml:space="preserve">
Revenues From Direct Charges and Contributions
Contributions/Payments in Support of Operating Expenditures</t>
  </si>
  <si>
    <t>Income Support Benefits Social Services</t>
  </si>
  <si>
    <t>Public Safety 
(Exhibit C-3)</t>
  </si>
  <si>
    <t>Public Works 
(Exhibit C-4)</t>
  </si>
  <si>
    <t>General Government Administration
(Exhibit C-1)</t>
  </si>
  <si>
    <t>Judicial Administration
(Exhibit C-2)</t>
  </si>
  <si>
    <t>Health and Human Services
(Exhibit C-5)</t>
  </si>
  <si>
    <t>Education
(Exhibit C-6)</t>
  </si>
  <si>
    <t>Community Development
(Exhibit C-8)</t>
  </si>
  <si>
    <t>Parks, Recreation, 
and Cultural
(Exhibit C-7)</t>
  </si>
  <si>
    <t xml:space="preserve">    Other Local Taxes 
(Exhibit B-2)</t>
  </si>
  <si>
    <t>Gross Debt</t>
  </si>
  <si>
    <t>EXHIBIT H – CITIES     DEMOGRAPHIC AND TAX DATA</t>
  </si>
  <si>
    <t>EXHIBIT H – COUNTIES     DEMOGRAPHIC AND TAX DATA</t>
  </si>
  <si>
    <t>2) Towns are excluded from presentation in this exhibit due to a lack of available and complete data.</t>
  </si>
  <si>
    <t>INTER-GOVERNMENTAL REVENUE</t>
  </si>
  <si>
    <t>Payments in Lieu of Taxes</t>
  </si>
  <si>
    <t>Non- Categorical State Aid</t>
  </si>
  <si>
    <t>Shared Expenses (Categorical)</t>
  </si>
  <si>
    <t xml:space="preserve"> Categorical State Aid</t>
  </si>
  <si>
    <t>Total from the Commonwealth</t>
  </si>
  <si>
    <t>Non- Categorical Federal Aid</t>
  </si>
  <si>
    <t xml:space="preserve"> Categorical Federal Aid</t>
  </si>
  <si>
    <t>Total from the Federal Government</t>
  </si>
  <si>
    <t>Local Sales and Use Taxes</t>
  </si>
  <si>
    <t>Consumer Utility Taxes</t>
  </si>
  <si>
    <t>Business License Taxes</t>
  </si>
  <si>
    <t>Franchise License Taxes</t>
  </si>
  <si>
    <t>Motor Vehicle License Taxes</t>
  </si>
  <si>
    <t>Bank Stock Taxes</t>
  </si>
  <si>
    <t>Recordation and Will Taxes</t>
  </si>
  <si>
    <t xml:space="preserve"> Tobacco Taxes</t>
  </si>
  <si>
    <t xml:space="preserve"> Admission Taxes</t>
  </si>
  <si>
    <t>Hotel and Motel Room Taxes</t>
  </si>
  <si>
    <t>Restaurant Food Taxes</t>
  </si>
  <si>
    <t>Coal, Oil, and Gas Taxes</t>
  </si>
  <si>
    <t>Other Local Taxes</t>
  </si>
  <si>
    <t>EXHIBIT B2 – TOWNS</t>
  </si>
  <si>
    <t>EXHIBIT B1 – TOWNS</t>
  </si>
  <si>
    <t>EXHIBIT B2 – COUNTIES</t>
  </si>
  <si>
    <t>EXHIBIT B1 – COUNTIES</t>
  </si>
  <si>
    <t>EXHIBIT B1 – CITIES</t>
  </si>
  <si>
    <t>EXHIBIT B2 – CITIES</t>
  </si>
  <si>
    <r>
      <t>(</t>
    </r>
    <r>
      <rPr>
        <sz val="9.5"/>
        <rFont val="Calibri"/>
        <family val="2"/>
      </rPr>
      <t>#) The locality has not yet submitted its required financial reporting for inclusion in the 2020 report.</t>
    </r>
  </si>
  <si>
    <t>AMENDED DECEMBER 30, 2021</t>
  </si>
  <si>
    <t>COMPARATIVE REPORT OF LOCAL GOVERNMENT REVENUES AND EXPENDITURES</t>
  </si>
  <si>
    <t>FOR THE FISCAL YEAR ENDED JUNE 30, 2020</t>
  </si>
  <si>
    <r>
      <t xml:space="preserve">Website link to amended comprehensive report as of December 30, 2021 </t>
    </r>
    <r>
      <rPr>
        <b/>
        <u/>
        <sz val="10"/>
        <color theme="10"/>
        <rFont val="Calibri"/>
        <family val="2"/>
        <scheme val="minor"/>
      </rPr>
      <t>(http://www.apa.virginia.gov/data/download/local_government/comparative_cost/Amended Cost20.xlsx)</t>
    </r>
  </si>
  <si>
    <t>Comparative Report of Local Government Revenues and Expenditures</t>
  </si>
  <si>
    <t>Year Ended June 30, 2020</t>
  </si>
  <si>
    <t>Table of Contents</t>
  </si>
  <si>
    <t xml:space="preserve">Exhibit </t>
  </si>
  <si>
    <t>A</t>
  </si>
  <si>
    <t>General Government</t>
  </si>
  <si>
    <t>B</t>
  </si>
  <si>
    <t>B-1</t>
  </si>
  <si>
    <t>Inter-Governmental Revenue</t>
  </si>
  <si>
    <t>B-2</t>
  </si>
  <si>
    <t>C</t>
  </si>
  <si>
    <t>Summary of Maintenance and Operation Expenditures</t>
  </si>
  <si>
    <t>C-1</t>
  </si>
  <si>
    <t>General Government Administration Expenditures by Activity</t>
  </si>
  <si>
    <t>C-2</t>
  </si>
  <si>
    <t>Judicial Administration Expenditures by Activity</t>
  </si>
  <si>
    <t>C-3</t>
  </si>
  <si>
    <t>Public Safety Expenditures by Activity</t>
  </si>
  <si>
    <t>C-4</t>
  </si>
  <si>
    <t>Public Works Expenditures by Activity</t>
  </si>
  <si>
    <t>C-5</t>
  </si>
  <si>
    <t>Health and Human Services Expenditures by Activity</t>
  </si>
  <si>
    <t>C-6</t>
  </si>
  <si>
    <t>Education Expenditures by Activity</t>
  </si>
  <si>
    <t>C-7</t>
  </si>
  <si>
    <t>Parks, Recreation, and Cultural Expenditures by Activity</t>
  </si>
  <si>
    <t>C-8</t>
  </si>
  <si>
    <t>Community Development Expenditures by Activity</t>
  </si>
  <si>
    <t>D</t>
  </si>
  <si>
    <t>Capital Projects for General Government</t>
  </si>
  <si>
    <t>E</t>
  </si>
  <si>
    <t>Debt Service for General Government</t>
  </si>
  <si>
    <t>F</t>
  </si>
  <si>
    <t>Summary of Enterprise Activities</t>
  </si>
  <si>
    <t>G</t>
  </si>
  <si>
    <t>Summary of Outstanding Debt</t>
  </si>
  <si>
    <t>H</t>
  </si>
  <si>
    <t>Demographic and Tax Data</t>
  </si>
  <si>
    <r>
      <t xml:space="preserve">Notes to Comparative Report of Local Government Revenues and Expenditures
</t>
    </r>
    <r>
      <rPr>
        <u/>
        <sz val="10"/>
        <color theme="10"/>
        <rFont val="Calibri"/>
        <family val="2"/>
        <scheme val="minor"/>
      </rPr>
      <t>(http://www.apa.virginia.gov/data/download/local_government/comparative_cost/2020 footnotes.docx)</t>
    </r>
  </si>
  <si>
    <t>This version of the Comparative Report has been modified to allow users to easily print and analyze the data.  The exhibits in this version include the basic revenue and expenditure amounts.  The additional analysis, such as per capita and percent of revenue calculations, included in the original comprehensive report is not included in this modified version.  Please refer to the comprehensive version of the 2020 Comparative Report for this additional analysis, located at www.apa.virginia.gov/Local Government.aspx.</t>
  </si>
  <si>
    <t>This report version reflects amendments to the original 2020 Comparative Report published on April 30, 2021.  This amended report now includes the data for the following previously missing localities, which were not included in the original report due to their delay in submitting their required financial reporting in time for our original report issuance: City of Emporia, County of Bedford, County of Lee, and Town of Rocky Mount</t>
  </si>
  <si>
    <t>The City of Hopewell has not yet completed and submitted its fiscal year 2020 audited financial report or transmittal data as of the date of this amended report; therefore, the City's data is excluded from this report.  The data for City of Hopewell will be included in another amended version of the 2020 report once the Auditor of Public Accounts has received the city’s required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</si>
</sst>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4" formatCode="_(&quot;$&quot;* #,##0.00_);_(&quot;$&quot;* \(#,##0.00\);_(&quot;$&quot;* &quot;-&quot;??_);_(@_)"/>
    <numFmt numFmtId="43" formatCode="_(* #,##0.00_);_(* \(#,##0.00\);_(* &quot;-&quot;??_);_(@_)"/>
    <numFmt numFmtId="164" formatCode="General_)"/>
    <numFmt numFmtId="165" formatCode="_(* #,##0_);_(* \(#,##0\);_(* &quot;-&quot;??_);_(@_)"/>
    <numFmt numFmtId="166" formatCode="_(&quot;$&quot;* #,##0_);_(&quot;$&quot;* \(#,##0\);_(&quot;$&quot;* &quot;-&quot;??_);_(@_)"/>
    <numFmt numFmtId="167" formatCode="General_);[Red]\-General_)"/>
    <numFmt numFmtId="168" formatCode="#,##0.0"/>
    <numFmt numFmtId="169" formatCode="0.0"/>
    <numFmt numFmtId="170" formatCode="0.000"/>
    <numFmt numFmtId="171" formatCode="_(* #,##0.0_);_(* \(#,##0.0\);_(* &quot;-&quot;??_);_(@_)"/>
    <numFmt numFmtId="172" formatCode="_(* #,##0.000_);_(* \(#,##0.000\);_(* &quot;-&quot;??_);_(@_)"/>
    <numFmt numFmtId="173" formatCode="#,##0;[Red]#,##0"/>
  </numFmts>
  <fonts count="24" x14ac:knownFonts="1">
    <font>
      <sz val="11"/>
      <color theme="1"/>
      <name val="Calibri"/>
      <family val="2"/>
      <scheme val="minor"/>
    </font>
    <font>
      <sz val="11"/>
      <color theme="1"/>
      <name val="Calibri"/>
      <family val="2"/>
      <scheme val="minor"/>
    </font>
    <font>
      <sz val="8"/>
      <name val="Helv"/>
    </font>
    <font>
      <sz val="10"/>
      <name val="MS Serif"/>
      <family val="1"/>
    </font>
    <font>
      <sz val="6"/>
      <name val="MS Serif"/>
      <family val="1"/>
    </font>
    <font>
      <sz val="10"/>
      <name val="Arial"/>
      <family val="2"/>
    </font>
    <font>
      <u/>
      <sz val="10"/>
      <color indexed="12"/>
      <name val="Arial"/>
      <family val="2"/>
    </font>
    <font>
      <sz val="10"/>
      <name val="Arial"/>
      <family val="2"/>
    </font>
    <font>
      <sz val="9.5"/>
      <name val="Calibri"/>
      <family val="2"/>
      <scheme val="minor"/>
    </font>
    <font>
      <b/>
      <sz val="9.5"/>
      <name val="Calibri"/>
      <family val="2"/>
      <scheme val="minor"/>
    </font>
    <font>
      <sz val="9.5"/>
      <name val="Calibri"/>
      <family val="2"/>
    </font>
    <font>
      <i/>
      <sz val="9.5"/>
      <name val="Calibri"/>
      <family val="2"/>
      <scheme val="minor"/>
    </font>
    <font>
      <u/>
      <sz val="9.5"/>
      <name val="Calibri"/>
      <family val="2"/>
      <scheme val="minor"/>
    </font>
    <font>
      <vertAlign val="superscript"/>
      <sz val="9.5"/>
      <name val="Calibri"/>
      <family val="2"/>
      <scheme val="minor"/>
    </font>
    <font>
      <sz val="12"/>
      <name val="Calibri"/>
      <family val="2"/>
      <scheme val="minor"/>
    </font>
    <font>
      <b/>
      <sz val="12"/>
      <name val="Calibri"/>
      <family val="2"/>
      <scheme val="minor"/>
    </font>
    <font>
      <u/>
      <sz val="8"/>
      <color theme="10"/>
      <name val="Helv"/>
    </font>
    <font>
      <b/>
      <u/>
      <sz val="11"/>
      <color theme="10"/>
      <name val="Calibri"/>
      <family val="2"/>
      <scheme val="minor"/>
    </font>
    <font>
      <b/>
      <u/>
      <sz val="10"/>
      <color theme="10"/>
      <name val="Calibri"/>
      <family val="2"/>
      <scheme val="minor"/>
    </font>
    <font>
      <b/>
      <u/>
      <sz val="9"/>
      <color theme="10"/>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u/>
      <sz val="10"/>
      <color theme="10"/>
      <name val="Calibri"/>
      <family val="2"/>
      <scheme val="minor"/>
    </font>
  </fonts>
  <fills count="2">
    <fill>
      <patternFill patternType="none"/>
    </fill>
    <fill>
      <patternFill patternType="gray125"/>
    </fill>
  </fills>
  <borders count="4">
    <border>
      <left/>
      <right/>
      <top/>
      <bottom/>
      <diagonal/>
    </border>
    <border>
      <left/>
      <right/>
      <top/>
      <bottom style="thin">
        <color indexed="8"/>
      </bottom>
      <diagonal/>
    </border>
    <border>
      <left/>
      <right/>
      <top/>
      <bottom style="thin">
        <color indexed="64"/>
      </bottom>
      <diagonal/>
    </border>
    <border>
      <left/>
      <right/>
      <top style="thin">
        <color indexed="8"/>
      </top>
      <bottom style="thin">
        <color indexed="8"/>
      </bottom>
      <diagonal/>
    </border>
  </borders>
  <cellStyleXfs count="17">
    <xf numFmtId="0" fontId="0" fillId="0" borderId="0"/>
    <xf numFmtId="164" fontId="2" fillId="0" borderId="0"/>
    <xf numFmtId="164" fontId="2" fillId="0" borderId="0"/>
    <xf numFmtId="0" fontId="1" fillId="0" borderId="0"/>
    <xf numFmtId="43" fontId="3" fillId="0" borderId="0" applyFont="0" applyFill="0" applyBorder="0" applyAlignment="0" applyProtection="0"/>
    <xf numFmtId="44" fontId="3" fillId="0" borderId="0" applyFont="0" applyFill="0" applyBorder="0" applyAlignment="0" applyProtection="0"/>
    <xf numFmtId="167" fontId="2" fillId="0" borderId="0"/>
    <xf numFmtId="44" fontId="4" fillId="0" borderId="0" applyFont="0" applyFill="0" applyBorder="0" applyAlignment="0" applyProtection="0"/>
    <xf numFmtId="43" fontId="4" fillId="0" borderId="0" applyFont="0" applyFill="0" applyBorder="0" applyAlignment="0" applyProtection="0"/>
    <xf numFmtId="0" fontId="5"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43" fontId="3" fillId="0" borderId="0" applyFont="0" applyFill="0" applyBorder="0" applyAlignment="0" applyProtection="0"/>
    <xf numFmtId="0" fontId="7" fillId="0" borderId="0"/>
    <xf numFmtId="43" fontId="7" fillId="0" borderId="0" applyFont="0" applyFill="0" applyBorder="0" applyAlignment="0" applyProtection="0"/>
    <xf numFmtId="43" fontId="4" fillId="0" borderId="0" applyFont="0" applyFill="0" applyBorder="0" applyAlignment="0" applyProtection="0"/>
    <xf numFmtId="164" fontId="16" fillId="0" borderId="0" applyNumberFormat="0" applyFill="0" applyBorder="0" applyAlignment="0" applyProtection="0"/>
  </cellStyleXfs>
  <cellXfs count="161">
    <xf numFmtId="0" fontId="0" fillId="0" borderId="0" xfId="0"/>
    <xf numFmtId="164" fontId="8" fillId="0" borderId="0" xfId="1" applyFont="1"/>
    <xf numFmtId="164" fontId="8" fillId="0" borderId="0" xfId="1" applyFont="1" applyAlignment="1">
      <alignment horizontal="right"/>
    </xf>
    <xf numFmtId="164" fontId="8" fillId="0" borderId="0" xfId="1" quotePrefix="1" applyFont="1" applyAlignment="1">
      <alignment horizontal="left"/>
    </xf>
    <xf numFmtId="164" fontId="8" fillId="0" borderId="0" xfId="1" applyFont="1" applyAlignment="1">
      <alignment horizontal="centerContinuous"/>
    </xf>
    <xf numFmtId="164" fontId="8" fillId="0" borderId="1" xfId="1" applyFont="1" applyBorder="1" applyAlignment="1">
      <alignment horizontal="centerContinuous"/>
    </xf>
    <xf numFmtId="164" fontId="8" fillId="0" borderId="0" xfId="1" applyFont="1" applyAlignment="1">
      <alignment horizontal="center"/>
    </xf>
    <xf numFmtId="164" fontId="8" fillId="0" borderId="1" xfId="1" applyFont="1" applyBorder="1" applyAlignment="1">
      <alignment horizontal="center"/>
    </xf>
    <xf numFmtId="164" fontId="8" fillId="0" borderId="2" xfId="1" applyFont="1" applyBorder="1" applyAlignment="1">
      <alignment horizontal="centerContinuous"/>
    </xf>
    <xf numFmtId="164" fontId="8" fillId="0" borderId="2" xfId="1" applyFont="1" applyBorder="1" applyAlignment="1">
      <alignment horizontal="centerContinuous" wrapText="1"/>
    </xf>
    <xf numFmtId="164" fontId="8" fillId="0" borderId="1" xfId="1" applyFont="1" applyBorder="1" applyAlignment="1">
      <alignment horizontal="centerContinuous" wrapText="1"/>
    </xf>
    <xf numFmtId="164" fontId="8" fillId="0" borderId="1" xfId="1" applyFont="1" applyBorder="1"/>
    <xf numFmtId="165" fontId="8" fillId="0" borderId="0" xfId="4" applyNumberFormat="1" applyFont="1" applyFill="1" applyAlignment="1" applyProtection="1"/>
    <xf numFmtId="165" fontId="9" fillId="0" borderId="0" xfId="4" applyNumberFormat="1" applyFont="1" applyFill="1" applyAlignment="1" applyProtection="1">
      <alignment horizontal="center"/>
    </xf>
    <xf numFmtId="164" fontId="8" fillId="0" borderId="0" xfId="2" applyFont="1" applyAlignment="1">
      <alignment vertical="center"/>
    </xf>
    <xf numFmtId="164" fontId="8" fillId="0" borderId="2" xfId="1" applyFont="1" applyBorder="1"/>
    <xf numFmtId="165" fontId="8" fillId="0" borderId="2" xfId="4" applyNumberFormat="1" applyFont="1" applyFill="1" applyBorder="1" applyAlignment="1" applyProtection="1"/>
    <xf numFmtId="165" fontId="8" fillId="0" borderId="0" xfId="4" applyNumberFormat="1" applyFont="1" applyFill="1" applyBorder="1" applyAlignment="1" applyProtection="1"/>
    <xf numFmtId="166" fontId="8" fillId="0" borderId="2" xfId="5" applyNumberFormat="1" applyFont="1" applyFill="1" applyBorder="1" applyAlignment="1" applyProtection="1"/>
    <xf numFmtId="0" fontId="8" fillId="0" borderId="0" xfId="15" quotePrefix="1" applyNumberFormat="1" applyFont="1" applyFill="1" applyAlignment="1" applyProtection="1">
      <alignment horizontal="left"/>
    </xf>
    <xf numFmtId="165" fontId="8" fillId="0" borderId="0" xfId="2" applyNumberFormat="1" applyFont="1" applyAlignment="1">
      <alignment vertical="center"/>
    </xf>
    <xf numFmtId="165" fontId="8" fillId="0" borderId="0" xfId="1" applyNumberFormat="1" applyFont="1"/>
    <xf numFmtId="164" fontId="9" fillId="0" borderId="0" xfId="1" applyFont="1"/>
    <xf numFmtId="167" fontId="8" fillId="0" borderId="0" xfId="6" applyFont="1" applyAlignment="1">
      <alignment vertical="center"/>
    </xf>
    <xf numFmtId="167" fontId="8" fillId="0" borderId="0" xfId="6" applyFont="1"/>
    <xf numFmtId="167" fontId="8" fillId="0" borderId="0" xfId="6" applyFont="1" applyAlignment="1">
      <alignment horizontal="right"/>
    </xf>
    <xf numFmtId="167" fontId="8" fillId="0" borderId="0" xfId="6" applyFont="1" applyAlignment="1">
      <alignment horizontal="left"/>
    </xf>
    <xf numFmtId="167" fontId="8" fillId="0" borderId="0" xfId="6" quotePrefix="1" applyFont="1" applyAlignment="1">
      <alignment horizontal="left"/>
    </xf>
    <xf numFmtId="167" fontId="8" fillId="0" borderId="0" xfId="6" applyFont="1" applyAlignment="1">
      <alignment horizontal="center"/>
    </xf>
    <xf numFmtId="167" fontId="8" fillId="0" borderId="0" xfId="6" quotePrefix="1" applyFont="1" applyAlignment="1">
      <alignment horizontal="center"/>
    </xf>
    <xf numFmtId="167" fontId="8" fillId="0" borderId="1" xfId="6" applyFont="1" applyBorder="1" applyAlignment="1">
      <alignment horizontal="centerContinuous"/>
    </xf>
    <xf numFmtId="167" fontId="8" fillId="0" borderId="0" xfId="6" applyFont="1" applyAlignment="1">
      <alignment horizontal="center" wrapText="1"/>
    </xf>
    <xf numFmtId="167" fontId="8" fillId="0" borderId="1" xfId="6" applyFont="1" applyBorder="1" applyAlignment="1">
      <alignment horizontal="center" wrapText="1"/>
    </xf>
    <xf numFmtId="167" fontId="8" fillId="0" borderId="1" xfId="6" quotePrefix="1" applyFont="1" applyBorder="1" applyAlignment="1">
      <alignment horizontal="center" wrapText="1"/>
    </xf>
    <xf numFmtId="167" fontId="8" fillId="0" borderId="0" xfId="6" applyFont="1" applyAlignment="1">
      <alignment wrapText="1"/>
    </xf>
    <xf numFmtId="165" fontId="8" fillId="0" borderId="0" xfId="15" applyNumberFormat="1" applyFont="1" applyAlignment="1" applyProtection="1"/>
    <xf numFmtId="167" fontId="8" fillId="0" borderId="2" xfId="6" applyFont="1" applyBorder="1"/>
    <xf numFmtId="165" fontId="8" fillId="0" borderId="2" xfId="15" applyNumberFormat="1" applyFont="1" applyBorder="1" applyAlignment="1" applyProtection="1"/>
    <xf numFmtId="166" fontId="8" fillId="0" borderId="2" xfId="7" applyNumberFormat="1" applyFont="1" applyBorder="1" applyAlignment="1" applyProtection="1"/>
    <xf numFmtId="0" fontId="8" fillId="0" borderId="0" xfId="0" applyFont="1" applyAlignment="1">
      <alignment horizontal="left" vertical="center"/>
    </xf>
    <xf numFmtId="0" fontId="8" fillId="0" borderId="0" xfId="9" applyFont="1" applyAlignment="1">
      <alignment vertical="center"/>
    </xf>
    <xf numFmtId="0" fontId="8" fillId="0" borderId="0" xfId="9" quotePrefix="1" applyFont="1" applyAlignment="1">
      <alignment horizontal="left" vertical="center"/>
    </xf>
    <xf numFmtId="3" fontId="8" fillId="0" borderId="0" xfId="9" applyNumberFormat="1" applyFont="1" applyAlignment="1">
      <alignment vertical="center"/>
    </xf>
    <xf numFmtId="4" fontId="8" fillId="0" borderId="0" xfId="9" applyNumberFormat="1" applyFont="1" applyAlignment="1">
      <alignment vertical="center"/>
    </xf>
    <xf numFmtId="0" fontId="8" fillId="0" borderId="0" xfId="9" applyFont="1" applyAlignment="1">
      <alignment horizontal="right" vertical="center"/>
    </xf>
    <xf numFmtId="168" fontId="8" fillId="0" borderId="0" xfId="9" applyNumberFormat="1" applyFont="1" applyAlignment="1">
      <alignment horizontal="right" vertical="center"/>
    </xf>
    <xf numFmtId="169" fontId="8" fillId="0" borderId="0" xfId="9" applyNumberFormat="1" applyFont="1" applyAlignment="1">
      <alignment horizontal="right" vertical="center"/>
    </xf>
    <xf numFmtId="170" fontId="8" fillId="0" borderId="0" xfId="9" applyNumberFormat="1" applyFont="1" applyAlignment="1">
      <alignment horizontal="right" vertical="center"/>
    </xf>
    <xf numFmtId="3" fontId="8" fillId="0" borderId="0" xfId="9" quotePrefix="1" applyNumberFormat="1" applyFont="1" applyAlignment="1">
      <alignment horizontal="right" vertical="center"/>
    </xf>
    <xf numFmtId="0" fontId="11" fillId="0" borderId="0" xfId="9" quotePrefix="1" applyFont="1" applyAlignment="1">
      <alignment horizontal="left" vertical="center"/>
    </xf>
    <xf numFmtId="0" fontId="11" fillId="0" borderId="0" xfId="9" applyFont="1" applyAlignment="1">
      <alignment vertical="center"/>
    </xf>
    <xf numFmtId="0" fontId="8" fillId="0" borderId="0" xfId="9" applyFont="1" applyAlignment="1">
      <alignment horizontal="left" vertical="center"/>
    </xf>
    <xf numFmtId="3" fontId="8" fillId="0" borderId="0" xfId="9" applyNumberFormat="1" applyFont="1" applyAlignment="1">
      <alignment horizontal="right" vertical="center"/>
    </xf>
    <xf numFmtId="3" fontId="9" fillId="0" borderId="0" xfId="9" applyNumberFormat="1" applyFont="1" applyAlignment="1">
      <alignment vertical="center"/>
    </xf>
    <xf numFmtId="170" fontId="9" fillId="0" borderId="0" xfId="9" applyNumberFormat="1" applyFont="1" applyAlignment="1">
      <alignment vertical="center"/>
    </xf>
    <xf numFmtId="168" fontId="8" fillId="0" borderId="0" xfId="9" applyNumberFormat="1" applyFont="1" applyAlignment="1">
      <alignment horizontal="center" vertical="center"/>
    </xf>
    <xf numFmtId="169" fontId="8" fillId="0" borderId="0" xfId="9" applyNumberFormat="1" applyFont="1" applyAlignment="1">
      <alignment horizontal="center" vertical="center"/>
    </xf>
    <xf numFmtId="170" fontId="8" fillId="0" borderId="0" xfId="9" applyNumberFormat="1" applyFont="1" applyAlignment="1">
      <alignment horizontal="center" vertical="center"/>
    </xf>
    <xf numFmtId="3" fontId="8" fillId="0" borderId="0" xfId="9" quotePrefix="1" applyNumberFormat="1" applyFont="1" applyAlignment="1">
      <alignment horizontal="center" vertical="center"/>
    </xf>
    <xf numFmtId="0" fontId="8" fillId="0" borderId="0" xfId="9" applyFont="1" applyAlignment="1">
      <alignment horizontal="center" vertical="center"/>
    </xf>
    <xf numFmtId="173" fontId="8" fillId="0" borderId="0" xfId="10" applyNumberFormat="1" applyFont="1"/>
    <xf numFmtId="39" fontId="8" fillId="0" borderId="0" xfId="10" applyNumberFormat="1" applyFont="1" applyFill="1" applyBorder="1" applyAlignment="1">
      <alignment vertical="center"/>
    </xf>
    <xf numFmtId="171" fontId="8" fillId="0" borderId="0" xfId="10" applyNumberFormat="1" applyFont="1" applyFill="1" applyBorder="1" applyAlignment="1">
      <alignment vertical="center"/>
    </xf>
    <xf numFmtId="165" fontId="8" fillId="0" borderId="0" xfId="10" applyNumberFormat="1" applyFont="1" applyFill="1" applyBorder="1" applyAlignment="1">
      <alignment vertical="center"/>
    </xf>
    <xf numFmtId="172" fontId="8" fillId="0" borderId="0" xfId="10" applyNumberFormat="1" applyFont="1" applyFill="1" applyBorder="1" applyAlignment="1">
      <alignment vertical="center"/>
    </xf>
    <xf numFmtId="42" fontId="8" fillId="0" borderId="0" xfId="10" applyNumberFormat="1" applyFont="1" applyFill="1" applyBorder="1" applyAlignment="1">
      <alignment vertical="center"/>
    </xf>
    <xf numFmtId="171" fontId="8" fillId="0" borderId="0" xfId="9" applyNumberFormat="1" applyFont="1" applyAlignment="1">
      <alignment horizontal="right" vertical="center"/>
    </xf>
    <xf numFmtId="3" fontId="9" fillId="0" borderId="0" xfId="9" applyNumberFormat="1" applyFont="1" applyAlignment="1">
      <alignment horizontal="right" vertical="center"/>
    </xf>
    <xf numFmtId="169" fontId="12" fillId="0" borderId="0" xfId="11" applyNumberFormat="1" applyFont="1" applyFill="1" applyAlignment="1" applyProtection="1">
      <alignment horizontal="left" vertical="center"/>
    </xf>
    <xf numFmtId="170" fontId="8" fillId="0" borderId="0" xfId="9" applyNumberFormat="1" applyFont="1" applyAlignment="1">
      <alignment horizontal="left" vertical="center"/>
    </xf>
    <xf numFmtId="0" fontId="13" fillId="0" borderId="0" xfId="9" applyFont="1" applyAlignment="1">
      <alignment horizontal="left" vertical="center"/>
    </xf>
    <xf numFmtId="170" fontId="13" fillId="0" borderId="0" xfId="9" applyNumberFormat="1" applyFont="1" applyAlignment="1">
      <alignment horizontal="left" vertical="center"/>
    </xf>
    <xf numFmtId="3" fontId="8" fillId="0" borderId="0" xfId="9" applyNumberFormat="1" applyFont="1" applyAlignment="1">
      <alignment horizontal="left" vertical="center"/>
    </xf>
    <xf numFmtId="3" fontId="13" fillId="0" borderId="0" xfId="9" applyNumberFormat="1" applyFont="1" applyAlignment="1">
      <alignment horizontal="left" vertical="center"/>
    </xf>
    <xf numFmtId="3" fontId="8" fillId="0" borderId="0" xfId="10" applyNumberFormat="1" applyFont="1" applyFill="1" applyBorder="1" applyAlignment="1">
      <alignment vertical="center"/>
    </xf>
    <xf numFmtId="4" fontId="8" fillId="0" borderId="0" xfId="9" applyNumberFormat="1" applyFont="1" applyAlignment="1">
      <alignment horizontal="right" vertical="center"/>
    </xf>
    <xf numFmtId="165" fontId="8" fillId="0" borderId="0" xfId="9" applyNumberFormat="1" applyFont="1" applyAlignment="1">
      <alignment vertical="center"/>
    </xf>
    <xf numFmtId="43" fontId="8" fillId="0" borderId="0" xfId="9" applyNumberFormat="1" applyFont="1" applyAlignment="1">
      <alignment horizontal="right" vertical="center"/>
    </xf>
    <xf numFmtId="37" fontId="8" fillId="0" borderId="0" xfId="1" applyNumberFormat="1" applyFont="1"/>
    <xf numFmtId="0" fontId="8" fillId="0" borderId="0" xfId="1" quotePrefix="1" applyNumberFormat="1" applyFont="1" applyAlignment="1">
      <alignment horizontal="left"/>
    </xf>
    <xf numFmtId="0" fontId="8" fillId="0" borderId="0" xfId="1" applyNumberFormat="1" applyFont="1"/>
    <xf numFmtId="164" fontId="8" fillId="0" borderId="2" xfId="1" quotePrefix="1" applyFont="1" applyBorder="1" applyAlignment="1">
      <alignment horizontal="center" wrapText="1"/>
    </xf>
    <xf numFmtId="164" fontId="8" fillId="0" borderId="1" xfId="1" applyFont="1" applyBorder="1" applyAlignment="1">
      <alignment horizontal="center" wrapText="1"/>
    </xf>
    <xf numFmtId="164" fontId="8" fillId="0" borderId="2" xfId="1" applyFont="1" applyBorder="1" applyAlignment="1">
      <alignment horizontal="center" wrapText="1"/>
    </xf>
    <xf numFmtId="164" fontId="8" fillId="0" borderId="0" xfId="1" applyFont="1" applyAlignment="1">
      <alignment wrapText="1"/>
    </xf>
    <xf numFmtId="166" fontId="8" fillId="0" borderId="0" xfId="7" applyNumberFormat="1" applyFont="1" applyFill="1" applyAlignment="1" applyProtection="1"/>
    <xf numFmtId="165" fontId="8" fillId="0" borderId="0" xfId="15" applyNumberFormat="1" applyFont="1" applyFill="1" applyAlignment="1" applyProtection="1"/>
    <xf numFmtId="165" fontId="8" fillId="0" borderId="2" xfId="15" applyNumberFormat="1" applyFont="1" applyFill="1" applyBorder="1" applyAlignment="1" applyProtection="1"/>
    <xf numFmtId="164" fontId="8" fillId="0" borderId="2" xfId="1" applyFont="1" applyBorder="1" applyAlignment="1">
      <alignment horizontal="center"/>
    </xf>
    <xf numFmtId="166" fontId="8" fillId="0" borderId="1" xfId="7" applyNumberFormat="1" applyFont="1" applyFill="1" applyBorder="1" applyAlignment="1" applyProtection="1"/>
    <xf numFmtId="165" fontId="8" fillId="0" borderId="0" xfId="15" applyNumberFormat="1" applyFont="1" applyFill="1" applyBorder="1" applyAlignment="1" applyProtection="1"/>
    <xf numFmtId="164" fontId="8" fillId="0" borderId="0" xfId="1" quotePrefix="1" applyFont="1" applyAlignment="1">
      <alignment horizontal="right" vertical="center"/>
    </xf>
    <xf numFmtId="164" fontId="8" fillId="0" borderId="0" xfId="1" applyFont="1" applyAlignment="1">
      <alignment horizontal="left"/>
    </xf>
    <xf numFmtId="164" fontId="8" fillId="0" borderId="0" xfId="1" applyFont="1" applyAlignment="1">
      <alignment horizontal="centerContinuous" wrapText="1"/>
    </xf>
    <xf numFmtId="164" fontId="8" fillId="0" borderId="0" xfId="1" quotePrefix="1" applyFont="1" applyAlignment="1">
      <alignment horizontal="right"/>
    </xf>
    <xf numFmtId="164" fontId="8" fillId="0" borderId="0" xfId="1" quotePrefix="1" applyFont="1" applyAlignment="1">
      <alignment horizontal="center"/>
    </xf>
    <xf numFmtId="14" fontId="8" fillId="0" borderId="1" xfId="1" quotePrefix="1" applyNumberFormat="1" applyFont="1" applyBorder="1" applyAlignment="1">
      <alignment horizontal="center" wrapText="1"/>
    </xf>
    <xf numFmtId="165" fontId="8" fillId="0" borderId="0" xfId="4" applyNumberFormat="1" applyFont="1" applyAlignment="1" applyProtection="1"/>
    <xf numFmtId="165" fontId="8" fillId="0" borderId="2" xfId="4" applyNumberFormat="1" applyFont="1" applyBorder="1" applyAlignment="1" applyProtection="1"/>
    <xf numFmtId="166" fontId="8" fillId="0" borderId="2" xfId="5" applyNumberFormat="1" applyFont="1" applyBorder="1" applyAlignment="1" applyProtection="1"/>
    <xf numFmtId="165" fontId="8" fillId="0" borderId="0" xfId="4" applyNumberFormat="1" applyFont="1" applyBorder="1" applyAlignment="1" applyProtection="1"/>
    <xf numFmtId="0" fontId="8" fillId="0" borderId="0" xfId="1" applyNumberFormat="1" applyFont="1" applyAlignment="1">
      <alignment horizontal="center" wrapText="1"/>
    </xf>
    <xf numFmtId="164" fontId="8" fillId="0" borderId="1" xfId="1" quotePrefix="1" applyFont="1" applyBorder="1" applyAlignment="1">
      <alignment horizontal="center" wrapText="1"/>
    </xf>
    <xf numFmtId="165" fontId="8" fillId="0" borderId="0" xfId="15" applyNumberFormat="1" applyFont="1" applyBorder="1" applyAlignment="1" applyProtection="1"/>
    <xf numFmtId="166" fontId="8" fillId="0" borderId="1" xfId="7" applyNumberFormat="1" applyFont="1" applyBorder="1" applyAlignment="1" applyProtection="1"/>
    <xf numFmtId="164" fontId="8" fillId="0" borderId="0" xfId="1" applyFont="1" applyAlignment="1">
      <alignment vertical="center"/>
    </xf>
    <xf numFmtId="166" fontId="8" fillId="0" borderId="0" xfId="7" applyNumberFormat="1" applyFont="1" applyBorder="1" applyAlignment="1" applyProtection="1"/>
    <xf numFmtId="165" fontId="8" fillId="0" borderId="0" xfId="7" applyNumberFormat="1" applyFont="1" applyAlignment="1" applyProtection="1"/>
    <xf numFmtId="165" fontId="8" fillId="0" borderId="0" xfId="7" applyNumberFormat="1" applyFont="1" applyBorder="1" applyAlignment="1" applyProtection="1"/>
    <xf numFmtId="165" fontId="8" fillId="0" borderId="2" xfId="7" applyNumberFormat="1" applyFont="1" applyBorder="1" applyAlignment="1" applyProtection="1"/>
    <xf numFmtId="37" fontId="8" fillId="0" borderId="0" xfId="6" quotePrefix="1" applyNumberFormat="1" applyFont="1" applyAlignment="1">
      <alignment horizontal="left"/>
    </xf>
    <xf numFmtId="167" fontId="8" fillId="0" borderId="0" xfId="6" quotePrefix="1" applyFont="1" applyAlignment="1">
      <alignment horizontal="right"/>
    </xf>
    <xf numFmtId="167" fontId="8" fillId="0" borderId="2" xfId="6" applyFont="1" applyBorder="1" applyAlignment="1">
      <alignment horizontal="centerContinuous" wrapText="1"/>
    </xf>
    <xf numFmtId="167" fontId="8" fillId="0" borderId="1" xfId="6" applyFont="1" applyBorder="1" applyAlignment="1">
      <alignment horizontal="centerContinuous" wrapText="1"/>
    </xf>
    <xf numFmtId="37" fontId="8" fillId="0" borderId="0" xfId="6" applyNumberFormat="1" applyFont="1"/>
    <xf numFmtId="164" fontId="8" fillId="0" borderId="0" xfId="1" applyFont="1" applyBorder="1" applyAlignment="1">
      <alignment horizontal="center"/>
    </xf>
    <xf numFmtId="164" fontId="8" fillId="0" borderId="1" xfId="1" applyFont="1" applyBorder="1" applyAlignment="1">
      <alignment horizontal="center"/>
    </xf>
    <xf numFmtId="164" fontId="8" fillId="0" borderId="0" xfId="1" applyFont="1" applyBorder="1" applyAlignment="1">
      <alignment horizontal="center"/>
    </xf>
    <xf numFmtId="0" fontId="8" fillId="0" borderId="0" xfId="0" applyFont="1" applyAlignment="1">
      <alignment vertical="center"/>
    </xf>
    <xf numFmtId="164" fontId="8" fillId="0" borderId="0" xfId="1" applyFont="1" applyAlignment="1"/>
    <xf numFmtId="164" fontId="8" fillId="0" borderId="0" xfId="1" applyFont="1" applyBorder="1" applyAlignment="1"/>
    <xf numFmtId="0" fontId="8" fillId="0" borderId="0" xfId="9" quotePrefix="1" applyFont="1" applyAlignment="1">
      <alignment vertical="center"/>
    </xf>
    <xf numFmtId="164" fontId="8" fillId="0" borderId="0" xfId="1" applyFont="1" applyBorder="1" applyAlignment="1">
      <alignment horizontal="right"/>
    </xf>
    <xf numFmtId="0" fontId="8" fillId="0" borderId="2" xfId="9" applyFont="1" applyBorder="1" applyAlignment="1">
      <alignment horizontal="center"/>
    </xf>
    <xf numFmtId="3" fontId="8" fillId="0" borderId="2" xfId="9" quotePrefix="1" applyNumberFormat="1" applyFont="1" applyBorder="1" applyAlignment="1">
      <alignment horizontal="center" wrapText="1"/>
    </xf>
    <xf numFmtId="3" fontId="8" fillId="0" borderId="2" xfId="9" applyNumberFormat="1" applyFont="1" applyBorder="1" applyAlignment="1">
      <alignment horizontal="center" wrapText="1"/>
    </xf>
    <xf numFmtId="4" fontId="8" fillId="0" borderId="2" xfId="9" applyNumberFormat="1" applyFont="1" applyBorder="1" applyAlignment="1">
      <alignment horizontal="center" wrapText="1"/>
    </xf>
    <xf numFmtId="0" fontId="8" fillId="0" borderId="2" xfId="9" applyFont="1" applyBorder="1" applyAlignment="1">
      <alignment horizontal="center" wrapText="1"/>
    </xf>
    <xf numFmtId="168" fontId="8" fillId="0" borderId="2" xfId="9" applyNumberFormat="1" applyFont="1" applyBorder="1" applyAlignment="1">
      <alignment horizontal="center" wrapText="1"/>
    </xf>
    <xf numFmtId="170" fontId="8" fillId="0" borderId="2" xfId="9" quotePrefix="1" applyNumberFormat="1" applyFont="1" applyBorder="1" applyAlignment="1">
      <alignment horizontal="center" wrapText="1"/>
    </xf>
    <xf numFmtId="167" fontId="8" fillId="0" borderId="0" xfId="6" applyFont="1" applyAlignment="1">
      <alignment horizontal="centerContinuous"/>
    </xf>
    <xf numFmtId="167" fontId="8" fillId="0" borderId="2" xfId="6" applyFont="1" applyBorder="1" applyAlignment="1">
      <alignment horizontal="centerContinuous"/>
    </xf>
    <xf numFmtId="167" fontId="8" fillId="0" borderId="0" xfId="6" applyFont="1" applyBorder="1" applyAlignment="1">
      <alignment horizontal="center"/>
    </xf>
    <xf numFmtId="165" fontId="8" fillId="0" borderId="0" xfId="2" applyNumberFormat="1" applyFont="1" applyAlignment="1">
      <alignment horizontal="center" vertical="center"/>
    </xf>
    <xf numFmtId="164" fontId="14" fillId="0" borderId="0" xfId="1" applyFont="1"/>
    <xf numFmtId="49" fontId="15" fillId="0" borderId="0" xfId="0" applyNumberFormat="1" applyFont="1" applyAlignment="1">
      <alignment vertical="center"/>
    </xf>
    <xf numFmtId="164" fontId="14" fillId="0" borderId="0" xfId="1" quotePrefix="1" applyFont="1" applyAlignment="1">
      <alignment horizontal="left"/>
    </xf>
    <xf numFmtId="0" fontId="17" fillId="0" borderId="0" xfId="16" quotePrefix="1" applyNumberFormat="1" applyFont="1" applyAlignment="1">
      <alignment horizontal="left"/>
    </xf>
    <xf numFmtId="164" fontId="14" fillId="0" borderId="0" xfId="1" quotePrefix="1" applyFont="1" applyAlignment="1">
      <alignment horizontal="left" vertical="center" wrapText="1"/>
    </xf>
    <xf numFmtId="0" fontId="14" fillId="0" borderId="0" xfId="0" quotePrefix="1" applyFont="1"/>
    <xf numFmtId="164" fontId="19" fillId="0" borderId="0" xfId="16" quotePrefix="1" applyFont="1" applyAlignment="1"/>
    <xf numFmtId="0" fontId="14" fillId="0" borderId="0" xfId="0" applyFont="1"/>
    <xf numFmtId="0" fontId="21" fillId="0" borderId="0" xfId="0" applyFont="1" applyAlignment="1">
      <alignment vertical="top"/>
    </xf>
    <xf numFmtId="164" fontId="14" fillId="0" borderId="0" xfId="1" quotePrefix="1" applyFont="1" applyAlignment="1">
      <alignment vertical="center" wrapText="1"/>
    </xf>
    <xf numFmtId="164" fontId="14" fillId="0" borderId="0" xfId="2" applyFont="1"/>
    <xf numFmtId="0" fontId="21" fillId="0" borderId="0" xfId="3" applyFont="1"/>
    <xf numFmtId="0" fontId="1" fillId="0" borderId="0" xfId="3"/>
    <xf numFmtId="164" fontId="14" fillId="0" borderId="0" xfId="1" quotePrefix="1" applyFont="1"/>
    <xf numFmtId="164" fontId="15" fillId="0" borderId="0" xfId="2" quotePrefix="1" applyFont="1" applyAlignment="1">
      <alignment horizontal="left"/>
    </xf>
    <xf numFmtId="164" fontId="14" fillId="0" borderId="0" xfId="1" quotePrefix="1" applyFont="1" applyAlignment="1">
      <alignment horizontal="left" vertical="center" wrapText="1"/>
    </xf>
    <xf numFmtId="0" fontId="20" fillId="0" borderId="0" xfId="0" quotePrefix="1" applyFont="1" applyAlignment="1">
      <alignment horizontal="left" vertical="top" wrapText="1"/>
    </xf>
    <xf numFmtId="164" fontId="22" fillId="0" borderId="0" xfId="16" applyNumberFormat="1" applyFont="1" applyAlignment="1">
      <alignment horizontal="left" wrapText="1"/>
    </xf>
    <xf numFmtId="164" fontId="22" fillId="0" borderId="0" xfId="16" applyNumberFormat="1" applyFont="1" applyAlignment="1">
      <alignment horizontal="left"/>
    </xf>
    <xf numFmtId="167" fontId="8" fillId="0" borderId="1" xfId="6" applyFont="1" applyBorder="1" applyAlignment="1">
      <alignment horizontal="center"/>
    </xf>
    <xf numFmtId="167" fontId="8" fillId="0" borderId="2" xfId="6" applyFont="1" applyBorder="1" applyAlignment="1">
      <alignment horizontal="center" wrapText="1"/>
    </xf>
    <xf numFmtId="167" fontId="8" fillId="0" borderId="2" xfId="6" applyFont="1" applyBorder="1" applyAlignment="1">
      <alignment horizontal="center"/>
    </xf>
    <xf numFmtId="164" fontId="8" fillId="0" borderId="0" xfId="1" applyFont="1" applyBorder="1" applyAlignment="1">
      <alignment horizontal="center"/>
    </xf>
    <xf numFmtId="164" fontId="8" fillId="0" borderId="1" xfId="1" applyFont="1" applyBorder="1" applyAlignment="1">
      <alignment horizontal="center"/>
    </xf>
    <xf numFmtId="164" fontId="8" fillId="0" borderId="2" xfId="1" applyFont="1" applyBorder="1" applyAlignment="1">
      <alignment horizontal="center" wrapText="1"/>
    </xf>
    <xf numFmtId="164" fontId="8" fillId="0" borderId="3" xfId="1" applyFont="1" applyBorder="1" applyAlignment="1">
      <alignment horizontal="center"/>
    </xf>
    <xf numFmtId="164" fontId="8" fillId="0" borderId="1" xfId="1" applyFont="1" applyBorder="1" applyAlignment="1">
      <alignment horizontal="center" wrapText="1"/>
    </xf>
  </cellXfs>
  <cellStyles count="17">
    <cellStyle name="Comma 2" xfId="4" xr:uid="{00000000-0005-0000-0000-000000000000}"/>
    <cellStyle name="Comma 2 2" xfId="15" xr:uid="{2FD6AFC4-B1C0-4C0C-A1DD-8A945728B412}"/>
    <cellStyle name="Comma 3" xfId="8" xr:uid="{00000000-0005-0000-0000-000001000000}"/>
    <cellStyle name="Comma 3 2" xfId="12" xr:uid="{00000000-0005-0000-0000-000002000000}"/>
    <cellStyle name="Comma 4" xfId="10" xr:uid="{00000000-0005-0000-0000-000003000000}"/>
    <cellStyle name="Comma 5" xfId="14" xr:uid="{00000000-0005-0000-0000-000004000000}"/>
    <cellStyle name="Currency 2" xfId="5" xr:uid="{00000000-0005-0000-0000-000005000000}"/>
    <cellStyle name="Currency 3" xfId="7" xr:uid="{00000000-0005-0000-0000-000006000000}"/>
    <cellStyle name="Hyperlink 2" xfId="11" xr:uid="{00000000-0005-0000-0000-000008000000}"/>
    <cellStyle name="Hyperlink 3" xfId="16" xr:uid="{06977756-C445-4285-85F6-19BC7C389DDC}"/>
    <cellStyle name="Normal" xfId="0" builtinId="0"/>
    <cellStyle name="Normal 2" xfId="1" xr:uid="{00000000-0005-0000-0000-00000A000000}"/>
    <cellStyle name="Normal 2 2" xfId="2" xr:uid="{00000000-0005-0000-0000-00000B000000}"/>
    <cellStyle name="Normal 3" xfId="6" xr:uid="{00000000-0005-0000-0000-00000C000000}"/>
    <cellStyle name="Normal 4" xfId="3" xr:uid="{00000000-0005-0000-0000-00000D000000}"/>
    <cellStyle name="Normal 5" xfId="9" xr:uid="{00000000-0005-0000-0000-00000E000000}"/>
    <cellStyle name="Normal 6"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OCALGVT/2016/COSTREPT/Modified%20Exhibits/Blank%20Master%20CR%20Modified%20Valu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Table of Contents"/>
      <sheetName val="Exhibit A - City"/>
      <sheetName val="Exhibit A - County"/>
      <sheetName val="Exhibit A - Town"/>
      <sheetName val="Exhibit B - City"/>
      <sheetName val="Exhibit B - County"/>
      <sheetName val="Exhibit B - Town"/>
      <sheetName val="Exhibit B1 - City"/>
      <sheetName val="Exhibit B1 - County"/>
      <sheetName val="Exhibit B1 - Town"/>
      <sheetName val="Exhibit B2 - City"/>
      <sheetName val="Exhibit B2 - County"/>
      <sheetName val="Exhibit B2 - Town"/>
      <sheetName val="Exhibit C - City"/>
      <sheetName val="Exhibit C - County"/>
      <sheetName val="Exhibit C - Town"/>
      <sheetName val="Exhibit C1 - City"/>
      <sheetName val="Exhibit C1 - County"/>
      <sheetName val="Exhibit C1 - Town"/>
      <sheetName val="Exhibit C2 - City"/>
      <sheetName val="Exhibit C2 - County"/>
      <sheetName val="Exhibit C2 - Town"/>
      <sheetName val="Exhibit C3 - City"/>
      <sheetName val="Exhibit C3 - County"/>
      <sheetName val="Exhibit C3 - Town"/>
      <sheetName val="Exhibit C4 - City"/>
      <sheetName val="Exhibit C4 - County"/>
      <sheetName val="Exhibit C4 - Town"/>
      <sheetName val="Exhibit C5 - City"/>
      <sheetName val="Exhibit C5 - County"/>
      <sheetName val="Exibit C5 - Town"/>
      <sheetName val="Exhibit C6 - City"/>
      <sheetName val="Exhibit C6 - County"/>
      <sheetName val="Exhibit C6 - Town"/>
      <sheetName val="Exhibit C7 - City"/>
      <sheetName val="Exhibit C7 - County"/>
      <sheetName val="Exhibit C7 - Town"/>
      <sheetName val="Exhibit C8 - City"/>
      <sheetName val="Exhibit C8 - County"/>
      <sheetName val="Exhibit C8 - Town"/>
      <sheetName val="Exhibit D - City"/>
      <sheetName val="Exhibit D - County"/>
      <sheetName val="Exhibit D - Town"/>
      <sheetName val="Exhibit E - City"/>
      <sheetName val="Exhibit E - County"/>
      <sheetName val="Exhibit E - Town"/>
      <sheetName val="Exhibit F - City"/>
      <sheetName val="Exhibit F - County"/>
      <sheetName val="Exhibit F - Town"/>
      <sheetName val="Exhibit G - City"/>
      <sheetName val="Exhibit G - County"/>
      <sheetName val="Exhibit G - Town"/>
      <sheetName val="Exhibit H - City"/>
      <sheetName val="Exhibit H - County"/>
      <sheetName val="Exhibit H - Town"/>
      <sheetName val="Exhibit I - City"/>
      <sheetName val="Exhibit I - County"/>
      <sheetName val="Exhibit I - T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pa.virginia.gov/data/download/local_government/comparative_cost/2020%20footnotes.docx" TargetMode="External"/><Relationship Id="rId1" Type="http://schemas.openxmlformats.org/officeDocument/2006/relationships/hyperlink" Target="http://www.apa.virginia.gov/data/download/local_government/comparative_cost/2014footnotes.doc"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2135-554D-4FAC-9033-59E28D1B4100}">
  <sheetPr>
    <pageSetUpPr fitToPage="1"/>
  </sheetPr>
  <dimension ref="B1:R25"/>
  <sheetViews>
    <sheetView showGridLines="0" tabSelected="1" zoomScaleNormal="100" workbookViewId="0"/>
  </sheetViews>
  <sheetFormatPr defaultColWidth="9.109375" defaultRowHeight="15.6" x14ac:dyDescent="0.3"/>
  <cols>
    <col min="1" max="1" width="4.109375" style="134" customWidth="1"/>
    <col min="2" max="2" width="21.44140625" style="134" bestFit="1" customWidth="1"/>
    <col min="3" max="6" width="9.109375" style="134"/>
    <col min="7" max="7" width="5" style="134" customWidth="1"/>
    <col min="8" max="11" width="9.109375" style="134"/>
    <col min="12" max="14" width="9.109375" style="134" customWidth="1"/>
    <col min="15" max="15" width="12.44140625" style="134" customWidth="1"/>
    <col min="16" max="16" width="10.44140625" style="134" customWidth="1"/>
    <col min="17" max="16384" width="9.109375" style="134"/>
  </cols>
  <sheetData>
    <row r="1" spans="2:16" ht="9.75" customHeight="1" x14ac:dyDescent="0.3"/>
    <row r="2" spans="2:16" x14ac:dyDescent="0.3">
      <c r="B2" s="134" t="s">
        <v>530</v>
      </c>
    </row>
    <row r="3" spans="2:16" x14ac:dyDescent="0.3">
      <c r="B3" s="136" t="s">
        <v>531</v>
      </c>
    </row>
    <row r="4" spans="2:16" x14ac:dyDescent="0.3">
      <c r="B4" s="135" t="s">
        <v>529</v>
      </c>
    </row>
    <row r="6" spans="2:16" ht="15.75" customHeight="1" x14ac:dyDescent="0.3">
      <c r="B6" s="149" t="s">
        <v>572</v>
      </c>
      <c r="C6" s="149"/>
      <c r="D6" s="149"/>
      <c r="E6" s="149"/>
      <c r="F6" s="149"/>
      <c r="G6" s="149"/>
      <c r="H6" s="149"/>
      <c r="I6" s="149"/>
      <c r="J6" s="149"/>
      <c r="K6" s="149"/>
      <c r="L6" s="149"/>
      <c r="M6" s="149"/>
      <c r="N6" s="149"/>
      <c r="O6" s="149"/>
      <c r="P6" s="149"/>
    </row>
    <row r="7" spans="2:16" x14ac:dyDescent="0.3">
      <c r="B7" s="149"/>
      <c r="C7" s="149"/>
      <c r="D7" s="149"/>
      <c r="E7" s="149"/>
      <c r="F7" s="149"/>
      <c r="G7" s="149"/>
      <c r="H7" s="149"/>
      <c r="I7" s="149"/>
      <c r="J7" s="149"/>
      <c r="K7" s="149"/>
      <c r="L7" s="149"/>
      <c r="M7" s="149"/>
      <c r="N7" s="149"/>
      <c r="O7" s="149"/>
      <c r="P7" s="149"/>
    </row>
    <row r="8" spans="2:16" x14ac:dyDescent="0.3">
      <c r="B8" s="149"/>
      <c r="C8" s="149"/>
      <c r="D8" s="149"/>
      <c r="E8" s="149"/>
      <c r="F8" s="149"/>
      <c r="G8" s="149"/>
      <c r="H8" s="149"/>
      <c r="I8" s="149"/>
      <c r="J8" s="149"/>
      <c r="K8" s="149"/>
      <c r="L8" s="149"/>
      <c r="M8" s="149"/>
      <c r="N8" s="149"/>
      <c r="O8" s="149"/>
      <c r="P8" s="149"/>
    </row>
    <row r="9" spans="2:16" x14ac:dyDescent="0.3">
      <c r="B9" s="149"/>
      <c r="C9" s="149"/>
      <c r="D9" s="149"/>
      <c r="E9" s="149"/>
      <c r="F9" s="149"/>
      <c r="G9" s="149"/>
      <c r="H9" s="149"/>
      <c r="I9" s="149"/>
      <c r="J9" s="149"/>
      <c r="K9" s="149"/>
      <c r="L9" s="149"/>
      <c r="M9" s="149"/>
      <c r="N9" s="149"/>
      <c r="O9" s="149"/>
      <c r="P9" s="149"/>
    </row>
    <row r="10" spans="2:16" x14ac:dyDescent="0.3">
      <c r="B10" s="137" t="s">
        <v>532</v>
      </c>
      <c r="C10" s="138"/>
      <c r="D10" s="138"/>
      <c r="E10" s="138"/>
      <c r="F10" s="138"/>
      <c r="G10" s="138"/>
      <c r="H10" s="138"/>
      <c r="I10" s="138"/>
      <c r="J10" s="138"/>
      <c r="K10" s="138"/>
      <c r="L10" s="138"/>
      <c r="M10" s="138"/>
      <c r="N10" s="138"/>
      <c r="O10" s="138"/>
      <c r="P10" s="138"/>
    </row>
    <row r="11" spans="2:16" x14ac:dyDescent="0.3">
      <c r="B11" s="137"/>
      <c r="C11" s="138"/>
      <c r="D11" s="138"/>
      <c r="E11" s="138"/>
      <c r="F11" s="138"/>
      <c r="G11" s="138"/>
      <c r="H11" s="138"/>
      <c r="I11" s="138"/>
      <c r="J11" s="138"/>
      <c r="K11" s="138"/>
      <c r="L11" s="138"/>
      <c r="M11" s="138"/>
      <c r="N11" s="138"/>
      <c r="O11" s="138"/>
      <c r="P11" s="138"/>
    </row>
    <row r="12" spans="2:16" ht="15.6" customHeight="1" x14ac:dyDescent="0.3">
      <c r="B12" s="149" t="s">
        <v>573</v>
      </c>
      <c r="C12" s="149"/>
      <c r="D12" s="149"/>
      <c r="E12" s="149"/>
      <c r="F12" s="149"/>
      <c r="G12" s="149"/>
      <c r="H12" s="149"/>
      <c r="I12" s="149"/>
      <c r="J12" s="149"/>
      <c r="K12" s="149"/>
      <c r="L12" s="149"/>
      <c r="M12" s="149"/>
      <c r="N12" s="149"/>
      <c r="O12" s="149"/>
      <c r="P12" s="149"/>
    </row>
    <row r="13" spans="2:16" ht="15.6" customHeight="1" x14ac:dyDescent="0.3">
      <c r="B13" s="149"/>
      <c r="C13" s="149"/>
      <c r="D13" s="149"/>
      <c r="E13" s="149"/>
      <c r="F13" s="149"/>
      <c r="G13" s="149"/>
      <c r="H13" s="149"/>
      <c r="I13" s="149"/>
      <c r="J13" s="149"/>
      <c r="K13" s="149"/>
      <c r="L13" s="149"/>
      <c r="M13" s="149"/>
      <c r="N13" s="149"/>
      <c r="O13" s="149"/>
      <c r="P13" s="149"/>
    </row>
    <row r="14" spans="2:16" ht="15.6" customHeight="1" x14ac:dyDescent="0.3">
      <c r="B14" s="149"/>
      <c r="C14" s="149"/>
      <c r="D14" s="149"/>
      <c r="E14" s="149"/>
      <c r="F14" s="149"/>
      <c r="G14" s="149"/>
      <c r="H14" s="149"/>
      <c r="I14" s="149"/>
      <c r="J14" s="149"/>
      <c r="K14" s="149"/>
      <c r="L14" s="149"/>
      <c r="M14" s="149"/>
      <c r="N14" s="149"/>
      <c r="O14" s="149"/>
      <c r="P14" s="149"/>
    </row>
    <row r="15" spans="2:16" ht="15.6" customHeight="1" x14ac:dyDescent="0.3">
      <c r="B15" s="149"/>
      <c r="C15" s="149"/>
      <c r="D15" s="149"/>
      <c r="E15" s="149"/>
      <c r="F15" s="149"/>
      <c r="G15" s="149"/>
      <c r="H15" s="149"/>
      <c r="I15" s="149"/>
      <c r="J15" s="149"/>
      <c r="K15" s="149"/>
      <c r="L15" s="149"/>
      <c r="M15" s="149"/>
      <c r="N15" s="149"/>
      <c r="O15" s="149"/>
      <c r="P15" s="149"/>
    </row>
    <row r="16" spans="2:16" ht="15.6" customHeight="1" x14ac:dyDescent="0.3">
      <c r="B16" s="149" t="s">
        <v>574</v>
      </c>
      <c r="C16" s="149"/>
      <c r="D16" s="149"/>
      <c r="E16" s="149"/>
      <c r="F16" s="149"/>
      <c r="G16" s="149"/>
      <c r="H16" s="149"/>
      <c r="I16" s="149"/>
      <c r="J16" s="149"/>
      <c r="K16" s="149"/>
      <c r="L16" s="149"/>
      <c r="M16" s="149"/>
      <c r="N16" s="149"/>
      <c r="O16" s="149"/>
      <c r="P16" s="149"/>
    </row>
    <row r="17" spans="2:18" ht="15.6" customHeight="1" x14ac:dyDescent="0.3">
      <c r="B17" s="149"/>
      <c r="C17" s="149"/>
      <c r="D17" s="149"/>
      <c r="E17" s="149"/>
      <c r="F17" s="149"/>
      <c r="G17" s="149"/>
      <c r="H17" s="149"/>
      <c r="I17" s="149"/>
      <c r="J17" s="149"/>
      <c r="K17" s="149"/>
      <c r="L17" s="149"/>
      <c r="M17" s="149"/>
      <c r="N17" s="149"/>
      <c r="O17" s="149"/>
      <c r="P17" s="149"/>
    </row>
    <row r="18" spans="2:18" x14ac:dyDescent="0.3">
      <c r="B18" s="149"/>
      <c r="C18" s="149"/>
      <c r="D18" s="149"/>
      <c r="E18" s="149"/>
      <c r="F18" s="149"/>
      <c r="G18" s="149"/>
      <c r="H18" s="149"/>
      <c r="I18" s="149"/>
      <c r="J18" s="149"/>
      <c r="K18" s="149"/>
      <c r="L18" s="149"/>
      <c r="M18" s="149"/>
      <c r="N18" s="149"/>
      <c r="O18" s="149"/>
      <c r="P18" s="149"/>
    </row>
    <row r="19" spans="2:18" x14ac:dyDescent="0.3">
      <c r="B19" s="138"/>
      <c r="C19" s="138"/>
      <c r="D19" s="138"/>
      <c r="E19" s="138"/>
      <c r="F19" s="138"/>
      <c r="G19" s="138"/>
      <c r="H19" s="138"/>
      <c r="I19" s="138"/>
      <c r="J19" s="138"/>
      <c r="K19" s="138"/>
      <c r="L19" s="138"/>
      <c r="M19" s="138"/>
      <c r="N19" s="138"/>
      <c r="O19" s="138"/>
      <c r="P19" s="138"/>
    </row>
    <row r="20" spans="2:18" ht="15.75" customHeight="1" x14ac:dyDescent="0.3">
      <c r="C20" s="139"/>
      <c r="D20" s="139"/>
      <c r="E20" s="139"/>
      <c r="F20" s="139"/>
      <c r="G20" s="139"/>
      <c r="H20" s="139"/>
      <c r="I20" s="140"/>
      <c r="K20" s="138"/>
      <c r="L20" s="138"/>
      <c r="M20" s="138"/>
      <c r="N20" s="138"/>
    </row>
    <row r="21" spans="2:18" x14ac:dyDescent="0.3">
      <c r="B21" s="141"/>
      <c r="C21" s="139"/>
      <c r="D21" s="139"/>
      <c r="E21" s="139"/>
      <c r="F21" s="139"/>
      <c r="G21" s="139"/>
      <c r="H21" s="139"/>
      <c r="I21" s="139"/>
      <c r="K21" s="138"/>
      <c r="L21" s="138"/>
      <c r="M21" s="138"/>
      <c r="N21" s="138"/>
    </row>
    <row r="22" spans="2:18" x14ac:dyDescent="0.3">
      <c r="B22" s="150"/>
      <c r="C22" s="150"/>
      <c r="D22" s="150"/>
      <c r="E22" s="150"/>
      <c r="F22" s="150"/>
      <c r="G22" s="150"/>
      <c r="H22" s="150"/>
      <c r="I22" s="150"/>
      <c r="J22" s="150"/>
      <c r="K22" s="150"/>
      <c r="L22" s="150"/>
      <c r="M22" s="150"/>
      <c r="N22" s="150"/>
      <c r="O22" s="150"/>
      <c r="P22" s="150"/>
    </row>
    <row r="23" spans="2:18" x14ac:dyDescent="0.3">
      <c r="B23" s="142"/>
      <c r="C23" s="142"/>
      <c r="D23" s="142"/>
      <c r="E23" s="142"/>
      <c r="F23" s="142"/>
      <c r="G23" s="142"/>
      <c r="H23" s="142"/>
      <c r="I23" s="142"/>
      <c r="J23" s="142"/>
      <c r="K23" s="142"/>
      <c r="L23" s="142"/>
      <c r="M23" s="142"/>
      <c r="N23" s="142"/>
      <c r="O23" s="142"/>
    </row>
    <row r="24" spans="2:18" x14ac:dyDescent="0.3">
      <c r="N24" s="143"/>
    </row>
    <row r="25" spans="2:18" x14ac:dyDescent="0.3">
      <c r="B25" s="139"/>
      <c r="C25" s="139"/>
      <c r="D25" s="139"/>
      <c r="E25" s="139"/>
      <c r="F25" s="139"/>
      <c r="G25" s="139"/>
      <c r="H25" s="139"/>
      <c r="I25" s="139"/>
      <c r="J25" s="139"/>
      <c r="K25" s="139"/>
      <c r="L25" s="139"/>
      <c r="M25" s="139"/>
      <c r="N25" s="139"/>
      <c r="O25" s="139"/>
      <c r="P25" s="139"/>
      <c r="Q25" s="139"/>
      <c r="R25" s="139"/>
    </row>
  </sheetData>
  <mergeCells count="4">
    <mergeCell ref="B6:P9"/>
    <mergeCell ref="B12:P15"/>
    <mergeCell ref="B16:P18"/>
    <mergeCell ref="B22:P22"/>
  </mergeCells>
  <pageMargins left="0.75" right="0.75" top="1" bottom="1" header="0.5" footer="0.5"/>
  <pageSetup paperSize="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9BB0-86EA-4463-971A-0D7F4825BFF0}">
  <sheetPr>
    <pageSetUpPr fitToPage="1"/>
  </sheetPr>
  <dimension ref="A1:O103"/>
  <sheetViews>
    <sheetView workbookViewId="0">
      <selection activeCell="M6" sqref="M6:N6"/>
    </sheetView>
  </sheetViews>
  <sheetFormatPr defaultColWidth="7.21875" defaultRowHeight="12.6" x14ac:dyDescent="0.25"/>
  <cols>
    <col min="1" max="1" width="3.77734375" style="24" customWidth="1"/>
    <col min="2" max="2" width="16.33203125" style="24" customWidth="1"/>
    <col min="3" max="7" width="14.77734375" style="24" customWidth="1"/>
    <col min="8" max="8" width="1.6640625" style="24" customWidth="1"/>
    <col min="9" max="11" width="14.77734375" style="24" customWidth="1"/>
    <col min="12" max="12" width="15.33203125" style="24" customWidth="1"/>
    <col min="13" max="14" width="14.77734375" style="24" customWidth="1"/>
    <col min="15" max="15" width="3.77734375" style="24" customWidth="1"/>
    <col min="16" max="256" width="7.21875" style="24"/>
    <col min="257" max="257" width="4.109375" style="24" bestFit="1" customWidth="1"/>
    <col min="258" max="258" width="12.77734375" style="24" bestFit="1" customWidth="1"/>
    <col min="259" max="259" width="10.109375" style="24" customWidth="1"/>
    <col min="260" max="260" width="11.88671875" style="24" customWidth="1"/>
    <col min="261" max="261" width="12.33203125" style="24" customWidth="1"/>
    <col min="262" max="263" width="13.21875" style="24" bestFit="1" customWidth="1"/>
    <col min="264" max="264" width="1.6640625" style="24" customWidth="1"/>
    <col min="265" max="265" width="10.109375" style="24" customWidth="1"/>
    <col min="266" max="266" width="10" style="24" bestFit="1" customWidth="1"/>
    <col min="267" max="267" width="13.21875" style="24" bestFit="1" customWidth="1"/>
    <col min="268" max="268" width="12.77734375" style="24" customWidth="1"/>
    <col min="269" max="269" width="11.88671875" style="24" bestFit="1" customWidth="1"/>
    <col min="270" max="270" width="12" style="24" customWidth="1"/>
    <col min="271" max="271" width="3.21875" style="24" bestFit="1" customWidth="1"/>
    <col min="272" max="512" width="7.21875" style="24"/>
    <col min="513" max="513" width="4.109375" style="24" bestFit="1" customWidth="1"/>
    <col min="514" max="514" width="12.77734375" style="24" bestFit="1" customWidth="1"/>
    <col min="515" max="515" width="10.109375" style="24" customWidth="1"/>
    <col min="516" max="516" width="11.88671875" style="24" customWidth="1"/>
    <col min="517" max="517" width="12.33203125" style="24" customWidth="1"/>
    <col min="518" max="519" width="13.21875" style="24" bestFit="1" customWidth="1"/>
    <col min="520" max="520" width="1.6640625" style="24" customWidth="1"/>
    <col min="521" max="521" width="10.109375" style="24" customWidth="1"/>
    <col min="522" max="522" width="10" style="24" bestFit="1" customWidth="1"/>
    <col min="523" max="523" width="13.21875" style="24" bestFit="1" customWidth="1"/>
    <col min="524" max="524" width="12.77734375" style="24" customWidth="1"/>
    <col min="525" max="525" width="11.88671875" style="24" bestFit="1" customWidth="1"/>
    <col min="526" max="526" width="12" style="24" customWidth="1"/>
    <col min="527" max="527" width="3.21875" style="24" bestFit="1" customWidth="1"/>
    <col min="528" max="768" width="7.21875" style="24"/>
    <col min="769" max="769" width="4.109375" style="24" bestFit="1" customWidth="1"/>
    <col min="770" max="770" width="12.77734375" style="24" bestFit="1" customWidth="1"/>
    <col min="771" max="771" width="10.109375" style="24" customWidth="1"/>
    <col min="772" max="772" width="11.88671875" style="24" customWidth="1"/>
    <col min="773" max="773" width="12.33203125" style="24" customWidth="1"/>
    <col min="774" max="775" width="13.21875" style="24" bestFit="1" customWidth="1"/>
    <col min="776" max="776" width="1.6640625" style="24" customWidth="1"/>
    <col min="777" max="777" width="10.109375" style="24" customWidth="1"/>
    <col min="778" max="778" width="10" style="24" bestFit="1" customWidth="1"/>
    <col min="779" max="779" width="13.21875" style="24" bestFit="1" customWidth="1"/>
    <col min="780" max="780" width="12.77734375" style="24" customWidth="1"/>
    <col min="781" max="781" width="11.88671875" style="24" bestFit="1" customWidth="1"/>
    <col min="782" max="782" width="12" style="24" customWidth="1"/>
    <col min="783" max="783" width="3.21875" style="24" bestFit="1" customWidth="1"/>
    <col min="784" max="1024" width="7.21875" style="24"/>
    <col min="1025" max="1025" width="4.109375" style="24" bestFit="1" customWidth="1"/>
    <col min="1026" max="1026" width="12.77734375" style="24" bestFit="1" customWidth="1"/>
    <col min="1027" max="1027" width="10.109375" style="24" customWidth="1"/>
    <col min="1028" max="1028" width="11.88671875" style="24" customWidth="1"/>
    <col min="1029" max="1029" width="12.33203125" style="24" customWidth="1"/>
    <col min="1030" max="1031" width="13.21875" style="24" bestFit="1" customWidth="1"/>
    <col min="1032" max="1032" width="1.6640625" style="24" customWidth="1"/>
    <col min="1033" max="1033" width="10.109375" style="24" customWidth="1"/>
    <col min="1034" max="1034" width="10" style="24" bestFit="1" customWidth="1"/>
    <col min="1035" max="1035" width="13.21875" style="24" bestFit="1" customWidth="1"/>
    <col min="1036" max="1036" width="12.77734375" style="24" customWidth="1"/>
    <col min="1037" max="1037" width="11.88671875" style="24" bestFit="1" customWidth="1"/>
    <col min="1038" max="1038" width="12" style="24" customWidth="1"/>
    <col min="1039" max="1039" width="3.21875" style="24" bestFit="1" customWidth="1"/>
    <col min="1040" max="1280" width="7.21875" style="24"/>
    <col min="1281" max="1281" width="4.109375" style="24" bestFit="1" customWidth="1"/>
    <col min="1282" max="1282" width="12.77734375" style="24" bestFit="1" customWidth="1"/>
    <col min="1283" max="1283" width="10.109375" style="24" customWidth="1"/>
    <col min="1284" max="1284" width="11.88671875" style="24" customWidth="1"/>
    <col min="1285" max="1285" width="12.33203125" style="24" customWidth="1"/>
    <col min="1286" max="1287" width="13.21875" style="24" bestFit="1" customWidth="1"/>
    <col min="1288" max="1288" width="1.6640625" style="24" customWidth="1"/>
    <col min="1289" max="1289" width="10.109375" style="24" customWidth="1"/>
    <col min="1290" max="1290" width="10" style="24" bestFit="1" customWidth="1"/>
    <col min="1291" max="1291" width="13.21875" style="24" bestFit="1" customWidth="1"/>
    <col min="1292" max="1292" width="12.77734375" style="24" customWidth="1"/>
    <col min="1293" max="1293" width="11.88671875" style="24" bestFit="1" customWidth="1"/>
    <col min="1294" max="1294" width="12" style="24" customWidth="1"/>
    <col min="1295" max="1295" width="3.21875" style="24" bestFit="1" customWidth="1"/>
    <col min="1296" max="1536" width="7.21875" style="24"/>
    <col min="1537" max="1537" width="4.109375" style="24" bestFit="1" customWidth="1"/>
    <col min="1538" max="1538" width="12.77734375" style="24" bestFit="1" customWidth="1"/>
    <col min="1539" max="1539" width="10.109375" style="24" customWidth="1"/>
    <col min="1540" max="1540" width="11.88671875" style="24" customWidth="1"/>
    <col min="1541" max="1541" width="12.33203125" style="24" customWidth="1"/>
    <col min="1542" max="1543" width="13.21875" style="24" bestFit="1" customWidth="1"/>
    <col min="1544" max="1544" width="1.6640625" style="24" customWidth="1"/>
    <col min="1545" max="1545" width="10.109375" style="24" customWidth="1"/>
    <col min="1546" max="1546" width="10" style="24" bestFit="1" customWidth="1"/>
    <col min="1547" max="1547" width="13.21875" style="24" bestFit="1" customWidth="1"/>
    <col min="1548" max="1548" width="12.77734375" style="24" customWidth="1"/>
    <col min="1549" max="1549" width="11.88671875" style="24" bestFit="1" customWidth="1"/>
    <col min="1550" max="1550" width="12" style="24" customWidth="1"/>
    <col min="1551" max="1551" width="3.21875" style="24" bestFit="1" customWidth="1"/>
    <col min="1552" max="1792" width="7.21875" style="24"/>
    <col min="1793" max="1793" width="4.109375" style="24" bestFit="1" customWidth="1"/>
    <col min="1794" max="1794" width="12.77734375" style="24" bestFit="1" customWidth="1"/>
    <col min="1795" max="1795" width="10.109375" style="24" customWidth="1"/>
    <col min="1796" max="1796" width="11.88671875" style="24" customWidth="1"/>
    <col min="1797" max="1797" width="12.33203125" style="24" customWidth="1"/>
    <col min="1798" max="1799" width="13.21875" style="24" bestFit="1" customWidth="1"/>
    <col min="1800" max="1800" width="1.6640625" style="24" customWidth="1"/>
    <col min="1801" max="1801" width="10.109375" style="24" customWidth="1"/>
    <col min="1802" max="1802" width="10" style="24" bestFit="1" customWidth="1"/>
    <col min="1803" max="1803" width="13.21875" style="24" bestFit="1" customWidth="1"/>
    <col min="1804" max="1804" width="12.77734375" style="24" customWidth="1"/>
    <col min="1805" max="1805" width="11.88671875" style="24" bestFit="1" customWidth="1"/>
    <col min="1806" max="1806" width="12" style="24" customWidth="1"/>
    <col min="1807" max="1807" width="3.21875" style="24" bestFit="1" customWidth="1"/>
    <col min="1808" max="2048" width="7.21875" style="24"/>
    <col min="2049" max="2049" width="4.109375" style="24" bestFit="1" customWidth="1"/>
    <col min="2050" max="2050" width="12.77734375" style="24" bestFit="1" customWidth="1"/>
    <col min="2051" max="2051" width="10.109375" style="24" customWidth="1"/>
    <col min="2052" max="2052" width="11.88671875" style="24" customWidth="1"/>
    <col min="2053" max="2053" width="12.33203125" style="24" customWidth="1"/>
    <col min="2054" max="2055" width="13.21875" style="24" bestFit="1" customWidth="1"/>
    <col min="2056" max="2056" width="1.6640625" style="24" customWidth="1"/>
    <col min="2057" max="2057" width="10.109375" style="24" customWidth="1"/>
    <col min="2058" max="2058" width="10" style="24" bestFit="1" customWidth="1"/>
    <col min="2059" max="2059" width="13.21875" style="24" bestFit="1" customWidth="1"/>
    <col min="2060" max="2060" width="12.77734375" style="24" customWidth="1"/>
    <col min="2061" max="2061" width="11.88671875" style="24" bestFit="1" customWidth="1"/>
    <col min="2062" max="2062" width="12" style="24" customWidth="1"/>
    <col min="2063" max="2063" width="3.21875" style="24" bestFit="1" customWidth="1"/>
    <col min="2064" max="2304" width="7.21875" style="24"/>
    <col min="2305" max="2305" width="4.109375" style="24" bestFit="1" customWidth="1"/>
    <col min="2306" max="2306" width="12.77734375" style="24" bestFit="1" customWidth="1"/>
    <col min="2307" max="2307" width="10.109375" style="24" customWidth="1"/>
    <col min="2308" max="2308" width="11.88671875" style="24" customWidth="1"/>
    <col min="2309" max="2309" width="12.33203125" style="24" customWidth="1"/>
    <col min="2310" max="2311" width="13.21875" style="24" bestFit="1" customWidth="1"/>
    <col min="2312" max="2312" width="1.6640625" style="24" customWidth="1"/>
    <col min="2313" max="2313" width="10.109375" style="24" customWidth="1"/>
    <col min="2314" max="2314" width="10" style="24" bestFit="1" customWidth="1"/>
    <col min="2315" max="2315" width="13.21875" style="24" bestFit="1" customWidth="1"/>
    <col min="2316" max="2316" width="12.77734375" style="24" customWidth="1"/>
    <col min="2317" max="2317" width="11.88671875" style="24" bestFit="1" customWidth="1"/>
    <col min="2318" max="2318" width="12" style="24" customWidth="1"/>
    <col min="2319" max="2319" width="3.21875" style="24" bestFit="1" customWidth="1"/>
    <col min="2320" max="2560" width="7.21875" style="24"/>
    <col min="2561" max="2561" width="4.109375" style="24" bestFit="1" customWidth="1"/>
    <col min="2562" max="2562" width="12.77734375" style="24" bestFit="1" customWidth="1"/>
    <col min="2563" max="2563" width="10.109375" style="24" customWidth="1"/>
    <col min="2564" max="2564" width="11.88671875" style="24" customWidth="1"/>
    <col min="2565" max="2565" width="12.33203125" style="24" customWidth="1"/>
    <col min="2566" max="2567" width="13.21875" style="24" bestFit="1" customWidth="1"/>
    <col min="2568" max="2568" width="1.6640625" style="24" customWidth="1"/>
    <col min="2569" max="2569" width="10.109375" style="24" customWidth="1"/>
    <col min="2570" max="2570" width="10" style="24" bestFit="1" customWidth="1"/>
    <col min="2571" max="2571" width="13.21875" style="24" bestFit="1" customWidth="1"/>
    <col min="2572" max="2572" width="12.77734375" style="24" customWidth="1"/>
    <col min="2573" max="2573" width="11.88671875" style="24" bestFit="1" customWidth="1"/>
    <col min="2574" max="2574" width="12" style="24" customWidth="1"/>
    <col min="2575" max="2575" width="3.21875" style="24" bestFit="1" customWidth="1"/>
    <col min="2576" max="2816" width="7.21875" style="24"/>
    <col min="2817" max="2817" width="4.109375" style="24" bestFit="1" customWidth="1"/>
    <col min="2818" max="2818" width="12.77734375" style="24" bestFit="1" customWidth="1"/>
    <col min="2819" max="2819" width="10.109375" style="24" customWidth="1"/>
    <col min="2820" max="2820" width="11.88671875" style="24" customWidth="1"/>
    <col min="2821" max="2821" width="12.33203125" style="24" customWidth="1"/>
    <col min="2822" max="2823" width="13.21875" style="24" bestFit="1" customWidth="1"/>
    <col min="2824" max="2824" width="1.6640625" style="24" customWidth="1"/>
    <col min="2825" max="2825" width="10.109375" style="24" customWidth="1"/>
    <col min="2826" max="2826" width="10" style="24" bestFit="1" customWidth="1"/>
    <col min="2827" max="2827" width="13.21875" style="24" bestFit="1" customWidth="1"/>
    <col min="2828" max="2828" width="12.77734375" style="24" customWidth="1"/>
    <col min="2829" max="2829" width="11.88671875" style="24" bestFit="1" customWidth="1"/>
    <col min="2830" max="2830" width="12" style="24" customWidth="1"/>
    <col min="2831" max="2831" width="3.21875" style="24" bestFit="1" customWidth="1"/>
    <col min="2832" max="3072" width="7.21875" style="24"/>
    <col min="3073" max="3073" width="4.109375" style="24" bestFit="1" customWidth="1"/>
    <col min="3074" max="3074" width="12.77734375" style="24" bestFit="1" customWidth="1"/>
    <col min="3075" max="3075" width="10.109375" style="24" customWidth="1"/>
    <col min="3076" max="3076" width="11.88671875" style="24" customWidth="1"/>
    <col min="3077" max="3077" width="12.33203125" style="24" customWidth="1"/>
    <col min="3078" max="3079" width="13.21875" style="24" bestFit="1" customWidth="1"/>
    <col min="3080" max="3080" width="1.6640625" style="24" customWidth="1"/>
    <col min="3081" max="3081" width="10.109375" style="24" customWidth="1"/>
    <col min="3082" max="3082" width="10" style="24" bestFit="1" customWidth="1"/>
    <col min="3083" max="3083" width="13.21875" style="24" bestFit="1" customWidth="1"/>
    <col min="3084" max="3084" width="12.77734375" style="24" customWidth="1"/>
    <col min="3085" max="3085" width="11.88671875" style="24" bestFit="1" customWidth="1"/>
    <col min="3086" max="3086" width="12" style="24" customWidth="1"/>
    <col min="3087" max="3087" width="3.21875" style="24" bestFit="1" customWidth="1"/>
    <col min="3088" max="3328" width="7.21875" style="24"/>
    <col min="3329" max="3329" width="4.109375" style="24" bestFit="1" customWidth="1"/>
    <col min="3330" max="3330" width="12.77734375" style="24" bestFit="1" customWidth="1"/>
    <col min="3331" max="3331" width="10.109375" style="24" customWidth="1"/>
    <col min="3332" max="3332" width="11.88671875" style="24" customWidth="1"/>
    <col min="3333" max="3333" width="12.33203125" style="24" customWidth="1"/>
    <col min="3334" max="3335" width="13.21875" style="24" bestFit="1" customWidth="1"/>
    <col min="3336" max="3336" width="1.6640625" style="24" customWidth="1"/>
    <col min="3337" max="3337" width="10.109375" style="24" customWidth="1"/>
    <col min="3338" max="3338" width="10" style="24" bestFit="1" customWidth="1"/>
    <col min="3339" max="3339" width="13.21875" style="24" bestFit="1" customWidth="1"/>
    <col min="3340" max="3340" width="12.77734375" style="24" customWidth="1"/>
    <col min="3341" max="3341" width="11.88671875" style="24" bestFit="1" customWidth="1"/>
    <col min="3342" max="3342" width="12" style="24" customWidth="1"/>
    <col min="3343" max="3343" width="3.21875" style="24" bestFit="1" customWidth="1"/>
    <col min="3344" max="3584" width="7.21875" style="24"/>
    <col min="3585" max="3585" width="4.109375" style="24" bestFit="1" customWidth="1"/>
    <col min="3586" max="3586" width="12.77734375" style="24" bestFit="1" customWidth="1"/>
    <col min="3587" max="3587" width="10.109375" style="24" customWidth="1"/>
    <col min="3588" max="3588" width="11.88671875" style="24" customWidth="1"/>
    <col min="3589" max="3589" width="12.33203125" style="24" customWidth="1"/>
    <col min="3590" max="3591" width="13.21875" style="24" bestFit="1" customWidth="1"/>
    <col min="3592" max="3592" width="1.6640625" style="24" customWidth="1"/>
    <col min="3593" max="3593" width="10.109375" style="24" customWidth="1"/>
    <col min="3594" max="3594" width="10" style="24" bestFit="1" customWidth="1"/>
    <col min="3595" max="3595" width="13.21875" style="24" bestFit="1" customWidth="1"/>
    <col min="3596" max="3596" width="12.77734375" style="24" customWidth="1"/>
    <col min="3597" max="3597" width="11.88671875" style="24" bestFit="1" customWidth="1"/>
    <col min="3598" max="3598" width="12" style="24" customWidth="1"/>
    <col min="3599" max="3599" width="3.21875" style="24" bestFit="1" customWidth="1"/>
    <col min="3600" max="3840" width="7.21875" style="24"/>
    <col min="3841" max="3841" width="4.109375" style="24" bestFit="1" customWidth="1"/>
    <col min="3842" max="3842" width="12.77734375" style="24" bestFit="1" customWidth="1"/>
    <col min="3843" max="3843" width="10.109375" style="24" customWidth="1"/>
    <col min="3844" max="3844" width="11.88671875" style="24" customWidth="1"/>
    <col min="3845" max="3845" width="12.33203125" style="24" customWidth="1"/>
    <col min="3846" max="3847" width="13.21875" style="24" bestFit="1" customWidth="1"/>
    <col min="3848" max="3848" width="1.6640625" style="24" customWidth="1"/>
    <col min="3849" max="3849" width="10.109375" style="24" customWidth="1"/>
    <col min="3850" max="3850" width="10" style="24" bestFit="1" customWidth="1"/>
    <col min="3851" max="3851" width="13.21875" style="24" bestFit="1" customWidth="1"/>
    <col min="3852" max="3852" width="12.77734375" style="24" customWidth="1"/>
    <col min="3853" max="3853" width="11.88671875" style="24" bestFit="1" customWidth="1"/>
    <col min="3854" max="3854" width="12" style="24" customWidth="1"/>
    <col min="3855" max="3855" width="3.21875" style="24" bestFit="1" customWidth="1"/>
    <col min="3856" max="4096" width="7.21875" style="24"/>
    <col min="4097" max="4097" width="4.109375" style="24" bestFit="1" customWidth="1"/>
    <col min="4098" max="4098" width="12.77734375" style="24" bestFit="1" customWidth="1"/>
    <col min="4099" max="4099" width="10.109375" style="24" customWidth="1"/>
    <col min="4100" max="4100" width="11.88671875" style="24" customWidth="1"/>
    <col min="4101" max="4101" width="12.33203125" style="24" customWidth="1"/>
    <col min="4102" max="4103" width="13.21875" style="24" bestFit="1" customWidth="1"/>
    <col min="4104" max="4104" width="1.6640625" style="24" customWidth="1"/>
    <col min="4105" max="4105" width="10.109375" style="24" customWidth="1"/>
    <col min="4106" max="4106" width="10" style="24" bestFit="1" customWidth="1"/>
    <col min="4107" max="4107" width="13.21875" style="24" bestFit="1" customWidth="1"/>
    <col min="4108" max="4108" width="12.77734375" style="24" customWidth="1"/>
    <col min="4109" max="4109" width="11.88671875" style="24" bestFit="1" customWidth="1"/>
    <col min="4110" max="4110" width="12" style="24" customWidth="1"/>
    <col min="4111" max="4111" width="3.21875" style="24" bestFit="1" customWidth="1"/>
    <col min="4112" max="4352" width="7.21875" style="24"/>
    <col min="4353" max="4353" width="4.109375" style="24" bestFit="1" customWidth="1"/>
    <col min="4354" max="4354" width="12.77734375" style="24" bestFit="1" customWidth="1"/>
    <col min="4355" max="4355" width="10.109375" style="24" customWidth="1"/>
    <col min="4356" max="4356" width="11.88671875" style="24" customWidth="1"/>
    <col min="4357" max="4357" width="12.33203125" style="24" customWidth="1"/>
    <col min="4358" max="4359" width="13.21875" style="24" bestFit="1" customWidth="1"/>
    <col min="4360" max="4360" width="1.6640625" style="24" customWidth="1"/>
    <col min="4361" max="4361" width="10.109375" style="24" customWidth="1"/>
    <col min="4362" max="4362" width="10" style="24" bestFit="1" customWidth="1"/>
    <col min="4363" max="4363" width="13.21875" style="24" bestFit="1" customWidth="1"/>
    <col min="4364" max="4364" width="12.77734375" style="24" customWidth="1"/>
    <col min="4365" max="4365" width="11.88671875" style="24" bestFit="1" customWidth="1"/>
    <col min="4366" max="4366" width="12" style="24" customWidth="1"/>
    <col min="4367" max="4367" width="3.21875" style="24" bestFit="1" customWidth="1"/>
    <col min="4368" max="4608" width="7.21875" style="24"/>
    <col min="4609" max="4609" width="4.109375" style="24" bestFit="1" customWidth="1"/>
    <col min="4610" max="4610" width="12.77734375" style="24" bestFit="1" customWidth="1"/>
    <col min="4611" max="4611" width="10.109375" style="24" customWidth="1"/>
    <col min="4612" max="4612" width="11.88671875" style="24" customWidth="1"/>
    <col min="4613" max="4613" width="12.33203125" style="24" customWidth="1"/>
    <col min="4614" max="4615" width="13.21875" style="24" bestFit="1" customWidth="1"/>
    <col min="4616" max="4616" width="1.6640625" style="24" customWidth="1"/>
    <col min="4617" max="4617" width="10.109375" style="24" customWidth="1"/>
    <col min="4618" max="4618" width="10" style="24" bestFit="1" customWidth="1"/>
    <col min="4619" max="4619" width="13.21875" style="24" bestFit="1" customWidth="1"/>
    <col min="4620" max="4620" width="12.77734375" style="24" customWidth="1"/>
    <col min="4621" max="4621" width="11.88671875" style="24" bestFit="1" customWidth="1"/>
    <col min="4622" max="4622" width="12" style="24" customWidth="1"/>
    <col min="4623" max="4623" width="3.21875" style="24" bestFit="1" customWidth="1"/>
    <col min="4624" max="4864" width="7.21875" style="24"/>
    <col min="4865" max="4865" width="4.109375" style="24" bestFit="1" customWidth="1"/>
    <col min="4866" max="4866" width="12.77734375" style="24" bestFit="1" customWidth="1"/>
    <col min="4867" max="4867" width="10.109375" style="24" customWidth="1"/>
    <col min="4868" max="4868" width="11.88671875" style="24" customWidth="1"/>
    <col min="4869" max="4869" width="12.33203125" style="24" customWidth="1"/>
    <col min="4870" max="4871" width="13.21875" style="24" bestFit="1" customWidth="1"/>
    <col min="4872" max="4872" width="1.6640625" style="24" customWidth="1"/>
    <col min="4873" max="4873" width="10.109375" style="24" customWidth="1"/>
    <col min="4874" max="4874" width="10" style="24" bestFit="1" customWidth="1"/>
    <col min="4875" max="4875" width="13.21875" style="24" bestFit="1" customWidth="1"/>
    <col min="4876" max="4876" width="12.77734375" style="24" customWidth="1"/>
    <col min="4877" max="4877" width="11.88671875" style="24" bestFit="1" customWidth="1"/>
    <col min="4878" max="4878" width="12" style="24" customWidth="1"/>
    <col min="4879" max="4879" width="3.21875" style="24" bestFit="1" customWidth="1"/>
    <col min="4880" max="5120" width="7.21875" style="24"/>
    <col min="5121" max="5121" width="4.109375" style="24" bestFit="1" customWidth="1"/>
    <col min="5122" max="5122" width="12.77734375" style="24" bestFit="1" customWidth="1"/>
    <col min="5123" max="5123" width="10.109375" style="24" customWidth="1"/>
    <col min="5124" max="5124" width="11.88671875" style="24" customWidth="1"/>
    <col min="5125" max="5125" width="12.33203125" style="24" customWidth="1"/>
    <col min="5126" max="5127" width="13.21875" style="24" bestFit="1" customWidth="1"/>
    <col min="5128" max="5128" width="1.6640625" style="24" customWidth="1"/>
    <col min="5129" max="5129" width="10.109375" style="24" customWidth="1"/>
    <col min="5130" max="5130" width="10" style="24" bestFit="1" customWidth="1"/>
    <col min="5131" max="5131" width="13.21875" style="24" bestFit="1" customWidth="1"/>
    <col min="5132" max="5132" width="12.77734375" style="24" customWidth="1"/>
    <col min="5133" max="5133" width="11.88671875" style="24" bestFit="1" customWidth="1"/>
    <col min="5134" max="5134" width="12" style="24" customWidth="1"/>
    <col min="5135" max="5135" width="3.21875" style="24" bestFit="1" customWidth="1"/>
    <col min="5136" max="5376" width="7.21875" style="24"/>
    <col min="5377" max="5377" width="4.109375" style="24" bestFit="1" customWidth="1"/>
    <col min="5378" max="5378" width="12.77734375" style="24" bestFit="1" customWidth="1"/>
    <col min="5379" max="5379" width="10.109375" style="24" customWidth="1"/>
    <col min="5380" max="5380" width="11.88671875" style="24" customWidth="1"/>
    <col min="5381" max="5381" width="12.33203125" style="24" customWidth="1"/>
    <col min="5382" max="5383" width="13.21875" style="24" bestFit="1" customWidth="1"/>
    <col min="5384" max="5384" width="1.6640625" style="24" customWidth="1"/>
    <col min="5385" max="5385" width="10.109375" style="24" customWidth="1"/>
    <col min="5386" max="5386" width="10" style="24" bestFit="1" customWidth="1"/>
    <col min="5387" max="5387" width="13.21875" style="24" bestFit="1" customWidth="1"/>
    <col min="5388" max="5388" width="12.77734375" style="24" customWidth="1"/>
    <col min="5389" max="5389" width="11.88671875" style="24" bestFit="1" customWidth="1"/>
    <col min="5390" max="5390" width="12" style="24" customWidth="1"/>
    <col min="5391" max="5391" width="3.21875" style="24" bestFit="1" customWidth="1"/>
    <col min="5392" max="5632" width="7.21875" style="24"/>
    <col min="5633" max="5633" width="4.109375" style="24" bestFit="1" customWidth="1"/>
    <col min="5634" max="5634" width="12.77734375" style="24" bestFit="1" customWidth="1"/>
    <col min="5635" max="5635" width="10.109375" style="24" customWidth="1"/>
    <col min="5636" max="5636" width="11.88671875" style="24" customWidth="1"/>
    <col min="5637" max="5637" width="12.33203125" style="24" customWidth="1"/>
    <col min="5638" max="5639" width="13.21875" style="24" bestFit="1" customWidth="1"/>
    <col min="5640" max="5640" width="1.6640625" style="24" customWidth="1"/>
    <col min="5641" max="5641" width="10.109375" style="24" customWidth="1"/>
    <col min="5642" max="5642" width="10" style="24" bestFit="1" customWidth="1"/>
    <col min="5643" max="5643" width="13.21875" style="24" bestFit="1" customWidth="1"/>
    <col min="5644" max="5644" width="12.77734375" style="24" customWidth="1"/>
    <col min="5645" max="5645" width="11.88671875" style="24" bestFit="1" customWidth="1"/>
    <col min="5646" max="5646" width="12" style="24" customWidth="1"/>
    <col min="5647" max="5647" width="3.21875" style="24" bestFit="1" customWidth="1"/>
    <col min="5648" max="5888" width="7.21875" style="24"/>
    <col min="5889" max="5889" width="4.109375" style="24" bestFit="1" customWidth="1"/>
    <col min="5890" max="5890" width="12.77734375" style="24" bestFit="1" customWidth="1"/>
    <col min="5891" max="5891" width="10.109375" style="24" customWidth="1"/>
    <col min="5892" max="5892" width="11.88671875" style="24" customWidth="1"/>
    <col min="5893" max="5893" width="12.33203125" style="24" customWidth="1"/>
    <col min="5894" max="5895" width="13.21875" style="24" bestFit="1" customWidth="1"/>
    <col min="5896" max="5896" width="1.6640625" style="24" customWidth="1"/>
    <col min="5897" max="5897" width="10.109375" style="24" customWidth="1"/>
    <col min="5898" max="5898" width="10" style="24" bestFit="1" customWidth="1"/>
    <col min="5899" max="5899" width="13.21875" style="24" bestFit="1" customWidth="1"/>
    <col min="5900" max="5900" width="12.77734375" style="24" customWidth="1"/>
    <col min="5901" max="5901" width="11.88671875" style="24" bestFit="1" customWidth="1"/>
    <col min="5902" max="5902" width="12" style="24" customWidth="1"/>
    <col min="5903" max="5903" width="3.21875" style="24" bestFit="1" customWidth="1"/>
    <col min="5904" max="6144" width="7.21875" style="24"/>
    <col min="6145" max="6145" width="4.109375" style="24" bestFit="1" customWidth="1"/>
    <col min="6146" max="6146" width="12.77734375" style="24" bestFit="1" customWidth="1"/>
    <col min="6147" max="6147" width="10.109375" style="24" customWidth="1"/>
    <col min="6148" max="6148" width="11.88671875" style="24" customWidth="1"/>
    <col min="6149" max="6149" width="12.33203125" style="24" customWidth="1"/>
    <col min="6150" max="6151" width="13.21875" style="24" bestFit="1" customWidth="1"/>
    <col min="6152" max="6152" width="1.6640625" style="24" customWidth="1"/>
    <col min="6153" max="6153" width="10.109375" style="24" customWidth="1"/>
    <col min="6154" max="6154" width="10" style="24" bestFit="1" customWidth="1"/>
    <col min="6155" max="6155" width="13.21875" style="24" bestFit="1" customWidth="1"/>
    <col min="6156" max="6156" width="12.77734375" style="24" customWidth="1"/>
    <col min="6157" max="6157" width="11.88671875" style="24" bestFit="1" customWidth="1"/>
    <col min="6158" max="6158" width="12" style="24" customWidth="1"/>
    <col min="6159" max="6159" width="3.21875" style="24" bestFit="1" customWidth="1"/>
    <col min="6160" max="6400" width="7.21875" style="24"/>
    <col min="6401" max="6401" width="4.109375" style="24" bestFit="1" customWidth="1"/>
    <col min="6402" max="6402" width="12.77734375" style="24" bestFit="1" customWidth="1"/>
    <col min="6403" max="6403" width="10.109375" style="24" customWidth="1"/>
    <col min="6404" max="6404" width="11.88671875" style="24" customWidth="1"/>
    <col min="6405" max="6405" width="12.33203125" style="24" customWidth="1"/>
    <col min="6406" max="6407" width="13.21875" style="24" bestFit="1" customWidth="1"/>
    <col min="6408" max="6408" width="1.6640625" style="24" customWidth="1"/>
    <col min="6409" max="6409" width="10.109375" style="24" customWidth="1"/>
    <col min="6410" max="6410" width="10" style="24" bestFit="1" customWidth="1"/>
    <col min="6411" max="6411" width="13.21875" style="24" bestFit="1" customWidth="1"/>
    <col min="6412" max="6412" width="12.77734375" style="24" customWidth="1"/>
    <col min="6413" max="6413" width="11.88671875" style="24" bestFit="1" customWidth="1"/>
    <col min="6414" max="6414" width="12" style="24" customWidth="1"/>
    <col min="6415" max="6415" width="3.21875" style="24" bestFit="1" customWidth="1"/>
    <col min="6416" max="6656" width="7.21875" style="24"/>
    <col min="6657" max="6657" width="4.109375" style="24" bestFit="1" customWidth="1"/>
    <col min="6658" max="6658" width="12.77734375" style="24" bestFit="1" customWidth="1"/>
    <col min="6659" max="6659" width="10.109375" style="24" customWidth="1"/>
    <col min="6660" max="6660" width="11.88671875" style="24" customWidth="1"/>
    <col min="6661" max="6661" width="12.33203125" style="24" customWidth="1"/>
    <col min="6662" max="6663" width="13.21875" style="24" bestFit="1" customWidth="1"/>
    <col min="6664" max="6664" width="1.6640625" style="24" customWidth="1"/>
    <col min="6665" max="6665" width="10.109375" style="24" customWidth="1"/>
    <col min="6666" max="6666" width="10" style="24" bestFit="1" customWidth="1"/>
    <col min="6667" max="6667" width="13.21875" style="24" bestFit="1" customWidth="1"/>
    <col min="6668" max="6668" width="12.77734375" style="24" customWidth="1"/>
    <col min="6669" max="6669" width="11.88671875" style="24" bestFit="1" customWidth="1"/>
    <col min="6670" max="6670" width="12" style="24" customWidth="1"/>
    <col min="6671" max="6671" width="3.21875" style="24" bestFit="1" customWidth="1"/>
    <col min="6672" max="6912" width="7.21875" style="24"/>
    <col min="6913" max="6913" width="4.109375" style="24" bestFit="1" customWidth="1"/>
    <col min="6914" max="6914" width="12.77734375" style="24" bestFit="1" customWidth="1"/>
    <col min="6915" max="6915" width="10.109375" style="24" customWidth="1"/>
    <col min="6916" max="6916" width="11.88671875" style="24" customWidth="1"/>
    <col min="6917" max="6917" width="12.33203125" style="24" customWidth="1"/>
    <col min="6918" max="6919" width="13.21875" style="24" bestFit="1" customWidth="1"/>
    <col min="6920" max="6920" width="1.6640625" style="24" customWidth="1"/>
    <col min="6921" max="6921" width="10.109375" style="24" customWidth="1"/>
    <col min="6922" max="6922" width="10" style="24" bestFit="1" customWidth="1"/>
    <col min="6923" max="6923" width="13.21875" style="24" bestFit="1" customWidth="1"/>
    <col min="6924" max="6924" width="12.77734375" style="24" customWidth="1"/>
    <col min="6925" max="6925" width="11.88671875" style="24" bestFit="1" customWidth="1"/>
    <col min="6926" max="6926" width="12" style="24" customWidth="1"/>
    <col min="6927" max="6927" width="3.21875" style="24" bestFit="1" customWidth="1"/>
    <col min="6928" max="7168" width="7.21875" style="24"/>
    <col min="7169" max="7169" width="4.109375" style="24" bestFit="1" customWidth="1"/>
    <col min="7170" max="7170" width="12.77734375" style="24" bestFit="1" customWidth="1"/>
    <col min="7171" max="7171" width="10.109375" style="24" customWidth="1"/>
    <col min="7172" max="7172" width="11.88671875" style="24" customWidth="1"/>
    <col min="7173" max="7173" width="12.33203125" style="24" customWidth="1"/>
    <col min="7174" max="7175" width="13.21875" style="24" bestFit="1" customWidth="1"/>
    <col min="7176" max="7176" width="1.6640625" style="24" customWidth="1"/>
    <col min="7177" max="7177" width="10.109375" style="24" customWidth="1"/>
    <col min="7178" max="7178" width="10" style="24" bestFit="1" customWidth="1"/>
    <col min="7179" max="7179" width="13.21875" style="24" bestFit="1" customWidth="1"/>
    <col min="7180" max="7180" width="12.77734375" style="24" customWidth="1"/>
    <col min="7181" max="7181" width="11.88671875" style="24" bestFit="1" customWidth="1"/>
    <col min="7182" max="7182" width="12" style="24" customWidth="1"/>
    <col min="7183" max="7183" width="3.21875" style="24" bestFit="1" customWidth="1"/>
    <col min="7184" max="7424" width="7.21875" style="24"/>
    <col min="7425" max="7425" width="4.109375" style="24" bestFit="1" customWidth="1"/>
    <col min="7426" max="7426" width="12.77734375" style="24" bestFit="1" customWidth="1"/>
    <col min="7427" max="7427" width="10.109375" style="24" customWidth="1"/>
    <col min="7428" max="7428" width="11.88671875" style="24" customWidth="1"/>
    <col min="7429" max="7429" width="12.33203125" style="24" customWidth="1"/>
    <col min="7430" max="7431" width="13.21875" style="24" bestFit="1" customWidth="1"/>
    <col min="7432" max="7432" width="1.6640625" style="24" customWidth="1"/>
    <col min="7433" max="7433" width="10.109375" style="24" customWidth="1"/>
    <col min="7434" max="7434" width="10" style="24" bestFit="1" customWidth="1"/>
    <col min="7435" max="7435" width="13.21875" style="24" bestFit="1" customWidth="1"/>
    <col min="7436" max="7436" width="12.77734375" style="24" customWidth="1"/>
    <col min="7437" max="7437" width="11.88671875" style="24" bestFit="1" customWidth="1"/>
    <col min="7438" max="7438" width="12" style="24" customWidth="1"/>
    <col min="7439" max="7439" width="3.21875" style="24" bestFit="1" customWidth="1"/>
    <col min="7440" max="7680" width="7.21875" style="24"/>
    <col min="7681" max="7681" width="4.109375" style="24" bestFit="1" customWidth="1"/>
    <col min="7682" max="7682" width="12.77734375" style="24" bestFit="1" customWidth="1"/>
    <col min="7683" max="7683" width="10.109375" style="24" customWidth="1"/>
    <col min="7684" max="7684" width="11.88671875" style="24" customWidth="1"/>
    <col min="7685" max="7685" width="12.33203125" style="24" customWidth="1"/>
    <col min="7686" max="7687" width="13.21875" style="24" bestFit="1" customWidth="1"/>
    <col min="7688" max="7688" width="1.6640625" style="24" customWidth="1"/>
    <col min="7689" max="7689" width="10.109375" style="24" customWidth="1"/>
    <col min="7690" max="7690" width="10" style="24" bestFit="1" customWidth="1"/>
    <col min="7691" max="7691" width="13.21875" style="24" bestFit="1" customWidth="1"/>
    <col min="7692" max="7692" width="12.77734375" style="24" customWidth="1"/>
    <col min="7693" max="7693" width="11.88671875" style="24" bestFit="1" customWidth="1"/>
    <col min="7694" max="7694" width="12" style="24" customWidth="1"/>
    <col min="7695" max="7695" width="3.21875" style="24" bestFit="1" customWidth="1"/>
    <col min="7696" max="7936" width="7.21875" style="24"/>
    <col min="7937" max="7937" width="4.109375" style="24" bestFit="1" customWidth="1"/>
    <col min="7938" max="7938" width="12.77734375" style="24" bestFit="1" customWidth="1"/>
    <col min="7939" max="7939" width="10.109375" style="24" customWidth="1"/>
    <col min="7940" max="7940" width="11.88671875" style="24" customWidth="1"/>
    <col min="7941" max="7941" width="12.33203125" style="24" customWidth="1"/>
    <col min="7942" max="7943" width="13.21875" style="24" bestFit="1" customWidth="1"/>
    <col min="7944" max="7944" width="1.6640625" style="24" customWidth="1"/>
    <col min="7945" max="7945" width="10.109375" style="24" customWidth="1"/>
    <col min="7946" max="7946" width="10" style="24" bestFit="1" customWidth="1"/>
    <col min="7947" max="7947" width="13.21875" style="24" bestFit="1" customWidth="1"/>
    <col min="7948" max="7948" width="12.77734375" style="24" customWidth="1"/>
    <col min="7949" max="7949" width="11.88671875" style="24" bestFit="1" customWidth="1"/>
    <col min="7950" max="7950" width="12" style="24" customWidth="1"/>
    <col min="7951" max="7951" width="3.21875" style="24" bestFit="1" customWidth="1"/>
    <col min="7952" max="8192" width="7.21875" style="24"/>
    <col min="8193" max="8193" width="4.109375" style="24" bestFit="1" customWidth="1"/>
    <col min="8194" max="8194" width="12.77734375" style="24" bestFit="1" customWidth="1"/>
    <col min="8195" max="8195" width="10.109375" style="24" customWidth="1"/>
    <col min="8196" max="8196" width="11.88671875" style="24" customWidth="1"/>
    <col min="8197" max="8197" width="12.33203125" style="24" customWidth="1"/>
    <col min="8198" max="8199" width="13.21875" style="24" bestFit="1" customWidth="1"/>
    <col min="8200" max="8200" width="1.6640625" style="24" customWidth="1"/>
    <col min="8201" max="8201" width="10.109375" style="24" customWidth="1"/>
    <col min="8202" max="8202" width="10" style="24" bestFit="1" customWidth="1"/>
    <col min="8203" max="8203" width="13.21875" style="24" bestFit="1" customWidth="1"/>
    <col min="8204" max="8204" width="12.77734375" style="24" customWidth="1"/>
    <col min="8205" max="8205" width="11.88671875" style="24" bestFit="1" customWidth="1"/>
    <col min="8206" max="8206" width="12" style="24" customWidth="1"/>
    <col min="8207" max="8207" width="3.21875" style="24" bestFit="1" customWidth="1"/>
    <col min="8208" max="8448" width="7.21875" style="24"/>
    <col min="8449" max="8449" width="4.109375" style="24" bestFit="1" customWidth="1"/>
    <col min="8450" max="8450" width="12.77734375" style="24" bestFit="1" customWidth="1"/>
    <col min="8451" max="8451" width="10.109375" style="24" customWidth="1"/>
    <col min="8452" max="8452" width="11.88671875" style="24" customWidth="1"/>
    <col min="8453" max="8453" width="12.33203125" style="24" customWidth="1"/>
    <col min="8454" max="8455" width="13.21875" style="24" bestFit="1" customWidth="1"/>
    <col min="8456" max="8456" width="1.6640625" style="24" customWidth="1"/>
    <col min="8457" max="8457" width="10.109375" style="24" customWidth="1"/>
    <col min="8458" max="8458" width="10" style="24" bestFit="1" customWidth="1"/>
    <col min="8459" max="8459" width="13.21875" style="24" bestFit="1" customWidth="1"/>
    <col min="8460" max="8460" width="12.77734375" style="24" customWidth="1"/>
    <col min="8461" max="8461" width="11.88671875" style="24" bestFit="1" customWidth="1"/>
    <col min="8462" max="8462" width="12" style="24" customWidth="1"/>
    <col min="8463" max="8463" width="3.21875" style="24" bestFit="1" customWidth="1"/>
    <col min="8464" max="8704" width="7.21875" style="24"/>
    <col min="8705" max="8705" width="4.109375" style="24" bestFit="1" customWidth="1"/>
    <col min="8706" max="8706" width="12.77734375" style="24" bestFit="1" customWidth="1"/>
    <col min="8707" max="8707" width="10.109375" style="24" customWidth="1"/>
    <col min="8708" max="8708" width="11.88671875" style="24" customWidth="1"/>
    <col min="8709" max="8709" width="12.33203125" style="24" customWidth="1"/>
    <col min="8710" max="8711" width="13.21875" style="24" bestFit="1" customWidth="1"/>
    <col min="8712" max="8712" width="1.6640625" style="24" customWidth="1"/>
    <col min="8713" max="8713" width="10.109375" style="24" customWidth="1"/>
    <col min="8714" max="8714" width="10" style="24" bestFit="1" customWidth="1"/>
    <col min="8715" max="8715" width="13.21875" style="24" bestFit="1" customWidth="1"/>
    <col min="8716" max="8716" width="12.77734375" style="24" customWidth="1"/>
    <col min="8717" max="8717" width="11.88671875" style="24" bestFit="1" customWidth="1"/>
    <col min="8718" max="8718" width="12" style="24" customWidth="1"/>
    <col min="8719" max="8719" width="3.21875" style="24" bestFit="1" customWidth="1"/>
    <col min="8720" max="8960" width="7.21875" style="24"/>
    <col min="8961" max="8961" width="4.109375" style="24" bestFit="1" customWidth="1"/>
    <col min="8962" max="8962" width="12.77734375" style="24" bestFit="1" customWidth="1"/>
    <col min="8963" max="8963" width="10.109375" style="24" customWidth="1"/>
    <col min="8964" max="8964" width="11.88671875" style="24" customWidth="1"/>
    <col min="8965" max="8965" width="12.33203125" style="24" customWidth="1"/>
    <col min="8966" max="8967" width="13.21875" style="24" bestFit="1" customWidth="1"/>
    <col min="8968" max="8968" width="1.6640625" style="24" customWidth="1"/>
    <col min="8969" max="8969" width="10.109375" style="24" customWidth="1"/>
    <col min="8970" max="8970" width="10" style="24" bestFit="1" customWidth="1"/>
    <col min="8971" max="8971" width="13.21875" style="24" bestFit="1" customWidth="1"/>
    <col min="8972" max="8972" width="12.77734375" style="24" customWidth="1"/>
    <col min="8973" max="8973" width="11.88671875" style="24" bestFit="1" customWidth="1"/>
    <col min="8974" max="8974" width="12" style="24" customWidth="1"/>
    <col min="8975" max="8975" width="3.21875" style="24" bestFit="1" customWidth="1"/>
    <col min="8976" max="9216" width="7.21875" style="24"/>
    <col min="9217" max="9217" width="4.109375" style="24" bestFit="1" customWidth="1"/>
    <col min="9218" max="9218" width="12.77734375" style="24" bestFit="1" customWidth="1"/>
    <col min="9219" max="9219" width="10.109375" style="24" customWidth="1"/>
    <col min="9220" max="9220" width="11.88671875" style="24" customWidth="1"/>
    <col min="9221" max="9221" width="12.33203125" style="24" customWidth="1"/>
    <col min="9222" max="9223" width="13.21875" style="24" bestFit="1" customWidth="1"/>
    <col min="9224" max="9224" width="1.6640625" style="24" customWidth="1"/>
    <col min="9225" max="9225" width="10.109375" style="24" customWidth="1"/>
    <col min="9226" max="9226" width="10" style="24" bestFit="1" customWidth="1"/>
    <col min="9227" max="9227" width="13.21875" style="24" bestFit="1" customWidth="1"/>
    <col min="9228" max="9228" width="12.77734375" style="24" customWidth="1"/>
    <col min="9229" max="9229" width="11.88671875" style="24" bestFit="1" customWidth="1"/>
    <col min="9230" max="9230" width="12" style="24" customWidth="1"/>
    <col min="9231" max="9231" width="3.21875" style="24" bestFit="1" customWidth="1"/>
    <col min="9232" max="9472" width="7.21875" style="24"/>
    <col min="9473" max="9473" width="4.109375" style="24" bestFit="1" customWidth="1"/>
    <col min="9474" max="9474" width="12.77734375" style="24" bestFit="1" customWidth="1"/>
    <col min="9475" max="9475" width="10.109375" style="24" customWidth="1"/>
    <col min="9476" max="9476" width="11.88671875" style="24" customWidth="1"/>
    <col min="9477" max="9477" width="12.33203125" style="24" customWidth="1"/>
    <col min="9478" max="9479" width="13.21875" style="24" bestFit="1" customWidth="1"/>
    <col min="9480" max="9480" width="1.6640625" style="24" customWidth="1"/>
    <col min="9481" max="9481" width="10.109375" style="24" customWidth="1"/>
    <col min="9482" max="9482" width="10" style="24" bestFit="1" customWidth="1"/>
    <col min="9483" max="9483" width="13.21875" style="24" bestFit="1" customWidth="1"/>
    <col min="9484" max="9484" width="12.77734375" style="24" customWidth="1"/>
    <col min="9485" max="9485" width="11.88671875" style="24" bestFit="1" customWidth="1"/>
    <col min="9486" max="9486" width="12" style="24" customWidth="1"/>
    <col min="9487" max="9487" width="3.21875" style="24" bestFit="1" customWidth="1"/>
    <col min="9488" max="9728" width="7.21875" style="24"/>
    <col min="9729" max="9729" width="4.109375" style="24" bestFit="1" customWidth="1"/>
    <col min="9730" max="9730" width="12.77734375" style="24" bestFit="1" customWidth="1"/>
    <col min="9731" max="9731" width="10.109375" style="24" customWidth="1"/>
    <col min="9732" max="9732" width="11.88671875" style="24" customWidth="1"/>
    <col min="9733" max="9733" width="12.33203125" style="24" customWidth="1"/>
    <col min="9734" max="9735" width="13.21875" style="24" bestFit="1" customWidth="1"/>
    <col min="9736" max="9736" width="1.6640625" style="24" customWidth="1"/>
    <col min="9737" max="9737" width="10.109375" style="24" customWidth="1"/>
    <col min="9738" max="9738" width="10" style="24" bestFit="1" customWidth="1"/>
    <col min="9739" max="9739" width="13.21875" style="24" bestFit="1" customWidth="1"/>
    <col min="9740" max="9740" width="12.77734375" style="24" customWidth="1"/>
    <col min="9741" max="9741" width="11.88671875" style="24" bestFit="1" customWidth="1"/>
    <col min="9742" max="9742" width="12" style="24" customWidth="1"/>
    <col min="9743" max="9743" width="3.21875" style="24" bestFit="1" customWidth="1"/>
    <col min="9744" max="9984" width="7.21875" style="24"/>
    <col min="9985" max="9985" width="4.109375" style="24" bestFit="1" customWidth="1"/>
    <col min="9986" max="9986" width="12.77734375" style="24" bestFit="1" customWidth="1"/>
    <col min="9987" max="9987" width="10.109375" style="24" customWidth="1"/>
    <col min="9988" max="9988" width="11.88671875" style="24" customWidth="1"/>
    <col min="9989" max="9989" width="12.33203125" style="24" customWidth="1"/>
    <col min="9990" max="9991" width="13.21875" style="24" bestFit="1" customWidth="1"/>
    <col min="9992" max="9992" width="1.6640625" style="24" customWidth="1"/>
    <col min="9993" max="9993" width="10.109375" style="24" customWidth="1"/>
    <col min="9994" max="9994" width="10" style="24" bestFit="1" customWidth="1"/>
    <col min="9995" max="9995" width="13.21875" style="24" bestFit="1" customWidth="1"/>
    <col min="9996" max="9996" width="12.77734375" style="24" customWidth="1"/>
    <col min="9997" max="9997" width="11.88671875" style="24" bestFit="1" customWidth="1"/>
    <col min="9998" max="9998" width="12" style="24" customWidth="1"/>
    <col min="9999" max="9999" width="3.21875" style="24" bestFit="1" customWidth="1"/>
    <col min="10000" max="10240" width="7.21875" style="24"/>
    <col min="10241" max="10241" width="4.109375" style="24" bestFit="1" customWidth="1"/>
    <col min="10242" max="10242" width="12.77734375" style="24" bestFit="1" customWidth="1"/>
    <col min="10243" max="10243" width="10.109375" style="24" customWidth="1"/>
    <col min="10244" max="10244" width="11.88671875" style="24" customWidth="1"/>
    <col min="10245" max="10245" width="12.33203125" style="24" customWidth="1"/>
    <col min="10246" max="10247" width="13.21875" style="24" bestFit="1" customWidth="1"/>
    <col min="10248" max="10248" width="1.6640625" style="24" customWidth="1"/>
    <col min="10249" max="10249" width="10.109375" style="24" customWidth="1"/>
    <col min="10250" max="10250" width="10" style="24" bestFit="1" customWidth="1"/>
    <col min="10251" max="10251" width="13.21875" style="24" bestFit="1" customWidth="1"/>
    <col min="10252" max="10252" width="12.77734375" style="24" customWidth="1"/>
    <col min="10253" max="10253" width="11.88671875" style="24" bestFit="1" customWidth="1"/>
    <col min="10254" max="10254" width="12" style="24" customWidth="1"/>
    <col min="10255" max="10255" width="3.21875" style="24" bestFit="1" customWidth="1"/>
    <col min="10256" max="10496" width="7.21875" style="24"/>
    <col min="10497" max="10497" width="4.109375" style="24" bestFit="1" customWidth="1"/>
    <col min="10498" max="10498" width="12.77734375" style="24" bestFit="1" customWidth="1"/>
    <col min="10499" max="10499" width="10.109375" style="24" customWidth="1"/>
    <col min="10500" max="10500" width="11.88671875" style="24" customWidth="1"/>
    <col min="10501" max="10501" width="12.33203125" style="24" customWidth="1"/>
    <col min="10502" max="10503" width="13.21875" style="24" bestFit="1" customWidth="1"/>
    <col min="10504" max="10504" width="1.6640625" style="24" customWidth="1"/>
    <col min="10505" max="10505" width="10.109375" style="24" customWidth="1"/>
    <col min="10506" max="10506" width="10" style="24" bestFit="1" customWidth="1"/>
    <col min="10507" max="10507" width="13.21875" style="24" bestFit="1" customWidth="1"/>
    <col min="10508" max="10508" width="12.77734375" style="24" customWidth="1"/>
    <col min="10509" max="10509" width="11.88671875" style="24" bestFit="1" customWidth="1"/>
    <col min="10510" max="10510" width="12" style="24" customWidth="1"/>
    <col min="10511" max="10511" width="3.21875" style="24" bestFit="1" customWidth="1"/>
    <col min="10512" max="10752" width="7.21875" style="24"/>
    <col min="10753" max="10753" width="4.109375" style="24" bestFit="1" customWidth="1"/>
    <col min="10754" max="10754" width="12.77734375" style="24" bestFit="1" customWidth="1"/>
    <col min="10755" max="10755" width="10.109375" style="24" customWidth="1"/>
    <col min="10756" max="10756" width="11.88671875" style="24" customWidth="1"/>
    <col min="10757" max="10757" width="12.33203125" style="24" customWidth="1"/>
    <col min="10758" max="10759" width="13.21875" style="24" bestFit="1" customWidth="1"/>
    <col min="10760" max="10760" width="1.6640625" style="24" customWidth="1"/>
    <col min="10761" max="10761" width="10.109375" style="24" customWidth="1"/>
    <col min="10762" max="10762" width="10" style="24" bestFit="1" customWidth="1"/>
    <col min="10763" max="10763" width="13.21875" style="24" bestFit="1" customWidth="1"/>
    <col min="10764" max="10764" width="12.77734375" style="24" customWidth="1"/>
    <col min="10765" max="10765" width="11.88671875" style="24" bestFit="1" customWidth="1"/>
    <col min="10766" max="10766" width="12" style="24" customWidth="1"/>
    <col min="10767" max="10767" width="3.21875" style="24" bestFit="1" customWidth="1"/>
    <col min="10768" max="11008" width="7.21875" style="24"/>
    <col min="11009" max="11009" width="4.109375" style="24" bestFit="1" customWidth="1"/>
    <col min="11010" max="11010" width="12.77734375" style="24" bestFit="1" customWidth="1"/>
    <col min="11011" max="11011" width="10.109375" style="24" customWidth="1"/>
    <col min="11012" max="11012" width="11.88671875" style="24" customWidth="1"/>
    <col min="11013" max="11013" width="12.33203125" style="24" customWidth="1"/>
    <col min="11014" max="11015" width="13.21875" style="24" bestFit="1" customWidth="1"/>
    <col min="11016" max="11016" width="1.6640625" style="24" customWidth="1"/>
    <col min="11017" max="11017" width="10.109375" style="24" customWidth="1"/>
    <col min="11018" max="11018" width="10" style="24" bestFit="1" customWidth="1"/>
    <col min="11019" max="11019" width="13.21875" style="24" bestFit="1" customWidth="1"/>
    <col min="11020" max="11020" width="12.77734375" style="24" customWidth="1"/>
    <col min="11021" max="11021" width="11.88671875" style="24" bestFit="1" customWidth="1"/>
    <col min="11022" max="11022" width="12" style="24" customWidth="1"/>
    <col min="11023" max="11023" width="3.21875" style="24" bestFit="1" customWidth="1"/>
    <col min="11024" max="11264" width="7.21875" style="24"/>
    <col min="11265" max="11265" width="4.109375" style="24" bestFit="1" customWidth="1"/>
    <col min="11266" max="11266" width="12.77734375" style="24" bestFit="1" customWidth="1"/>
    <col min="11267" max="11267" width="10.109375" style="24" customWidth="1"/>
    <col min="11268" max="11268" width="11.88671875" style="24" customWidth="1"/>
    <col min="11269" max="11269" width="12.33203125" style="24" customWidth="1"/>
    <col min="11270" max="11271" width="13.21875" style="24" bestFit="1" customWidth="1"/>
    <col min="11272" max="11272" width="1.6640625" style="24" customWidth="1"/>
    <col min="11273" max="11273" width="10.109375" style="24" customWidth="1"/>
    <col min="11274" max="11274" width="10" style="24" bestFit="1" customWidth="1"/>
    <col min="11275" max="11275" width="13.21875" style="24" bestFit="1" customWidth="1"/>
    <col min="11276" max="11276" width="12.77734375" style="24" customWidth="1"/>
    <col min="11277" max="11277" width="11.88671875" style="24" bestFit="1" customWidth="1"/>
    <col min="11278" max="11278" width="12" style="24" customWidth="1"/>
    <col min="11279" max="11279" width="3.21875" style="24" bestFit="1" customWidth="1"/>
    <col min="11280" max="11520" width="7.21875" style="24"/>
    <col min="11521" max="11521" width="4.109375" style="24" bestFit="1" customWidth="1"/>
    <col min="11522" max="11522" width="12.77734375" style="24" bestFit="1" customWidth="1"/>
    <col min="11523" max="11523" width="10.109375" style="24" customWidth="1"/>
    <col min="11524" max="11524" width="11.88671875" style="24" customWidth="1"/>
    <col min="11525" max="11525" width="12.33203125" style="24" customWidth="1"/>
    <col min="11526" max="11527" width="13.21875" style="24" bestFit="1" customWidth="1"/>
    <col min="11528" max="11528" width="1.6640625" style="24" customWidth="1"/>
    <col min="11529" max="11529" width="10.109375" style="24" customWidth="1"/>
    <col min="11530" max="11530" width="10" style="24" bestFit="1" customWidth="1"/>
    <col min="11531" max="11531" width="13.21875" style="24" bestFit="1" customWidth="1"/>
    <col min="11532" max="11532" width="12.77734375" style="24" customWidth="1"/>
    <col min="11533" max="11533" width="11.88671875" style="24" bestFit="1" customWidth="1"/>
    <col min="11534" max="11534" width="12" style="24" customWidth="1"/>
    <col min="11535" max="11535" width="3.21875" style="24" bestFit="1" customWidth="1"/>
    <col min="11536" max="11776" width="7.21875" style="24"/>
    <col min="11777" max="11777" width="4.109375" style="24" bestFit="1" customWidth="1"/>
    <col min="11778" max="11778" width="12.77734375" style="24" bestFit="1" customWidth="1"/>
    <col min="11779" max="11779" width="10.109375" style="24" customWidth="1"/>
    <col min="11780" max="11780" width="11.88671875" style="24" customWidth="1"/>
    <col min="11781" max="11781" width="12.33203125" style="24" customWidth="1"/>
    <col min="11782" max="11783" width="13.21875" style="24" bestFit="1" customWidth="1"/>
    <col min="11784" max="11784" width="1.6640625" style="24" customWidth="1"/>
    <col min="11785" max="11785" width="10.109375" style="24" customWidth="1"/>
    <col min="11786" max="11786" width="10" style="24" bestFit="1" customWidth="1"/>
    <col min="11787" max="11787" width="13.21875" style="24" bestFit="1" customWidth="1"/>
    <col min="11788" max="11788" width="12.77734375" style="24" customWidth="1"/>
    <col min="11789" max="11789" width="11.88671875" style="24" bestFit="1" customWidth="1"/>
    <col min="11790" max="11790" width="12" style="24" customWidth="1"/>
    <col min="11791" max="11791" width="3.21875" style="24" bestFit="1" customWidth="1"/>
    <col min="11792" max="12032" width="7.21875" style="24"/>
    <col min="12033" max="12033" width="4.109375" style="24" bestFit="1" customWidth="1"/>
    <col min="12034" max="12034" width="12.77734375" style="24" bestFit="1" customWidth="1"/>
    <col min="12035" max="12035" width="10.109375" style="24" customWidth="1"/>
    <col min="12036" max="12036" width="11.88671875" style="24" customWidth="1"/>
    <col min="12037" max="12037" width="12.33203125" style="24" customWidth="1"/>
    <col min="12038" max="12039" width="13.21875" style="24" bestFit="1" customWidth="1"/>
    <col min="12040" max="12040" width="1.6640625" style="24" customWidth="1"/>
    <col min="12041" max="12041" width="10.109375" style="24" customWidth="1"/>
    <col min="12042" max="12042" width="10" style="24" bestFit="1" customWidth="1"/>
    <col min="12043" max="12043" width="13.21875" style="24" bestFit="1" customWidth="1"/>
    <col min="12044" max="12044" width="12.77734375" style="24" customWidth="1"/>
    <col min="12045" max="12045" width="11.88671875" style="24" bestFit="1" customWidth="1"/>
    <col min="12046" max="12046" width="12" style="24" customWidth="1"/>
    <col min="12047" max="12047" width="3.21875" style="24" bestFit="1" customWidth="1"/>
    <col min="12048" max="12288" width="7.21875" style="24"/>
    <col min="12289" max="12289" width="4.109375" style="24" bestFit="1" customWidth="1"/>
    <col min="12290" max="12290" width="12.77734375" style="24" bestFit="1" customWidth="1"/>
    <col min="12291" max="12291" width="10.109375" style="24" customWidth="1"/>
    <col min="12292" max="12292" width="11.88671875" style="24" customWidth="1"/>
    <col min="12293" max="12293" width="12.33203125" style="24" customWidth="1"/>
    <col min="12294" max="12295" width="13.21875" style="24" bestFit="1" customWidth="1"/>
    <col min="12296" max="12296" width="1.6640625" style="24" customWidth="1"/>
    <col min="12297" max="12297" width="10.109375" style="24" customWidth="1"/>
    <col min="12298" max="12298" width="10" style="24" bestFit="1" customWidth="1"/>
    <col min="12299" max="12299" width="13.21875" style="24" bestFit="1" customWidth="1"/>
    <col min="12300" max="12300" width="12.77734375" style="24" customWidth="1"/>
    <col min="12301" max="12301" width="11.88671875" style="24" bestFit="1" customWidth="1"/>
    <col min="12302" max="12302" width="12" style="24" customWidth="1"/>
    <col min="12303" max="12303" width="3.21875" style="24" bestFit="1" customWidth="1"/>
    <col min="12304" max="12544" width="7.21875" style="24"/>
    <col min="12545" max="12545" width="4.109375" style="24" bestFit="1" customWidth="1"/>
    <col min="12546" max="12546" width="12.77734375" style="24" bestFit="1" customWidth="1"/>
    <col min="12547" max="12547" width="10.109375" style="24" customWidth="1"/>
    <col min="12548" max="12548" width="11.88671875" style="24" customWidth="1"/>
    <col min="12549" max="12549" width="12.33203125" style="24" customWidth="1"/>
    <col min="12550" max="12551" width="13.21875" style="24" bestFit="1" customWidth="1"/>
    <col min="12552" max="12552" width="1.6640625" style="24" customWidth="1"/>
    <col min="12553" max="12553" width="10.109375" style="24" customWidth="1"/>
    <col min="12554" max="12554" width="10" style="24" bestFit="1" customWidth="1"/>
    <col min="12555" max="12555" width="13.21875" style="24" bestFit="1" customWidth="1"/>
    <col min="12556" max="12556" width="12.77734375" style="24" customWidth="1"/>
    <col min="12557" max="12557" width="11.88671875" style="24" bestFit="1" customWidth="1"/>
    <col min="12558" max="12558" width="12" style="24" customWidth="1"/>
    <col min="12559" max="12559" width="3.21875" style="24" bestFit="1" customWidth="1"/>
    <col min="12560" max="12800" width="7.21875" style="24"/>
    <col min="12801" max="12801" width="4.109375" style="24" bestFit="1" customWidth="1"/>
    <col min="12802" max="12802" width="12.77734375" style="24" bestFit="1" customWidth="1"/>
    <col min="12803" max="12803" width="10.109375" style="24" customWidth="1"/>
    <col min="12804" max="12804" width="11.88671875" style="24" customWidth="1"/>
    <col min="12805" max="12805" width="12.33203125" style="24" customWidth="1"/>
    <col min="12806" max="12807" width="13.21875" style="24" bestFit="1" customWidth="1"/>
    <col min="12808" max="12808" width="1.6640625" style="24" customWidth="1"/>
    <col min="12809" max="12809" width="10.109375" style="24" customWidth="1"/>
    <col min="12810" max="12810" width="10" style="24" bestFit="1" customWidth="1"/>
    <col min="12811" max="12811" width="13.21875" style="24" bestFit="1" customWidth="1"/>
    <col min="12812" max="12812" width="12.77734375" style="24" customWidth="1"/>
    <col min="12813" max="12813" width="11.88671875" style="24" bestFit="1" customWidth="1"/>
    <col min="12814" max="12814" width="12" style="24" customWidth="1"/>
    <col min="12815" max="12815" width="3.21875" style="24" bestFit="1" customWidth="1"/>
    <col min="12816" max="13056" width="7.21875" style="24"/>
    <col min="13057" max="13057" width="4.109375" style="24" bestFit="1" customWidth="1"/>
    <col min="13058" max="13058" width="12.77734375" style="24" bestFit="1" customWidth="1"/>
    <col min="13059" max="13059" width="10.109375" style="24" customWidth="1"/>
    <col min="13060" max="13060" width="11.88671875" style="24" customWidth="1"/>
    <col min="13061" max="13061" width="12.33203125" style="24" customWidth="1"/>
    <col min="13062" max="13063" width="13.21875" style="24" bestFit="1" customWidth="1"/>
    <col min="13064" max="13064" width="1.6640625" style="24" customWidth="1"/>
    <col min="13065" max="13065" width="10.109375" style="24" customWidth="1"/>
    <col min="13066" max="13066" width="10" style="24" bestFit="1" customWidth="1"/>
    <col min="13067" max="13067" width="13.21875" style="24" bestFit="1" customWidth="1"/>
    <col min="13068" max="13068" width="12.77734375" style="24" customWidth="1"/>
    <col min="13069" max="13069" width="11.88671875" style="24" bestFit="1" customWidth="1"/>
    <col min="13070" max="13070" width="12" style="24" customWidth="1"/>
    <col min="13071" max="13071" width="3.21875" style="24" bestFit="1" customWidth="1"/>
    <col min="13072" max="13312" width="7.21875" style="24"/>
    <col min="13313" max="13313" width="4.109375" style="24" bestFit="1" customWidth="1"/>
    <col min="13314" max="13314" width="12.77734375" style="24" bestFit="1" customWidth="1"/>
    <col min="13315" max="13315" width="10.109375" style="24" customWidth="1"/>
    <col min="13316" max="13316" width="11.88671875" style="24" customWidth="1"/>
    <col min="13317" max="13317" width="12.33203125" style="24" customWidth="1"/>
    <col min="13318" max="13319" width="13.21875" style="24" bestFit="1" customWidth="1"/>
    <col min="13320" max="13320" width="1.6640625" style="24" customWidth="1"/>
    <col min="13321" max="13321" width="10.109375" style="24" customWidth="1"/>
    <col min="13322" max="13322" width="10" style="24" bestFit="1" customWidth="1"/>
    <col min="13323" max="13323" width="13.21875" style="24" bestFit="1" customWidth="1"/>
    <col min="13324" max="13324" width="12.77734375" style="24" customWidth="1"/>
    <col min="13325" max="13325" width="11.88671875" style="24" bestFit="1" customWidth="1"/>
    <col min="13326" max="13326" width="12" style="24" customWidth="1"/>
    <col min="13327" max="13327" width="3.21875" style="24" bestFit="1" customWidth="1"/>
    <col min="13328" max="13568" width="7.21875" style="24"/>
    <col min="13569" max="13569" width="4.109375" style="24" bestFit="1" customWidth="1"/>
    <col min="13570" max="13570" width="12.77734375" style="24" bestFit="1" customWidth="1"/>
    <col min="13571" max="13571" width="10.109375" style="24" customWidth="1"/>
    <col min="13572" max="13572" width="11.88671875" style="24" customWidth="1"/>
    <col min="13573" max="13573" width="12.33203125" style="24" customWidth="1"/>
    <col min="13574" max="13575" width="13.21875" style="24" bestFit="1" customWidth="1"/>
    <col min="13576" max="13576" width="1.6640625" style="24" customWidth="1"/>
    <col min="13577" max="13577" width="10.109375" style="24" customWidth="1"/>
    <col min="13578" max="13578" width="10" style="24" bestFit="1" customWidth="1"/>
    <col min="13579" max="13579" width="13.21875" style="24" bestFit="1" customWidth="1"/>
    <col min="13580" max="13580" width="12.77734375" style="24" customWidth="1"/>
    <col min="13581" max="13581" width="11.88671875" style="24" bestFit="1" customWidth="1"/>
    <col min="13582" max="13582" width="12" style="24" customWidth="1"/>
    <col min="13583" max="13583" width="3.21875" style="24" bestFit="1" customWidth="1"/>
    <col min="13584" max="13824" width="7.21875" style="24"/>
    <col min="13825" max="13825" width="4.109375" style="24" bestFit="1" customWidth="1"/>
    <col min="13826" max="13826" width="12.77734375" style="24" bestFit="1" customWidth="1"/>
    <col min="13827" max="13827" width="10.109375" style="24" customWidth="1"/>
    <col min="13828" max="13828" width="11.88671875" style="24" customWidth="1"/>
    <col min="13829" max="13829" width="12.33203125" style="24" customWidth="1"/>
    <col min="13830" max="13831" width="13.21875" style="24" bestFit="1" customWidth="1"/>
    <col min="13832" max="13832" width="1.6640625" style="24" customWidth="1"/>
    <col min="13833" max="13833" width="10.109375" style="24" customWidth="1"/>
    <col min="13834" max="13834" width="10" style="24" bestFit="1" customWidth="1"/>
    <col min="13835" max="13835" width="13.21875" style="24" bestFit="1" customWidth="1"/>
    <col min="13836" max="13836" width="12.77734375" style="24" customWidth="1"/>
    <col min="13837" max="13837" width="11.88671875" style="24" bestFit="1" customWidth="1"/>
    <col min="13838" max="13838" width="12" style="24" customWidth="1"/>
    <col min="13839" max="13839" width="3.21875" style="24" bestFit="1" customWidth="1"/>
    <col min="13840" max="14080" width="7.21875" style="24"/>
    <col min="14081" max="14081" width="4.109375" style="24" bestFit="1" customWidth="1"/>
    <col min="14082" max="14082" width="12.77734375" style="24" bestFit="1" customWidth="1"/>
    <col min="14083" max="14083" width="10.109375" style="24" customWidth="1"/>
    <col min="14084" max="14084" width="11.88671875" style="24" customWidth="1"/>
    <col min="14085" max="14085" width="12.33203125" style="24" customWidth="1"/>
    <col min="14086" max="14087" width="13.21875" style="24" bestFit="1" customWidth="1"/>
    <col min="14088" max="14088" width="1.6640625" style="24" customWidth="1"/>
    <col min="14089" max="14089" width="10.109375" style="24" customWidth="1"/>
    <col min="14090" max="14090" width="10" style="24" bestFit="1" customWidth="1"/>
    <col min="14091" max="14091" width="13.21875" style="24" bestFit="1" customWidth="1"/>
    <col min="14092" max="14092" width="12.77734375" style="24" customWidth="1"/>
    <col min="14093" max="14093" width="11.88671875" style="24" bestFit="1" customWidth="1"/>
    <col min="14094" max="14094" width="12" style="24" customWidth="1"/>
    <col min="14095" max="14095" width="3.21875" style="24" bestFit="1" customWidth="1"/>
    <col min="14096" max="14336" width="7.21875" style="24"/>
    <col min="14337" max="14337" width="4.109375" style="24" bestFit="1" customWidth="1"/>
    <col min="14338" max="14338" width="12.77734375" style="24" bestFit="1" customWidth="1"/>
    <col min="14339" max="14339" width="10.109375" style="24" customWidth="1"/>
    <col min="14340" max="14340" width="11.88671875" style="24" customWidth="1"/>
    <col min="14341" max="14341" width="12.33203125" style="24" customWidth="1"/>
    <col min="14342" max="14343" width="13.21875" style="24" bestFit="1" customWidth="1"/>
    <col min="14344" max="14344" width="1.6640625" style="24" customWidth="1"/>
    <col min="14345" max="14345" width="10.109375" style="24" customWidth="1"/>
    <col min="14346" max="14346" width="10" style="24" bestFit="1" customWidth="1"/>
    <col min="14347" max="14347" width="13.21875" style="24" bestFit="1" customWidth="1"/>
    <col min="14348" max="14348" width="12.77734375" style="24" customWidth="1"/>
    <col min="14349" max="14349" width="11.88671875" style="24" bestFit="1" customWidth="1"/>
    <col min="14350" max="14350" width="12" style="24" customWidth="1"/>
    <col min="14351" max="14351" width="3.21875" style="24" bestFit="1" customWidth="1"/>
    <col min="14352" max="14592" width="7.21875" style="24"/>
    <col min="14593" max="14593" width="4.109375" style="24" bestFit="1" customWidth="1"/>
    <col min="14594" max="14594" width="12.77734375" style="24" bestFit="1" customWidth="1"/>
    <col min="14595" max="14595" width="10.109375" style="24" customWidth="1"/>
    <col min="14596" max="14596" width="11.88671875" style="24" customWidth="1"/>
    <col min="14597" max="14597" width="12.33203125" style="24" customWidth="1"/>
    <col min="14598" max="14599" width="13.21875" style="24" bestFit="1" customWidth="1"/>
    <col min="14600" max="14600" width="1.6640625" style="24" customWidth="1"/>
    <col min="14601" max="14601" width="10.109375" style="24" customWidth="1"/>
    <col min="14602" max="14602" width="10" style="24" bestFit="1" customWidth="1"/>
    <col min="14603" max="14603" width="13.21875" style="24" bestFit="1" customWidth="1"/>
    <col min="14604" max="14604" width="12.77734375" style="24" customWidth="1"/>
    <col min="14605" max="14605" width="11.88671875" style="24" bestFit="1" customWidth="1"/>
    <col min="14606" max="14606" width="12" style="24" customWidth="1"/>
    <col min="14607" max="14607" width="3.21875" style="24" bestFit="1" customWidth="1"/>
    <col min="14608" max="14848" width="7.21875" style="24"/>
    <col min="14849" max="14849" width="4.109375" style="24" bestFit="1" customWidth="1"/>
    <col min="14850" max="14850" width="12.77734375" style="24" bestFit="1" customWidth="1"/>
    <col min="14851" max="14851" width="10.109375" style="24" customWidth="1"/>
    <col min="14852" max="14852" width="11.88671875" style="24" customWidth="1"/>
    <col min="14853" max="14853" width="12.33203125" style="24" customWidth="1"/>
    <col min="14854" max="14855" width="13.21875" style="24" bestFit="1" customWidth="1"/>
    <col min="14856" max="14856" width="1.6640625" style="24" customWidth="1"/>
    <col min="14857" max="14857" width="10.109375" style="24" customWidth="1"/>
    <col min="14858" max="14858" width="10" style="24" bestFit="1" customWidth="1"/>
    <col min="14859" max="14859" width="13.21875" style="24" bestFit="1" customWidth="1"/>
    <col min="14860" max="14860" width="12.77734375" style="24" customWidth="1"/>
    <col min="14861" max="14861" width="11.88671875" style="24" bestFit="1" customWidth="1"/>
    <col min="14862" max="14862" width="12" style="24" customWidth="1"/>
    <col min="14863" max="14863" width="3.21875" style="24" bestFit="1" customWidth="1"/>
    <col min="14864" max="15104" width="7.21875" style="24"/>
    <col min="15105" max="15105" width="4.109375" style="24" bestFit="1" customWidth="1"/>
    <col min="15106" max="15106" width="12.77734375" style="24" bestFit="1" customWidth="1"/>
    <col min="15107" max="15107" width="10.109375" style="24" customWidth="1"/>
    <col min="15108" max="15108" width="11.88671875" style="24" customWidth="1"/>
    <col min="15109" max="15109" width="12.33203125" style="24" customWidth="1"/>
    <col min="15110" max="15111" width="13.21875" style="24" bestFit="1" customWidth="1"/>
    <col min="15112" max="15112" width="1.6640625" style="24" customWidth="1"/>
    <col min="15113" max="15113" width="10.109375" style="24" customWidth="1"/>
    <col min="15114" max="15114" width="10" style="24" bestFit="1" customWidth="1"/>
    <col min="15115" max="15115" width="13.21875" style="24" bestFit="1" customWidth="1"/>
    <col min="15116" max="15116" width="12.77734375" style="24" customWidth="1"/>
    <col min="15117" max="15117" width="11.88671875" style="24" bestFit="1" customWidth="1"/>
    <col min="15118" max="15118" width="12" style="24" customWidth="1"/>
    <col min="15119" max="15119" width="3.21875" style="24" bestFit="1" customWidth="1"/>
    <col min="15120" max="15360" width="7.21875" style="24"/>
    <col min="15361" max="15361" width="4.109375" style="24" bestFit="1" customWidth="1"/>
    <col min="15362" max="15362" width="12.77734375" style="24" bestFit="1" customWidth="1"/>
    <col min="15363" max="15363" width="10.109375" style="24" customWidth="1"/>
    <col min="15364" max="15364" width="11.88671875" style="24" customWidth="1"/>
    <col min="15365" max="15365" width="12.33203125" style="24" customWidth="1"/>
    <col min="15366" max="15367" width="13.21875" style="24" bestFit="1" customWidth="1"/>
    <col min="15368" max="15368" width="1.6640625" style="24" customWidth="1"/>
    <col min="15369" max="15369" width="10.109375" style="24" customWidth="1"/>
    <col min="15370" max="15370" width="10" style="24" bestFit="1" customWidth="1"/>
    <col min="15371" max="15371" width="13.21875" style="24" bestFit="1" customWidth="1"/>
    <col min="15372" max="15372" width="12.77734375" style="24" customWidth="1"/>
    <col min="15373" max="15373" width="11.88671875" style="24" bestFit="1" customWidth="1"/>
    <col min="15374" max="15374" width="12" style="24" customWidth="1"/>
    <col min="15375" max="15375" width="3.21875" style="24" bestFit="1" customWidth="1"/>
    <col min="15376" max="15616" width="7.21875" style="24"/>
    <col min="15617" max="15617" width="4.109375" style="24" bestFit="1" customWidth="1"/>
    <col min="15618" max="15618" width="12.77734375" style="24" bestFit="1" customWidth="1"/>
    <col min="15619" max="15619" width="10.109375" style="24" customWidth="1"/>
    <col min="15620" max="15620" width="11.88671875" style="24" customWidth="1"/>
    <col min="15621" max="15621" width="12.33203125" style="24" customWidth="1"/>
    <col min="15622" max="15623" width="13.21875" style="24" bestFit="1" customWidth="1"/>
    <col min="15624" max="15624" width="1.6640625" style="24" customWidth="1"/>
    <col min="15625" max="15625" width="10.109375" style="24" customWidth="1"/>
    <col min="15626" max="15626" width="10" style="24" bestFit="1" customWidth="1"/>
    <col min="15627" max="15627" width="13.21875" style="24" bestFit="1" customWidth="1"/>
    <col min="15628" max="15628" width="12.77734375" style="24" customWidth="1"/>
    <col min="15629" max="15629" width="11.88671875" style="24" bestFit="1" customWidth="1"/>
    <col min="15630" max="15630" width="12" style="24" customWidth="1"/>
    <col min="15631" max="15631" width="3.21875" style="24" bestFit="1" customWidth="1"/>
    <col min="15632" max="15872" width="7.21875" style="24"/>
    <col min="15873" max="15873" width="4.109375" style="24" bestFit="1" customWidth="1"/>
    <col min="15874" max="15874" width="12.77734375" style="24" bestFit="1" customWidth="1"/>
    <col min="15875" max="15875" width="10.109375" style="24" customWidth="1"/>
    <col min="15876" max="15876" width="11.88671875" style="24" customWidth="1"/>
    <col min="15877" max="15877" width="12.33203125" style="24" customWidth="1"/>
    <col min="15878" max="15879" width="13.21875" style="24" bestFit="1" customWidth="1"/>
    <col min="15880" max="15880" width="1.6640625" style="24" customWidth="1"/>
    <col min="15881" max="15881" width="10.109375" style="24" customWidth="1"/>
    <col min="15882" max="15882" width="10" style="24" bestFit="1" customWidth="1"/>
    <col min="15883" max="15883" width="13.21875" style="24" bestFit="1" customWidth="1"/>
    <col min="15884" max="15884" width="12.77734375" style="24" customWidth="1"/>
    <col min="15885" max="15885" width="11.88671875" style="24" bestFit="1" customWidth="1"/>
    <col min="15886" max="15886" width="12" style="24" customWidth="1"/>
    <col min="15887" max="15887" width="3.21875" style="24" bestFit="1" customWidth="1"/>
    <col min="15888" max="16128" width="7.21875" style="24"/>
    <col min="16129" max="16129" width="4.109375" style="24" bestFit="1" customWidth="1"/>
    <col min="16130" max="16130" width="12.77734375" style="24" bestFit="1" customWidth="1"/>
    <col min="16131" max="16131" width="10.109375" style="24" customWidth="1"/>
    <col min="16132" max="16132" width="11.88671875" style="24" customWidth="1"/>
    <col min="16133" max="16133" width="12.33203125" style="24" customWidth="1"/>
    <col min="16134" max="16135" width="13.21875" style="24" bestFit="1" customWidth="1"/>
    <col min="16136" max="16136" width="1.6640625" style="24" customWidth="1"/>
    <col min="16137" max="16137" width="10.109375" style="24" customWidth="1"/>
    <col min="16138" max="16138" width="10" style="24" bestFit="1" customWidth="1"/>
    <col min="16139" max="16139" width="13.21875" style="24" bestFit="1" customWidth="1"/>
    <col min="16140" max="16140" width="12.77734375" style="24" customWidth="1"/>
    <col min="16141" max="16141" width="11.88671875" style="24" bestFit="1" customWidth="1"/>
    <col min="16142" max="16142" width="12" style="24" customWidth="1"/>
    <col min="16143" max="16143" width="3.21875" style="24" bestFit="1" customWidth="1"/>
    <col min="16144" max="16384" width="7.21875" style="24"/>
  </cols>
  <sheetData>
    <row r="1" spans="1:15" x14ac:dyDescent="0.25">
      <c r="A1" s="23" t="s">
        <v>1</v>
      </c>
    </row>
    <row r="2" spans="1:15" x14ac:dyDescent="0.25">
      <c r="A2" s="1" t="s">
        <v>525</v>
      </c>
      <c r="C2" s="24" t="s">
        <v>500</v>
      </c>
    </row>
    <row r="3" spans="1:15" x14ac:dyDescent="0.25">
      <c r="A3" s="1" t="s">
        <v>438</v>
      </c>
      <c r="C3" s="130"/>
      <c r="D3" s="130"/>
      <c r="E3" s="130"/>
      <c r="F3" s="130"/>
      <c r="G3" s="130"/>
      <c r="H3" s="130"/>
      <c r="I3" s="130"/>
      <c r="J3" s="130"/>
      <c r="K3" s="130"/>
      <c r="L3" s="130"/>
      <c r="N3" s="25"/>
    </row>
    <row r="4" spans="1:15" ht="10.050000000000001" customHeight="1" x14ac:dyDescent="0.25">
      <c r="M4" s="130"/>
      <c r="N4" s="130"/>
    </row>
    <row r="5" spans="1:15" ht="10.95" customHeight="1" x14ac:dyDescent="0.25">
      <c r="C5" s="28"/>
      <c r="D5" s="28"/>
      <c r="E5" s="28"/>
      <c r="F5" s="28"/>
      <c r="G5" s="28"/>
      <c r="H5" s="28"/>
      <c r="I5" s="28"/>
      <c r="J5" s="28"/>
      <c r="K5" s="28"/>
      <c r="L5" s="28"/>
      <c r="M5" s="131" t="s">
        <v>202</v>
      </c>
      <c r="N5" s="30"/>
    </row>
    <row r="6" spans="1:15" ht="25.05" customHeight="1" x14ac:dyDescent="0.25">
      <c r="A6" s="28"/>
      <c r="B6" s="28"/>
      <c r="C6" s="155" t="s">
        <v>11</v>
      </c>
      <c r="D6" s="155"/>
      <c r="E6" s="155"/>
      <c r="F6" s="155"/>
      <c r="G6" s="155"/>
      <c r="H6" s="130"/>
      <c r="I6" s="155" t="s">
        <v>203</v>
      </c>
      <c r="J6" s="155"/>
      <c r="K6" s="155"/>
      <c r="L6" s="155"/>
      <c r="M6" s="154" t="s">
        <v>204</v>
      </c>
      <c r="N6" s="154"/>
    </row>
    <row r="7" spans="1:15" s="34" customFormat="1" ht="34.049999999999997" customHeight="1" x14ac:dyDescent="0.25">
      <c r="A7" s="32" t="s">
        <v>8</v>
      </c>
      <c r="B7" s="32" t="s">
        <v>10</v>
      </c>
      <c r="C7" s="32" t="s">
        <v>501</v>
      </c>
      <c r="D7" s="32" t="s">
        <v>502</v>
      </c>
      <c r="E7" s="32" t="s">
        <v>503</v>
      </c>
      <c r="F7" s="32" t="s">
        <v>504</v>
      </c>
      <c r="G7" s="33" t="s">
        <v>505</v>
      </c>
      <c r="H7" s="29"/>
      <c r="I7" s="32" t="s">
        <v>501</v>
      </c>
      <c r="J7" s="32" t="s">
        <v>506</v>
      </c>
      <c r="K7" s="32" t="s">
        <v>507</v>
      </c>
      <c r="L7" s="32" t="s">
        <v>508</v>
      </c>
      <c r="M7" s="32" t="s">
        <v>205</v>
      </c>
      <c r="N7" s="32" t="s">
        <v>206</v>
      </c>
      <c r="O7" s="32" t="s">
        <v>8</v>
      </c>
    </row>
    <row r="8" spans="1:15" x14ac:dyDescent="0.25">
      <c r="A8" s="24">
        <v>1</v>
      </c>
      <c r="B8" s="24" t="s">
        <v>61</v>
      </c>
      <c r="C8" s="35">
        <v>0</v>
      </c>
      <c r="D8" s="35">
        <v>4077750</v>
      </c>
      <c r="E8" s="35">
        <v>3948925</v>
      </c>
      <c r="F8" s="35">
        <v>40098947</v>
      </c>
      <c r="G8" s="35">
        <f>C8+D8+E8+F8</f>
        <v>48125622</v>
      </c>
      <c r="H8" s="35"/>
      <c r="I8" s="35">
        <v>29584</v>
      </c>
      <c r="J8" s="35">
        <v>2067802</v>
      </c>
      <c r="K8" s="35">
        <v>9248532</v>
      </c>
      <c r="L8" s="35">
        <f>I8+J8+K8</f>
        <v>11345918</v>
      </c>
      <c r="M8" s="35">
        <v>8325680.5692800004</v>
      </c>
      <c r="N8" s="35">
        <v>1028168.9907199999</v>
      </c>
      <c r="O8" s="24">
        <v>1</v>
      </c>
    </row>
    <row r="9" spans="1:15" x14ac:dyDescent="0.25">
      <c r="A9" s="24">
        <v>2</v>
      </c>
      <c r="B9" s="24" t="s">
        <v>62</v>
      </c>
      <c r="C9" s="35">
        <v>161852</v>
      </c>
      <c r="D9" s="35">
        <v>20290870</v>
      </c>
      <c r="E9" s="35">
        <v>4085458</v>
      </c>
      <c r="F9" s="35">
        <v>74559712</v>
      </c>
      <c r="G9" s="35">
        <f>C9+D9+E9+F9</f>
        <v>99097892</v>
      </c>
      <c r="H9" s="35"/>
      <c r="I9" s="35">
        <v>41674</v>
      </c>
      <c r="J9" s="35">
        <v>1420465</v>
      </c>
      <c r="K9" s="35">
        <v>21148001</v>
      </c>
      <c r="L9" s="35">
        <f>I9+J9+K9</f>
        <v>22610140</v>
      </c>
      <c r="M9" s="35">
        <v>15363516.608044002</v>
      </c>
      <c r="N9" s="35">
        <v>656201.49195599998</v>
      </c>
      <c r="O9" s="24">
        <v>2</v>
      </c>
    </row>
    <row r="10" spans="1:15" x14ac:dyDescent="0.25">
      <c r="A10" s="24">
        <v>3</v>
      </c>
      <c r="B10" s="24" t="s">
        <v>63</v>
      </c>
      <c r="C10" s="35">
        <v>0</v>
      </c>
      <c r="D10" s="35">
        <v>2106199</v>
      </c>
      <c r="E10" s="35">
        <v>3400135</v>
      </c>
      <c r="F10" s="35">
        <v>19049048</v>
      </c>
      <c r="G10" s="35">
        <f t="shared" ref="G10:G73" si="0">C10+D10+E10+F10</f>
        <v>24555382</v>
      </c>
      <c r="H10" s="35"/>
      <c r="I10" s="35">
        <v>407684</v>
      </c>
      <c r="J10" s="35">
        <v>634991</v>
      </c>
      <c r="K10" s="35">
        <v>4342886</v>
      </c>
      <c r="L10" s="35">
        <f t="shared" ref="L10:L73" si="1">I10+J10+K10</f>
        <v>5385561</v>
      </c>
      <c r="M10" s="35">
        <v>4236759.7241000002</v>
      </c>
      <c r="N10" s="35">
        <v>439082.26589999994</v>
      </c>
      <c r="O10" s="24">
        <v>3</v>
      </c>
    </row>
    <row r="11" spans="1:15" x14ac:dyDescent="0.25">
      <c r="A11" s="24">
        <v>4</v>
      </c>
      <c r="B11" s="24" t="s">
        <v>64</v>
      </c>
      <c r="C11" s="35">
        <v>0</v>
      </c>
      <c r="D11" s="35">
        <v>1342215</v>
      </c>
      <c r="E11" s="35">
        <v>1422471</v>
      </c>
      <c r="F11" s="35">
        <v>13998290</v>
      </c>
      <c r="G11" s="35">
        <f t="shared" si="0"/>
        <v>16762976</v>
      </c>
      <c r="H11" s="35"/>
      <c r="I11" s="35">
        <v>0</v>
      </c>
      <c r="J11" s="35">
        <v>372663</v>
      </c>
      <c r="K11" s="35">
        <v>2263149</v>
      </c>
      <c r="L11" s="35">
        <f t="shared" si="1"/>
        <v>2635812</v>
      </c>
      <c r="M11" s="35">
        <v>2851038.3573999992</v>
      </c>
      <c r="N11" s="35">
        <v>205668.84260000003</v>
      </c>
      <c r="O11" s="24">
        <v>4</v>
      </c>
    </row>
    <row r="12" spans="1:15" x14ac:dyDescent="0.25">
      <c r="A12" s="24">
        <v>5</v>
      </c>
      <c r="B12" s="24" t="s">
        <v>65</v>
      </c>
      <c r="C12" s="35">
        <v>0</v>
      </c>
      <c r="D12" s="35">
        <v>3295085</v>
      </c>
      <c r="E12" s="35">
        <v>2669585</v>
      </c>
      <c r="F12" s="35">
        <v>35546175</v>
      </c>
      <c r="G12" s="35">
        <f t="shared" si="0"/>
        <v>41510845</v>
      </c>
      <c r="H12" s="35"/>
      <c r="I12" s="35">
        <v>136903</v>
      </c>
      <c r="J12" s="35">
        <v>1089251</v>
      </c>
      <c r="K12" s="35">
        <v>6770491</v>
      </c>
      <c r="L12" s="35">
        <f t="shared" si="1"/>
        <v>7996645</v>
      </c>
      <c r="M12" s="35">
        <v>6105769.8833000017</v>
      </c>
      <c r="N12" s="35">
        <v>619399.34669999999</v>
      </c>
      <c r="O12" s="24">
        <v>5</v>
      </c>
    </row>
    <row r="13" spans="1:15" x14ac:dyDescent="0.25">
      <c r="A13" s="24">
        <v>6</v>
      </c>
      <c r="B13" s="24" t="s">
        <v>66</v>
      </c>
      <c r="C13" s="35">
        <v>0</v>
      </c>
      <c r="D13" s="35">
        <v>1649910</v>
      </c>
      <c r="E13" s="35">
        <v>1553664</v>
      </c>
      <c r="F13" s="35">
        <v>20506032</v>
      </c>
      <c r="G13" s="35">
        <f t="shared" si="0"/>
        <v>23709606</v>
      </c>
      <c r="H13" s="35"/>
      <c r="I13" s="35">
        <v>5247</v>
      </c>
      <c r="J13" s="35">
        <v>38847</v>
      </c>
      <c r="K13" s="35">
        <v>3310874</v>
      </c>
      <c r="L13" s="35">
        <f t="shared" si="1"/>
        <v>3354968</v>
      </c>
      <c r="M13" s="35">
        <v>3209681.6292340001</v>
      </c>
      <c r="N13" s="35">
        <v>416617.40076600004</v>
      </c>
      <c r="O13" s="24">
        <v>6</v>
      </c>
    </row>
    <row r="14" spans="1:15" x14ac:dyDescent="0.25">
      <c r="A14" s="24">
        <v>7</v>
      </c>
      <c r="B14" s="24" t="s">
        <v>67</v>
      </c>
      <c r="C14" s="35">
        <v>0</v>
      </c>
      <c r="D14" s="35">
        <v>43527594</v>
      </c>
      <c r="E14" s="35">
        <v>13435924</v>
      </c>
      <c r="F14" s="35">
        <v>126285611</v>
      </c>
      <c r="G14" s="35">
        <f t="shared" si="0"/>
        <v>183249129</v>
      </c>
      <c r="H14" s="35"/>
      <c r="I14" s="35">
        <v>0</v>
      </c>
      <c r="J14" s="35">
        <v>20113007</v>
      </c>
      <c r="K14" s="35">
        <v>60792746</v>
      </c>
      <c r="L14" s="35">
        <f t="shared" si="1"/>
        <v>80905753</v>
      </c>
      <c r="M14" s="35">
        <v>9017976.149939999</v>
      </c>
      <c r="N14" s="35">
        <v>641424.84005999984</v>
      </c>
      <c r="O14" s="24">
        <v>7</v>
      </c>
    </row>
    <row r="15" spans="1:15" x14ac:dyDescent="0.25">
      <c r="A15" s="24">
        <v>8</v>
      </c>
      <c r="B15" s="24" t="s">
        <v>68</v>
      </c>
      <c r="C15" s="35">
        <v>0</v>
      </c>
      <c r="D15" s="35">
        <v>6825964</v>
      </c>
      <c r="E15" s="35">
        <v>4551484</v>
      </c>
      <c r="F15" s="35">
        <v>74113735</v>
      </c>
      <c r="G15" s="35">
        <f t="shared" si="0"/>
        <v>85491183</v>
      </c>
      <c r="H15" s="35"/>
      <c r="I15" s="35">
        <v>573613</v>
      </c>
      <c r="J15" s="35">
        <v>4161135</v>
      </c>
      <c r="K15" s="35">
        <v>20335310</v>
      </c>
      <c r="L15" s="35">
        <f t="shared" si="1"/>
        <v>25070058</v>
      </c>
      <c r="M15" s="35">
        <v>16343995.308344003</v>
      </c>
      <c r="N15" s="35">
        <v>927428.04165600007</v>
      </c>
      <c r="O15" s="24">
        <v>8</v>
      </c>
    </row>
    <row r="16" spans="1:15" x14ac:dyDescent="0.25">
      <c r="A16" s="24">
        <v>9</v>
      </c>
      <c r="B16" s="24" t="s">
        <v>69</v>
      </c>
      <c r="C16" s="35">
        <v>0</v>
      </c>
      <c r="D16" s="35">
        <v>162386</v>
      </c>
      <c r="E16" s="35">
        <v>991054</v>
      </c>
      <c r="F16" s="35">
        <v>2658844</v>
      </c>
      <c r="G16" s="35">
        <f t="shared" si="0"/>
        <v>3812284</v>
      </c>
      <c r="H16" s="35"/>
      <c r="I16" s="35">
        <v>482281</v>
      </c>
      <c r="J16" s="35">
        <v>164725</v>
      </c>
      <c r="K16" s="35">
        <v>1248092</v>
      </c>
      <c r="L16" s="35">
        <f t="shared" si="1"/>
        <v>1895098</v>
      </c>
      <c r="M16" s="35">
        <v>2812570.4400999993</v>
      </c>
      <c r="N16" s="35">
        <v>62797.539900000003</v>
      </c>
      <c r="O16" s="24">
        <v>9</v>
      </c>
    </row>
    <row r="17" spans="1:15" x14ac:dyDescent="0.25">
      <c r="A17" s="24">
        <v>10</v>
      </c>
      <c r="B17" s="24" t="s">
        <v>70</v>
      </c>
      <c r="C17" s="35">
        <v>0</v>
      </c>
      <c r="D17" s="35">
        <v>8238240</v>
      </c>
      <c r="E17" s="35">
        <v>4116699</v>
      </c>
      <c r="F17" s="35">
        <v>76440893</v>
      </c>
      <c r="G17" s="35">
        <f t="shared" si="0"/>
        <v>88795832</v>
      </c>
      <c r="H17" s="35"/>
      <c r="I17" s="35">
        <v>78748</v>
      </c>
      <c r="J17" s="35">
        <v>162292</v>
      </c>
      <c r="K17" s="35">
        <v>12973065</v>
      </c>
      <c r="L17" s="35">
        <f t="shared" si="1"/>
        <v>13214105</v>
      </c>
      <c r="M17" s="35">
        <v>14537357.347083</v>
      </c>
      <c r="N17" s="35">
        <v>876157.58291700005</v>
      </c>
      <c r="O17" s="24">
        <v>10</v>
      </c>
    </row>
    <row r="18" spans="1:15" x14ac:dyDescent="0.25">
      <c r="A18" s="24">
        <v>11</v>
      </c>
      <c r="B18" s="24" t="s">
        <v>71</v>
      </c>
      <c r="C18" s="35">
        <v>0</v>
      </c>
      <c r="D18" s="35">
        <v>461046</v>
      </c>
      <c r="E18" s="35">
        <v>1049609</v>
      </c>
      <c r="F18" s="35">
        <v>6623365</v>
      </c>
      <c r="G18" s="35">
        <f t="shared" si="0"/>
        <v>8134020</v>
      </c>
      <c r="H18" s="35"/>
      <c r="I18" s="35">
        <v>218960</v>
      </c>
      <c r="J18" s="35">
        <v>60183</v>
      </c>
      <c r="K18" s="35">
        <v>1450195</v>
      </c>
      <c r="L18" s="35">
        <f t="shared" si="1"/>
        <v>1729338</v>
      </c>
      <c r="M18" s="35">
        <v>5641419.6544999992</v>
      </c>
      <c r="N18" s="35">
        <v>90787.495500000005</v>
      </c>
      <c r="O18" s="24">
        <v>11</v>
      </c>
    </row>
    <row r="19" spans="1:15" x14ac:dyDescent="0.25">
      <c r="A19" s="24">
        <v>12</v>
      </c>
      <c r="B19" s="24" t="s">
        <v>72</v>
      </c>
      <c r="C19" s="35">
        <v>0</v>
      </c>
      <c r="D19" s="35">
        <v>4403685</v>
      </c>
      <c r="E19" s="35">
        <v>4703117</v>
      </c>
      <c r="F19" s="35">
        <v>30890704</v>
      </c>
      <c r="G19" s="35">
        <f t="shared" si="0"/>
        <v>39997506</v>
      </c>
      <c r="H19" s="35"/>
      <c r="I19" s="35">
        <v>246444</v>
      </c>
      <c r="J19" s="35">
        <v>0</v>
      </c>
      <c r="K19" s="35">
        <v>3757662</v>
      </c>
      <c r="L19" s="35">
        <f t="shared" si="1"/>
        <v>4004106</v>
      </c>
      <c r="M19" s="35">
        <v>9496649.9316000007</v>
      </c>
      <c r="N19" s="35">
        <v>188831.52840000001</v>
      </c>
      <c r="O19" s="24">
        <v>12</v>
      </c>
    </row>
    <row r="20" spans="1:15" x14ac:dyDescent="0.25">
      <c r="A20" s="24">
        <v>13</v>
      </c>
      <c r="B20" s="24" t="s">
        <v>73</v>
      </c>
      <c r="C20" s="35">
        <v>0</v>
      </c>
      <c r="D20" s="35">
        <v>1825066</v>
      </c>
      <c r="E20" s="35">
        <v>1883874</v>
      </c>
      <c r="F20" s="35">
        <v>17773037</v>
      </c>
      <c r="G20" s="35">
        <f t="shared" si="0"/>
        <v>21481977</v>
      </c>
      <c r="H20" s="35"/>
      <c r="I20" s="35">
        <v>0</v>
      </c>
      <c r="J20" s="35">
        <v>28172</v>
      </c>
      <c r="K20" s="35">
        <v>4639853</v>
      </c>
      <c r="L20" s="35">
        <f t="shared" si="1"/>
        <v>4668025</v>
      </c>
      <c r="M20" s="35">
        <v>7106086.8967000004</v>
      </c>
      <c r="N20" s="35">
        <v>718382.99329999997</v>
      </c>
      <c r="O20" s="24">
        <v>13</v>
      </c>
    </row>
    <row r="21" spans="1:15" x14ac:dyDescent="0.25">
      <c r="A21" s="24">
        <v>14</v>
      </c>
      <c r="B21" s="24" t="s">
        <v>74</v>
      </c>
      <c r="C21" s="35">
        <v>0</v>
      </c>
      <c r="D21" s="35">
        <v>2554728</v>
      </c>
      <c r="E21" s="35">
        <v>2557126</v>
      </c>
      <c r="F21" s="35">
        <v>25555844</v>
      </c>
      <c r="G21" s="35">
        <f t="shared" si="0"/>
        <v>30667698</v>
      </c>
      <c r="H21" s="35"/>
      <c r="I21" s="35">
        <v>0</v>
      </c>
      <c r="J21" s="35">
        <v>531860</v>
      </c>
      <c r="K21" s="35">
        <v>10455665</v>
      </c>
      <c r="L21" s="35">
        <f t="shared" si="1"/>
        <v>10987525</v>
      </c>
      <c r="M21" s="35">
        <v>5765041.4679900007</v>
      </c>
      <c r="N21" s="35">
        <v>1815267.6720099999</v>
      </c>
      <c r="O21" s="24">
        <v>14</v>
      </c>
    </row>
    <row r="22" spans="1:15" x14ac:dyDescent="0.25">
      <c r="A22" s="24">
        <v>15</v>
      </c>
      <c r="B22" s="24" t="s">
        <v>75</v>
      </c>
      <c r="C22" s="35">
        <v>0</v>
      </c>
      <c r="D22" s="35">
        <v>1624263</v>
      </c>
      <c r="E22" s="35">
        <v>1552932</v>
      </c>
      <c r="F22" s="35">
        <v>18246571</v>
      </c>
      <c r="G22" s="35">
        <f t="shared" si="0"/>
        <v>21423766</v>
      </c>
      <c r="H22" s="35"/>
      <c r="I22" s="35">
        <v>0</v>
      </c>
      <c r="J22" s="35">
        <v>210653</v>
      </c>
      <c r="K22" s="35">
        <v>4464358</v>
      </c>
      <c r="L22" s="35">
        <f t="shared" si="1"/>
        <v>4675011</v>
      </c>
      <c r="M22" s="35">
        <v>3984743.1927040005</v>
      </c>
      <c r="N22" s="35">
        <v>461907.54729600006</v>
      </c>
      <c r="O22" s="24">
        <v>15</v>
      </c>
    </row>
    <row r="23" spans="1:15" x14ac:dyDescent="0.25">
      <c r="A23" s="24">
        <v>16</v>
      </c>
      <c r="B23" s="24" t="s">
        <v>76</v>
      </c>
      <c r="C23" s="35">
        <v>0</v>
      </c>
      <c r="D23" s="35">
        <v>5190657</v>
      </c>
      <c r="E23" s="35">
        <v>3743722</v>
      </c>
      <c r="F23" s="35">
        <v>62574131</v>
      </c>
      <c r="G23" s="35">
        <f t="shared" si="0"/>
        <v>71508510</v>
      </c>
      <c r="H23" s="35"/>
      <c r="I23" s="35">
        <v>0</v>
      </c>
      <c r="J23" s="35">
        <v>2096791</v>
      </c>
      <c r="K23" s="35">
        <v>11997357</v>
      </c>
      <c r="L23" s="35">
        <f t="shared" si="1"/>
        <v>14094148</v>
      </c>
      <c r="M23" s="35">
        <v>10023993.320520999</v>
      </c>
      <c r="N23" s="35">
        <v>1216885.719479</v>
      </c>
      <c r="O23" s="24">
        <v>16</v>
      </c>
    </row>
    <row r="24" spans="1:15" x14ac:dyDescent="0.25">
      <c r="A24" s="24">
        <v>17</v>
      </c>
      <c r="B24" s="24" t="s">
        <v>77</v>
      </c>
      <c r="C24" s="35">
        <v>0</v>
      </c>
      <c r="D24" s="35">
        <v>3040908</v>
      </c>
      <c r="E24" s="35">
        <v>2162743</v>
      </c>
      <c r="F24" s="35">
        <v>31767578</v>
      </c>
      <c r="G24" s="35">
        <f t="shared" si="0"/>
        <v>36971229</v>
      </c>
      <c r="H24" s="35"/>
      <c r="I24" s="35">
        <v>1795</v>
      </c>
      <c r="J24" s="35">
        <v>229701</v>
      </c>
      <c r="K24" s="35">
        <v>6606803</v>
      </c>
      <c r="L24" s="35">
        <f t="shared" si="1"/>
        <v>6838299</v>
      </c>
      <c r="M24" s="35">
        <v>5587791.1218770007</v>
      </c>
      <c r="N24" s="35">
        <v>403603.88812299998</v>
      </c>
      <c r="O24" s="24">
        <v>17</v>
      </c>
    </row>
    <row r="25" spans="1:15" x14ac:dyDescent="0.25">
      <c r="A25" s="24">
        <v>18</v>
      </c>
      <c r="B25" s="24" t="s">
        <v>78</v>
      </c>
      <c r="C25" s="35">
        <v>0</v>
      </c>
      <c r="D25" s="35">
        <v>2029911</v>
      </c>
      <c r="E25" s="35">
        <v>2539099</v>
      </c>
      <c r="F25" s="35">
        <v>38956373</v>
      </c>
      <c r="G25" s="35">
        <f t="shared" si="0"/>
        <v>43525383</v>
      </c>
      <c r="H25" s="35"/>
      <c r="I25" s="35">
        <v>32289</v>
      </c>
      <c r="J25" s="35">
        <v>0</v>
      </c>
      <c r="K25" s="35">
        <v>8283672</v>
      </c>
      <c r="L25" s="35">
        <f t="shared" si="1"/>
        <v>8315961</v>
      </c>
      <c r="M25" s="35">
        <v>12834121.07925</v>
      </c>
      <c r="N25" s="35">
        <v>906158.80074999994</v>
      </c>
      <c r="O25" s="24">
        <v>18</v>
      </c>
    </row>
    <row r="26" spans="1:15" x14ac:dyDescent="0.25">
      <c r="A26" s="24">
        <v>19</v>
      </c>
      <c r="B26" s="24" t="s">
        <v>79</v>
      </c>
      <c r="C26" s="35">
        <v>0</v>
      </c>
      <c r="D26" s="35">
        <v>848427</v>
      </c>
      <c r="E26" s="35">
        <v>1024105</v>
      </c>
      <c r="F26" s="35">
        <v>4809160</v>
      </c>
      <c r="G26" s="35">
        <f t="shared" si="0"/>
        <v>6681692</v>
      </c>
      <c r="H26" s="35"/>
      <c r="I26" s="35">
        <v>1165</v>
      </c>
      <c r="J26" s="35">
        <v>123886</v>
      </c>
      <c r="K26" s="35">
        <v>1208392</v>
      </c>
      <c r="L26" s="35">
        <f t="shared" si="1"/>
        <v>1333443</v>
      </c>
      <c r="M26" s="35">
        <v>2295166.4411999993</v>
      </c>
      <c r="N26" s="35">
        <v>104229.0888</v>
      </c>
      <c r="O26" s="24">
        <v>19</v>
      </c>
    </row>
    <row r="27" spans="1:15" x14ac:dyDescent="0.25">
      <c r="A27" s="24">
        <v>20</v>
      </c>
      <c r="B27" s="24" t="s">
        <v>80</v>
      </c>
      <c r="C27" s="35">
        <v>0</v>
      </c>
      <c r="D27" s="35">
        <v>939588</v>
      </c>
      <c r="E27" s="35">
        <v>1887845</v>
      </c>
      <c r="F27" s="35">
        <v>16284513</v>
      </c>
      <c r="G27" s="35">
        <f t="shared" si="0"/>
        <v>19111946</v>
      </c>
      <c r="H27" s="35"/>
      <c r="I27" s="35">
        <v>9757</v>
      </c>
      <c r="J27" s="35">
        <v>130661</v>
      </c>
      <c r="K27" s="35">
        <v>5504528</v>
      </c>
      <c r="L27" s="35">
        <f t="shared" si="1"/>
        <v>5644946</v>
      </c>
      <c r="M27" s="35">
        <v>4643243.7350000003</v>
      </c>
      <c r="N27" s="35">
        <v>437659.16499999998</v>
      </c>
      <c r="O27" s="24">
        <v>20</v>
      </c>
    </row>
    <row r="28" spans="1:15" x14ac:dyDescent="0.25">
      <c r="A28" s="24">
        <v>21</v>
      </c>
      <c r="B28" s="24" t="s">
        <v>81</v>
      </c>
      <c r="C28" s="35">
        <v>0</v>
      </c>
      <c r="D28" s="35">
        <v>58060728</v>
      </c>
      <c r="E28" s="35">
        <v>8610818</v>
      </c>
      <c r="F28" s="35">
        <v>414783400</v>
      </c>
      <c r="G28" s="35">
        <f t="shared" si="0"/>
        <v>481454946</v>
      </c>
      <c r="H28" s="35"/>
      <c r="I28" s="35">
        <v>0</v>
      </c>
      <c r="J28" s="35">
        <v>4962265</v>
      </c>
      <c r="K28" s="35">
        <v>55360071</v>
      </c>
      <c r="L28" s="35">
        <f t="shared" si="1"/>
        <v>60322336</v>
      </c>
      <c r="M28" s="35">
        <v>28562107.582523003</v>
      </c>
      <c r="N28" s="35">
        <v>1790194.6474769998</v>
      </c>
      <c r="O28" s="24">
        <v>21</v>
      </c>
    </row>
    <row r="29" spans="1:15" x14ac:dyDescent="0.25">
      <c r="A29" s="24">
        <v>22</v>
      </c>
      <c r="B29" s="24" t="s">
        <v>82</v>
      </c>
      <c r="C29" s="35">
        <v>0</v>
      </c>
      <c r="D29" s="35">
        <v>2910174</v>
      </c>
      <c r="E29" s="35">
        <v>1408249</v>
      </c>
      <c r="F29" s="35">
        <v>10717094</v>
      </c>
      <c r="G29" s="35">
        <f t="shared" si="0"/>
        <v>15035517</v>
      </c>
      <c r="H29" s="35"/>
      <c r="I29" s="35">
        <v>6623</v>
      </c>
      <c r="J29" s="35">
        <v>711302</v>
      </c>
      <c r="K29" s="35">
        <v>2179718</v>
      </c>
      <c r="L29" s="35">
        <f t="shared" si="1"/>
        <v>2897643</v>
      </c>
      <c r="M29" s="35">
        <v>3144417.3295</v>
      </c>
      <c r="N29" s="35">
        <v>50257.110499999995</v>
      </c>
      <c r="O29" s="24">
        <v>22</v>
      </c>
    </row>
    <row r="30" spans="1:15" x14ac:dyDescent="0.25">
      <c r="A30" s="24">
        <v>23</v>
      </c>
      <c r="B30" s="24" t="s">
        <v>83</v>
      </c>
      <c r="C30" s="35">
        <v>0</v>
      </c>
      <c r="D30" s="35">
        <v>459229</v>
      </c>
      <c r="E30" s="35">
        <v>956620</v>
      </c>
      <c r="F30" s="35">
        <v>5563305</v>
      </c>
      <c r="G30" s="35">
        <f t="shared" si="0"/>
        <v>6979154</v>
      </c>
      <c r="H30" s="35"/>
      <c r="I30" s="35">
        <v>331159</v>
      </c>
      <c r="J30" s="35">
        <v>32950</v>
      </c>
      <c r="K30" s="35">
        <v>1595606</v>
      </c>
      <c r="L30" s="35">
        <f t="shared" si="1"/>
        <v>1959715</v>
      </c>
      <c r="M30" s="35">
        <v>2596839.6834999998</v>
      </c>
      <c r="N30" s="35">
        <v>100332.43649999998</v>
      </c>
      <c r="O30" s="24">
        <v>23</v>
      </c>
    </row>
    <row r="31" spans="1:15" x14ac:dyDescent="0.25">
      <c r="A31" s="24">
        <v>24</v>
      </c>
      <c r="B31" s="24" t="s">
        <v>84</v>
      </c>
      <c r="C31" s="35">
        <v>0</v>
      </c>
      <c r="D31" s="35">
        <v>5366796</v>
      </c>
      <c r="E31" s="35">
        <v>4159836</v>
      </c>
      <c r="F31" s="35">
        <v>59361435</v>
      </c>
      <c r="G31" s="35">
        <f t="shared" si="0"/>
        <v>68888067</v>
      </c>
      <c r="H31" s="35"/>
      <c r="I31" s="35">
        <v>0</v>
      </c>
      <c r="J31" s="35">
        <v>2645306</v>
      </c>
      <c r="K31" s="35">
        <v>13240869</v>
      </c>
      <c r="L31" s="35">
        <f t="shared" si="1"/>
        <v>15886175</v>
      </c>
      <c r="M31" s="35">
        <v>7119146.1256670002</v>
      </c>
      <c r="N31" s="35">
        <v>410874.454333</v>
      </c>
      <c r="O31" s="24">
        <v>24</v>
      </c>
    </row>
    <row r="32" spans="1:15" x14ac:dyDescent="0.25">
      <c r="A32" s="24">
        <v>25</v>
      </c>
      <c r="B32" s="24" t="s">
        <v>85</v>
      </c>
      <c r="C32" s="35">
        <v>60323</v>
      </c>
      <c r="D32" s="35">
        <v>1259635</v>
      </c>
      <c r="E32" s="35">
        <v>1212038</v>
      </c>
      <c r="F32" s="35">
        <v>12089457</v>
      </c>
      <c r="G32" s="35">
        <f t="shared" si="0"/>
        <v>14621453</v>
      </c>
      <c r="H32" s="35"/>
      <c r="I32" s="35">
        <v>0</v>
      </c>
      <c r="J32" s="35">
        <v>173460</v>
      </c>
      <c r="K32" s="35">
        <v>2613179</v>
      </c>
      <c r="L32" s="35">
        <f t="shared" si="1"/>
        <v>2786639</v>
      </c>
      <c r="M32" s="35">
        <v>2322736.6658820002</v>
      </c>
      <c r="N32" s="35">
        <v>329950.57411799999</v>
      </c>
      <c r="O32" s="24">
        <v>25</v>
      </c>
    </row>
    <row r="33" spans="1:15" x14ac:dyDescent="0.25">
      <c r="A33" s="24">
        <v>26</v>
      </c>
      <c r="B33" s="24" t="s">
        <v>86</v>
      </c>
      <c r="C33" s="35">
        <v>0</v>
      </c>
      <c r="D33" s="35">
        <v>1448982</v>
      </c>
      <c r="E33" s="35">
        <v>1917540</v>
      </c>
      <c r="F33" s="35">
        <v>21941060</v>
      </c>
      <c r="G33" s="35">
        <f t="shared" si="0"/>
        <v>25307582</v>
      </c>
      <c r="H33" s="35"/>
      <c r="I33" s="35">
        <v>48956</v>
      </c>
      <c r="J33" s="35">
        <v>0</v>
      </c>
      <c r="K33" s="35">
        <v>6765740</v>
      </c>
      <c r="L33" s="35">
        <f t="shared" si="1"/>
        <v>6814696</v>
      </c>
      <c r="M33" s="35">
        <v>3921293.8171399999</v>
      </c>
      <c r="N33" s="35">
        <v>848547.91286000004</v>
      </c>
      <c r="O33" s="24">
        <v>26</v>
      </c>
    </row>
    <row r="34" spans="1:15" x14ac:dyDescent="0.25">
      <c r="A34" s="24">
        <v>27</v>
      </c>
      <c r="B34" s="24" t="s">
        <v>87</v>
      </c>
      <c r="C34" s="35">
        <v>0</v>
      </c>
      <c r="D34" s="35">
        <v>4676982</v>
      </c>
      <c r="E34" s="35">
        <v>2369855</v>
      </c>
      <c r="F34" s="35">
        <v>35760970</v>
      </c>
      <c r="G34" s="35">
        <f t="shared" si="0"/>
        <v>42807807</v>
      </c>
      <c r="H34" s="35"/>
      <c r="I34" s="35">
        <v>999</v>
      </c>
      <c r="J34" s="35">
        <v>335705</v>
      </c>
      <c r="K34" s="35">
        <v>5116911</v>
      </c>
      <c r="L34" s="35">
        <f t="shared" si="1"/>
        <v>5453615</v>
      </c>
      <c r="M34" s="35">
        <v>8534691.7691849992</v>
      </c>
      <c r="N34" s="35">
        <v>501489.78081500006</v>
      </c>
      <c r="O34" s="24">
        <v>27</v>
      </c>
    </row>
    <row r="35" spans="1:15" x14ac:dyDescent="0.25">
      <c r="A35" s="24">
        <v>28</v>
      </c>
      <c r="B35" s="24" t="s">
        <v>88</v>
      </c>
      <c r="C35" s="35">
        <v>0</v>
      </c>
      <c r="D35" s="35">
        <v>1489684</v>
      </c>
      <c r="E35" s="35">
        <v>1265441</v>
      </c>
      <c r="F35" s="35">
        <v>10474953</v>
      </c>
      <c r="G35" s="35">
        <f t="shared" si="0"/>
        <v>13230078</v>
      </c>
      <c r="H35" s="35"/>
      <c r="I35" s="35">
        <v>0</v>
      </c>
      <c r="J35" s="35">
        <v>1303</v>
      </c>
      <c r="K35" s="35">
        <v>3229136</v>
      </c>
      <c r="L35" s="35">
        <f t="shared" si="1"/>
        <v>3230439</v>
      </c>
      <c r="M35" s="35">
        <v>2828553.7864999999</v>
      </c>
      <c r="N35" s="35">
        <v>338696.43349999998</v>
      </c>
      <c r="O35" s="24">
        <v>28</v>
      </c>
    </row>
    <row r="36" spans="1:15" x14ac:dyDescent="0.25">
      <c r="A36" s="24">
        <v>29</v>
      </c>
      <c r="B36" s="24" t="s">
        <v>31</v>
      </c>
      <c r="C36" s="35">
        <v>0</v>
      </c>
      <c r="D36" s="35">
        <v>268735294</v>
      </c>
      <c r="E36" s="35">
        <v>27183278</v>
      </c>
      <c r="F36" s="35">
        <v>886100060</v>
      </c>
      <c r="G36" s="35">
        <f t="shared" si="0"/>
        <v>1182018632</v>
      </c>
      <c r="H36" s="35"/>
      <c r="I36" s="35">
        <v>42830</v>
      </c>
      <c r="J36" s="35">
        <v>58246445</v>
      </c>
      <c r="K36" s="35">
        <v>303698938</v>
      </c>
      <c r="L36" s="35">
        <f t="shared" si="1"/>
        <v>361988213</v>
      </c>
      <c r="M36" s="35">
        <v>86037592.79668799</v>
      </c>
      <c r="N36" s="35">
        <v>1796735.183312</v>
      </c>
      <c r="O36" s="24">
        <v>29</v>
      </c>
    </row>
    <row r="37" spans="1:15" x14ac:dyDescent="0.25">
      <c r="A37" s="24">
        <v>30</v>
      </c>
      <c r="B37" s="24" t="s">
        <v>89</v>
      </c>
      <c r="C37" s="35">
        <v>0</v>
      </c>
      <c r="D37" s="35">
        <v>16657746</v>
      </c>
      <c r="E37" s="35">
        <v>3299314</v>
      </c>
      <c r="F37" s="35">
        <v>60948416</v>
      </c>
      <c r="G37" s="35">
        <f t="shared" si="0"/>
        <v>80905476</v>
      </c>
      <c r="H37" s="35"/>
      <c r="I37" s="35">
        <v>0</v>
      </c>
      <c r="J37" s="35">
        <v>2281372</v>
      </c>
      <c r="K37" s="35">
        <v>12190654</v>
      </c>
      <c r="L37" s="35">
        <f t="shared" si="1"/>
        <v>14472026</v>
      </c>
      <c r="M37" s="35">
        <v>13590155.033609997</v>
      </c>
      <c r="N37" s="35">
        <v>267677.49639000004</v>
      </c>
      <c r="O37" s="24">
        <v>30</v>
      </c>
    </row>
    <row r="38" spans="1:15" x14ac:dyDescent="0.25">
      <c r="A38" s="24">
        <v>31</v>
      </c>
      <c r="B38" s="24" t="s">
        <v>90</v>
      </c>
      <c r="C38" s="35">
        <v>0</v>
      </c>
      <c r="D38" s="35">
        <v>1505721</v>
      </c>
      <c r="E38" s="35">
        <v>1470833</v>
      </c>
      <c r="F38" s="35">
        <v>16583497</v>
      </c>
      <c r="G38" s="35">
        <f t="shared" si="0"/>
        <v>19560051</v>
      </c>
      <c r="H38" s="35"/>
      <c r="I38" s="35">
        <v>0</v>
      </c>
      <c r="J38" s="35">
        <v>83905</v>
      </c>
      <c r="K38" s="35">
        <v>3568827</v>
      </c>
      <c r="L38" s="35">
        <f t="shared" si="1"/>
        <v>3652732</v>
      </c>
      <c r="M38" s="35">
        <v>6236512.6841729991</v>
      </c>
      <c r="N38" s="35">
        <v>285819.31582700001</v>
      </c>
      <c r="O38" s="24">
        <v>31</v>
      </c>
    </row>
    <row r="39" spans="1:15" x14ac:dyDescent="0.25">
      <c r="A39" s="24">
        <v>32</v>
      </c>
      <c r="B39" s="24" t="s">
        <v>91</v>
      </c>
      <c r="C39" s="35">
        <v>0</v>
      </c>
      <c r="D39" s="35">
        <v>3815835</v>
      </c>
      <c r="E39" s="35">
        <v>1970036</v>
      </c>
      <c r="F39" s="35">
        <v>26024473</v>
      </c>
      <c r="G39" s="35">
        <f t="shared" si="0"/>
        <v>31810344</v>
      </c>
      <c r="H39" s="35"/>
      <c r="I39" s="35">
        <v>0</v>
      </c>
      <c r="J39" s="35">
        <v>1082143</v>
      </c>
      <c r="K39" s="35">
        <v>3796157</v>
      </c>
      <c r="L39" s="35">
        <f t="shared" si="1"/>
        <v>4878300</v>
      </c>
      <c r="M39" s="35">
        <v>3410731.6857999996</v>
      </c>
      <c r="N39" s="35">
        <v>216496.80420000001</v>
      </c>
      <c r="O39" s="24">
        <v>32</v>
      </c>
    </row>
    <row r="40" spans="1:15" x14ac:dyDescent="0.25">
      <c r="A40" s="24">
        <v>33</v>
      </c>
      <c r="B40" s="24" t="s">
        <v>33</v>
      </c>
      <c r="C40" s="35">
        <v>0</v>
      </c>
      <c r="D40" s="35">
        <v>4971957</v>
      </c>
      <c r="E40" s="35">
        <v>4778076</v>
      </c>
      <c r="F40" s="35">
        <v>53983051</v>
      </c>
      <c r="G40" s="35">
        <f t="shared" si="0"/>
        <v>63733084</v>
      </c>
      <c r="H40" s="35"/>
      <c r="I40" s="35">
        <v>20474</v>
      </c>
      <c r="J40" s="35">
        <v>0</v>
      </c>
      <c r="K40" s="35">
        <v>14554642</v>
      </c>
      <c r="L40" s="35">
        <f t="shared" si="1"/>
        <v>14575116</v>
      </c>
      <c r="M40" s="35">
        <v>11084433.041999999</v>
      </c>
      <c r="N40" s="35">
        <v>1023813.8679999999</v>
      </c>
      <c r="O40" s="24">
        <v>33</v>
      </c>
    </row>
    <row r="41" spans="1:15" x14ac:dyDescent="0.25">
      <c r="A41" s="24">
        <v>34</v>
      </c>
      <c r="B41" s="24" t="s">
        <v>92</v>
      </c>
      <c r="C41" s="35">
        <v>0</v>
      </c>
      <c r="D41" s="35">
        <v>14590909</v>
      </c>
      <c r="E41" s="35">
        <v>4218752</v>
      </c>
      <c r="F41" s="35">
        <v>94559428</v>
      </c>
      <c r="G41" s="35">
        <f t="shared" si="0"/>
        <v>113369089</v>
      </c>
      <c r="H41" s="35"/>
      <c r="I41" s="35">
        <v>17649</v>
      </c>
      <c r="J41" s="35">
        <v>4265286</v>
      </c>
      <c r="K41" s="35">
        <v>12964460</v>
      </c>
      <c r="L41" s="35">
        <f t="shared" si="1"/>
        <v>17247395</v>
      </c>
      <c r="M41" s="35">
        <v>8529008.252231</v>
      </c>
      <c r="N41" s="35">
        <v>362983.22776899999</v>
      </c>
      <c r="O41" s="24">
        <v>34</v>
      </c>
    </row>
    <row r="42" spans="1:15" x14ac:dyDescent="0.25">
      <c r="A42" s="24">
        <v>35</v>
      </c>
      <c r="B42" s="24" t="s">
        <v>93</v>
      </c>
      <c r="C42" s="35">
        <v>0</v>
      </c>
      <c r="D42" s="35">
        <v>1614779</v>
      </c>
      <c r="E42" s="35">
        <v>1932422</v>
      </c>
      <c r="F42" s="35">
        <v>23388341</v>
      </c>
      <c r="G42" s="35">
        <f t="shared" si="0"/>
        <v>26935542</v>
      </c>
      <c r="H42" s="35"/>
      <c r="I42" s="35">
        <v>189722</v>
      </c>
      <c r="J42" s="35">
        <v>531083</v>
      </c>
      <c r="K42" s="35">
        <v>4870819</v>
      </c>
      <c r="L42" s="35">
        <f t="shared" si="1"/>
        <v>5591624</v>
      </c>
      <c r="M42" s="35">
        <v>4878985.2225899994</v>
      </c>
      <c r="N42" s="35">
        <v>441181.67741</v>
      </c>
      <c r="O42" s="24">
        <v>35</v>
      </c>
    </row>
    <row r="43" spans="1:15" x14ac:dyDescent="0.25">
      <c r="A43" s="24">
        <v>36</v>
      </c>
      <c r="B43" s="24" t="s">
        <v>94</v>
      </c>
      <c r="C43" s="35">
        <v>0</v>
      </c>
      <c r="D43" s="35">
        <v>4233641</v>
      </c>
      <c r="E43" s="35">
        <v>3716588</v>
      </c>
      <c r="F43" s="35">
        <v>37155352</v>
      </c>
      <c r="G43" s="35">
        <f t="shared" si="0"/>
        <v>45105581</v>
      </c>
      <c r="H43" s="35"/>
      <c r="I43" s="35">
        <v>17131</v>
      </c>
      <c r="J43" s="35">
        <v>139584</v>
      </c>
      <c r="K43" s="35">
        <v>6901443</v>
      </c>
      <c r="L43" s="35">
        <f t="shared" si="1"/>
        <v>7058158</v>
      </c>
      <c r="M43" s="35">
        <v>3173162.1749639995</v>
      </c>
      <c r="N43" s="35">
        <v>437493.64503600006</v>
      </c>
      <c r="O43" s="24">
        <v>36</v>
      </c>
    </row>
    <row r="44" spans="1:15" x14ac:dyDescent="0.25">
      <c r="A44" s="24">
        <v>37</v>
      </c>
      <c r="B44" s="24" t="s">
        <v>95</v>
      </c>
      <c r="C44" s="35">
        <v>0</v>
      </c>
      <c r="D44" s="35">
        <v>3820344</v>
      </c>
      <c r="E44" s="35">
        <v>1753675</v>
      </c>
      <c r="F44" s="35">
        <v>10613870</v>
      </c>
      <c r="G44" s="35">
        <f t="shared" si="0"/>
        <v>16187889</v>
      </c>
      <c r="H44" s="35"/>
      <c r="I44" s="35">
        <v>0</v>
      </c>
      <c r="J44" s="35">
        <v>1166252</v>
      </c>
      <c r="K44" s="35">
        <v>3572431</v>
      </c>
      <c r="L44" s="35">
        <f t="shared" si="1"/>
        <v>4738683</v>
      </c>
      <c r="M44" s="35">
        <v>4883863.5758000007</v>
      </c>
      <c r="N44" s="35">
        <v>139575.53419999999</v>
      </c>
      <c r="O44" s="24">
        <v>37</v>
      </c>
    </row>
    <row r="45" spans="1:15" x14ac:dyDescent="0.25">
      <c r="A45" s="24">
        <v>38</v>
      </c>
      <c r="B45" s="24" t="s">
        <v>96</v>
      </c>
      <c r="C45" s="35">
        <v>0</v>
      </c>
      <c r="D45" s="35">
        <v>784969</v>
      </c>
      <c r="E45" s="35">
        <v>1880594</v>
      </c>
      <c r="F45" s="35">
        <v>15832804</v>
      </c>
      <c r="G45" s="35">
        <f t="shared" si="0"/>
        <v>18498367</v>
      </c>
      <c r="H45" s="35"/>
      <c r="I45" s="35">
        <v>98933</v>
      </c>
      <c r="J45" s="35">
        <v>0</v>
      </c>
      <c r="K45" s="35">
        <v>4013266</v>
      </c>
      <c r="L45" s="35">
        <f t="shared" si="1"/>
        <v>4112199</v>
      </c>
      <c r="M45" s="35">
        <v>5840747.6488200007</v>
      </c>
      <c r="N45" s="35">
        <v>568954.9911799999</v>
      </c>
      <c r="O45" s="24">
        <v>38</v>
      </c>
    </row>
    <row r="46" spans="1:15" x14ac:dyDescent="0.25">
      <c r="A46" s="24">
        <v>39</v>
      </c>
      <c r="B46" s="24" t="s">
        <v>97</v>
      </c>
      <c r="C46" s="35">
        <v>0</v>
      </c>
      <c r="D46" s="35">
        <v>2750332</v>
      </c>
      <c r="E46" s="35">
        <v>1541137</v>
      </c>
      <c r="F46" s="35">
        <v>22841258</v>
      </c>
      <c r="G46" s="35">
        <f t="shared" si="0"/>
        <v>27132727</v>
      </c>
      <c r="H46" s="35"/>
      <c r="I46" s="35">
        <v>47825</v>
      </c>
      <c r="J46" s="35">
        <v>569723</v>
      </c>
      <c r="K46" s="35">
        <v>3276690</v>
      </c>
      <c r="L46" s="35">
        <f t="shared" si="1"/>
        <v>3894238</v>
      </c>
      <c r="M46" s="35">
        <v>3237550.551434</v>
      </c>
      <c r="N46" s="35">
        <v>239053.66856600001</v>
      </c>
      <c r="O46" s="24">
        <v>39</v>
      </c>
    </row>
    <row r="47" spans="1:15" x14ac:dyDescent="0.25">
      <c r="A47" s="24">
        <v>40</v>
      </c>
      <c r="B47" s="24" t="s">
        <v>98</v>
      </c>
      <c r="C47" s="103">
        <v>14435</v>
      </c>
      <c r="D47" s="103">
        <v>1273749</v>
      </c>
      <c r="E47" s="103">
        <v>1730162</v>
      </c>
      <c r="F47" s="103">
        <v>13121532</v>
      </c>
      <c r="G47" s="35">
        <f t="shared" si="0"/>
        <v>16139878</v>
      </c>
      <c r="H47" s="103"/>
      <c r="I47" s="103">
        <v>0</v>
      </c>
      <c r="J47" s="103">
        <v>12189</v>
      </c>
      <c r="K47" s="103">
        <v>3263161</v>
      </c>
      <c r="L47" s="35">
        <f t="shared" si="1"/>
        <v>3275350</v>
      </c>
      <c r="M47" s="35">
        <v>3174294.5706299995</v>
      </c>
      <c r="N47" s="35">
        <v>259159.93936999998</v>
      </c>
      <c r="O47" s="24">
        <v>40</v>
      </c>
    </row>
    <row r="48" spans="1:15" x14ac:dyDescent="0.25">
      <c r="A48" s="24">
        <v>41</v>
      </c>
      <c r="B48" s="24" t="s">
        <v>99</v>
      </c>
      <c r="C48" s="35">
        <v>0</v>
      </c>
      <c r="D48" s="35">
        <v>2612424</v>
      </c>
      <c r="E48" s="35">
        <v>2941883</v>
      </c>
      <c r="F48" s="35">
        <v>48015535</v>
      </c>
      <c r="G48" s="35">
        <f t="shared" si="0"/>
        <v>53569842</v>
      </c>
      <c r="H48" s="35"/>
      <c r="I48" s="35">
        <v>47151</v>
      </c>
      <c r="J48" s="35">
        <v>33851</v>
      </c>
      <c r="K48" s="35">
        <v>9352187</v>
      </c>
      <c r="L48" s="35">
        <f t="shared" si="1"/>
        <v>9433189</v>
      </c>
      <c r="M48" s="35">
        <v>10943699.620136002</v>
      </c>
      <c r="N48" s="35">
        <v>1328376.7198640001</v>
      </c>
      <c r="O48" s="24">
        <v>41</v>
      </c>
    </row>
    <row r="49" spans="1:15" x14ac:dyDescent="0.25">
      <c r="A49" s="24">
        <v>42</v>
      </c>
      <c r="B49" s="24" t="s">
        <v>100</v>
      </c>
      <c r="C49" s="35">
        <v>0</v>
      </c>
      <c r="D49" s="35">
        <v>19723186</v>
      </c>
      <c r="E49" s="35">
        <v>5629332</v>
      </c>
      <c r="F49" s="35">
        <v>112358630</v>
      </c>
      <c r="G49" s="35">
        <f t="shared" si="0"/>
        <v>137711148</v>
      </c>
      <c r="H49" s="35"/>
      <c r="I49" s="35">
        <v>15747</v>
      </c>
      <c r="J49" s="35">
        <v>110201</v>
      </c>
      <c r="K49" s="35">
        <v>21214942</v>
      </c>
      <c r="L49" s="35">
        <f t="shared" si="1"/>
        <v>21340890</v>
      </c>
      <c r="M49" s="35">
        <v>11076992.828753002</v>
      </c>
      <c r="N49" s="35">
        <v>485828.39124699996</v>
      </c>
      <c r="O49" s="24">
        <v>42</v>
      </c>
    </row>
    <row r="50" spans="1:15" x14ac:dyDescent="0.25">
      <c r="A50" s="24">
        <v>43</v>
      </c>
      <c r="B50" s="24" t="s">
        <v>101</v>
      </c>
      <c r="C50" s="35">
        <v>0</v>
      </c>
      <c r="D50" s="35">
        <v>62356812</v>
      </c>
      <c r="E50" s="35">
        <v>19259115</v>
      </c>
      <c r="F50" s="35">
        <v>381624191</v>
      </c>
      <c r="G50" s="35">
        <f t="shared" si="0"/>
        <v>463240118</v>
      </c>
      <c r="H50" s="35"/>
      <c r="I50" s="35">
        <v>0</v>
      </c>
      <c r="J50" s="35">
        <v>19212219</v>
      </c>
      <c r="K50" s="35">
        <v>57989161</v>
      </c>
      <c r="L50" s="35">
        <f t="shared" si="1"/>
        <v>77201380</v>
      </c>
      <c r="M50" s="35">
        <v>14118161.003427003</v>
      </c>
      <c r="N50" s="35">
        <v>2852646.5965729998</v>
      </c>
      <c r="O50" s="24">
        <v>43</v>
      </c>
    </row>
    <row r="51" spans="1:15" x14ac:dyDescent="0.25">
      <c r="A51" s="24">
        <v>44</v>
      </c>
      <c r="B51" s="24" t="s">
        <v>102</v>
      </c>
      <c r="C51" s="35">
        <v>0</v>
      </c>
      <c r="D51" s="35">
        <v>3883426</v>
      </c>
      <c r="E51" s="35">
        <v>6331387</v>
      </c>
      <c r="F51" s="35">
        <v>65565895</v>
      </c>
      <c r="G51" s="35">
        <f t="shared" si="0"/>
        <v>75780708</v>
      </c>
      <c r="H51" s="35"/>
      <c r="I51" s="35">
        <v>3735</v>
      </c>
      <c r="J51" s="35">
        <v>0</v>
      </c>
      <c r="K51" s="35">
        <v>17322295</v>
      </c>
      <c r="L51" s="35">
        <f t="shared" si="1"/>
        <v>17326030</v>
      </c>
      <c r="M51" s="35">
        <v>10173466.807231998</v>
      </c>
      <c r="N51" s="35">
        <v>1586101.9127679998</v>
      </c>
      <c r="O51" s="24">
        <v>44</v>
      </c>
    </row>
    <row r="52" spans="1:15" x14ac:dyDescent="0.25">
      <c r="A52" s="24">
        <v>45</v>
      </c>
      <c r="B52" s="24" t="s">
        <v>103</v>
      </c>
      <c r="C52" s="35">
        <v>0</v>
      </c>
      <c r="D52" s="35">
        <v>277117</v>
      </c>
      <c r="E52" s="35">
        <v>920108</v>
      </c>
      <c r="F52" s="35">
        <v>2016577</v>
      </c>
      <c r="G52" s="35">
        <f t="shared" si="0"/>
        <v>3213802</v>
      </c>
      <c r="H52" s="35"/>
      <c r="I52" s="35">
        <v>159212</v>
      </c>
      <c r="J52" s="35">
        <v>13221</v>
      </c>
      <c r="K52" s="35">
        <v>840520</v>
      </c>
      <c r="L52" s="35">
        <f t="shared" si="1"/>
        <v>1012953</v>
      </c>
      <c r="M52" s="35">
        <v>2927183.4824999995</v>
      </c>
      <c r="N52" s="35">
        <v>29134.947499999998</v>
      </c>
      <c r="O52" s="24">
        <v>45</v>
      </c>
    </row>
    <row r="53" spans="1:15" x14ac:dyDescent="0.25">
      <c r="A53" s="24">
        <v>46</v>
      </c>
      <c r="B53" s="24" t="s">
        <v>104</v>
      </c>
      <c r="C53" s="35">
        <v>0</v>
      </c>
      <c r="D53" s="35">
        <v>6213123</v>
      </c>
      <c r="E53" s="35">
        <v>2176466</v>
      </c>
      <c r="F53" s="35">
        <v>40744179</v>
      </c>
      <c r="G53" s="35">
        <f t="shared" si="0"/>
        <v>49133768</v>
      </c>
      <c r="H53" s="35"/>
      <c r="I53" s="35">
        <v>0</v>
      </c>
      <c r="J53" s="35">
        <v>0</v>
      </c>
      <c r="K53" s="35">
        <v>9438521</v>
      </c>
      <c r="L53" s="35">
        <f t="shared" si="1"/>
        <v>9438521</v>
      </c>
      <c r="M53" s="35">
        <v>7075639.8306999989</v>
      </c>
      <c r="N53" s="35">
        <v>429522.42930000002</v>
      </c>
      <c r="O53" s="24">
        <v>46</v>
      </c>
    </row>
    <row r="54" spans="1:15" x14ac:dyDescent="0.25">
      <c r="A54" s="24">
        <v>47</v>
      </c>
      <c r="B54" s="24" t="s">
        <v>105</v>
      </c>
      <c r="C54" s="35">
        <v>0</v>
      </c>
      <c r="D54" s="35">
        <v>11680761</v>
      </c>
      <c r="E54" s="35">
        <v>2362001</v>
      </c>
      <c r="F54" s="35">
        <v>59382473</v>
      </c>
      <c r="G54" s="35">
        <f t="shared" si="0"/>
        <v>73425235</v>
      </c>
      <c r="H54" s="35"/>
      <c r="I54" s="35">
        <v>8433</v>
      </c>
      <c r="J54" s="35">
        <v>4811705</v>
      </c>
      <c r="K54" s="35">
        <v>12812170</v>
      </c>
      <c r="L54" s="35">
        <f t="shared" si="1"/>
        <v>17632308</v>
      </c>
      <c r="M54" s="35">
        <v>7790633.077992999</v>
      </c>
      <c r="N54" s="35">
        <v>394570.27200699999</v>
      </c>
      <c r="O54" s="24">
        <v>47</v>
      </c>
    </row>
    <row r="55" spans="1:15" x14ac:dyDescent="0.25">
      <c r="A55" s="24">
        <v>48</v>
      </c>
      <c r="B55" s="24" t="s">
        <v>106</v>
      </c>
      <c r="C55" s="35">
        <v>0</v>
      </c>
      <c r="D55" s="35">
        <v>1052931</v>
      </c>
      <c r="E55" s="35">
        <v>984675</v>
      </c>
      <c r="F55" s="35">
        <v>7364766</v>
      </c>
      <c r="G55" s="35">
        <f t="shared" si="0"/>
        <v>9402372</v>
      </c>
      <c r="H55" s="35"/>
      <c r="I55" s="35">
        <v>0</v>
      </c>
      <c r="J55" s="35">
        <v>59936</v>
      </c>
      <c r="K55" s="35">
        <v>1694963</v>
      </c>
      <c r="L55" s="35">
        <f t="shared" si="1"/>
        <v>1754899</v>
      </c>
      <c r="M55" s="35">
        <v>2970814.0724999998</v>
      </c>
      <c r="N55" s="35">
        <v>153812.2475</v>
      </c>
      <c r="O55" s="24">
        <v>48</v>
      </c>
    </row>
    <row r="56" spans="1:15" x14ac:dyDescent="0.25">
      <c r="A56" s="24">
        <v>49</v>
      </c>
      <c r="B56" s="24" t="s">
        <v>107</v>
      </c>
      <c r="C56" s="35">
        <v>0</v>
      </c>
      <c r="D56" s="35">
        <v>2609062</v>
      </c>
      <c r="E56" s="35">
        <v>1843397</v>
      </c>
      <c r="F56" s="35">
        <v>31313368</v>
      </c>
      <c r="G56" s="35">
        <f t="shared" si="0"/>
        <v>35765827</v>
      </c>
      <c r="H56" s="35"/>
      <c r="I56" s="35">
        <v>0</v>
      </c>
      <c r="J56" s="35">
        <v>0</v>
      </c>
      <c r="K56" s="35">
        <v>4686102</v>
      </c>
      <c r="L56" s="35">
        <f t="shared" si="1"/>
        <v>4686102</v>
      </c>
      <c r="M56" s="35">
        <v>2716170.7165999999</v>
      </c>
      <c r="N56" s="35">
        <v>221445.8934</v>
      </c>
      <c r="O56" s="24">
        <v>49</v>
      </c>
    </row>
    <row r="57" spans="1:15" x14ac:dyDescent="0.25">
      <c r="A57" s="24">
        <v>50</v>
      </c>
      <c r="B57" s="24" t="s">
        <v>108</v>
      </c>
      <c r="C57" s="103">
        <v>0</v>
      </c>
      <c r="D57" s="103">
        <v>1544317</v>
      </c>
      <c r="E57" s="103">
        <v>1348799</v>
      </c>
      <c r="F57" s="103">
        <v>14291096</v>
      </c>
      <c r="G57" s="35">
        <f t="shared" si="0"/>
        <v>17184212</v>
      </c>
      <c r="H57" s="103"/>
      <c r="I57" s="103">
        <v>0</v>
      </c>
      <c r="J57" s="103">
        <v>55659</v>
      </c>
      <c r="K57" s="103">
        <v>2442617</v>
      </c>
      <c r="L57" s="35">
        <f t="shared" si="1"/>
        <v>2498276</v>
      </c>
      <c r="M57" s="35">
        <v>3969636.9906000001</v>
      </c>
      <c r="N57" s="35">
        <v>170617.31939999998</v>
      </c>
      <c r="O57" s="24">
        <v>50</v>
      </c>
    </row>
    <row r="58" spans="1:15" x14ac:dyDescent="0.25">
      <c r="A58" s="24">
        <v>51</v>
      </c>
      <c r="B58" s="24" t="s">
        <v>109</v>
      </c>
      <c r="C58" s="35">
        <v>0</v>
      </c>
      <c r="D58" s="35">
        <v>1282087</v>
      </c>
      <c r="E58" s="35">
        <v>2019332</v>
      </c>
      <c r="F58" s="35">
        <v>5237279</v>
      </c>
      <c r="G58" s="35">
        <f t="shared" si="0"/>
        <v>8538698</v>
      </c>
      <c r="H58" s="35"/>
      <c r="I58" s="35">
        <v>0</v>
      </c>
      <c r="J58" s="35">
        <v>188704</v>
      </c>
      <c r="K58" s="35">
        <v>2398439</v>
      </c>
      <c r="L58" s="35">
        <f t="shared" si="1"/>
        <v>2587143</v>
      </c>
      <c r="M58" s="35">
        <v>2298800.3965999996</v>
      </c>
      <c r="N58" s="35">
        <v>277637.71340000001</v>
      </c>
      <c r="O58" s="24">
        <v>51</v>
      </c>
    </row>
    <row r="59" spans="1:15" x14ac:dyDescent="0.25">
      <c r="A59" s="24">
        <v>52</v>
      </c>
      <c r="B59" s="24" t="s">
        <v>110</v>
      </c>
      <c r="C59" s="35">
        <v>0</v>
      </c>
      <c r="D59" s="35">
        <v>1338699</v>
      </c>
      <c r="E59" s="35">
        <v>2517744</v>
      </c>
      <c r="F59" s="35">
        <v>35512687</v>
      </c>
      <c r="G59" s="35">
        <f t="shared" si="0"/>
        <v>39369130</v>
      </c>
      <c r="H59" s="35"/>
      <c r="I59" s="35">
        <v>230831</v>
      </c>
      <c r="J59" s="35">
        <v>0</v>
      </c>
      <c r="K59" s="35">
        <v>13026602</v>
      </c>
      <c r="L59" s="35">
        <f t="shared" si="1"/>
        <v>13257433</v>
      </c>
      <c r="M59" s="35">
        <v>4749470.3236399991</v>
      </c>
      <c r="N59" s="35">
        <v>1784445.7163600002</v>
      </c>
      <c r="O59" s="24">
        <v>52</v>
      </c>
    </row>
    <row r="60" spans="1:15" x14ac:dyDescent="0.25">
      <c r="A60" s="24">
        <v>53</v>
      </c>
      <c r="B60" s="24" t="s">
        <v>111</v>
      </c>
      <c r="C60" s="35">
        <v>0</v>
      </c>
      <c r="D60" s="35">
        <v>68002676</v>
      </c>
      <c r="E60" s="35">
        <v>17446317</v>
      </c>
      <c r="F60" s="35">
        <v>411831614</v>
      </c>
      <c r="G60" s="35">
        <f t="shared" si="0"/>
        <v>497280607</v>
      </c>
      <c r="H60" s="35"/>
      <c r="I60" s="35">
        <v>3509</v>
      </c>
      <c r="J60" s="35">
        <v>17924592</v>
      </c>
      <c r="K60" s="35">
        <v>54182312</v>
      </c>
      <c r="L60" s="35">
        <f t="shared" si="1"/>
        <v>72110413</v>
      </c>
      <c r="M60" s="35">
        <v>21783711.702</v>
      </c>
      <c r="N60" s="35">
        <v>339327.16800000001</v>
      </c>
      <c r="O60" s="24">
        <v>53</v>
      </c>
    </row>
    <row r="61" spans="1:15" x14ac:dyDescent="0.25">
      <c r="A61" s="24">
        <v>54</v>
      </c>
      <c r="B61" s="24" t="s">
        <v>112</v>
      </c>
      <c r="C61" s="35">
        <v>0</v>
      </c>
      <c r="D61" s="35">
        <v>2143883</v>
      </c>
      <c r="E61" s="35">
        <v>2419708</v>
      </c>
      <c r="F61" s="35">
        <v>30518988</v>
      </c>
      <c r="G61" s="35">
        <f t="shared" si="0"/>
        <v>35082579</v>
      </c>
      <c r="H61" s="35"/>
      <c r="I61" s="35">
        <v>0</v>
      </c>
      <c r="J61" s="35">
        <v>977480</v>
      </c>
      <c r="K61" s="35">
        <v>7518720</v>
      </c>
      <c r="L61" s="35">
        <f t="shared" si="1"/>
        <v>8496200</v>
      </c>
      <c r="M61" s="35">
        <v>9232980.7774269991</v>
      </c>
      <c r="N61" s="35">
        <v>503225.57257299998</v>
      </c>
      <c r="O61" s="24">
        <v>54</v>
      </c>
    </row>
    <row r="62" spans="1:15" x14ac:dyDescent="0.25">
      <c r="A62" s="24">
        <v>55</v>
      </c>
      <c r="B62" s="24" t="s">
        <v>113</v>
      </c>
      <c r="C62" s="35">
        <v>0</v>
      </c>
      <c r="D62" s="35">
        <v>1259543</v>
      </c>
      <c r="E62" s="35">
        <v>1423378</v>
      </c>
      <c r="F62" s="35">
        <v>14915924</v>
      </c>
      <c r="G62" s="35">
        <f t="shared" si="0"/>
        <v>17598845</v>
      </c>
      <c r="H62" s="35"/>
      <c r="I62" s="35">
        <v>0</v>
      </c>
      <c r="J62" s="35">
        <v>8135</v>
      </c>
      <c r="K62" s="35">
        <v>2794791</v>
      </c>
      <c r="L62" s="35">
        <f t="shared" si="1"/>
        <v>2802926</v>
      </c>
      <c r="M62" s="35">
        <v>4507325.0048279995</v>
      </c>
      <c r="N62" s="35">
        <v>518213.86517200002</v>
      </c>
      <c r="O62" s="24">
        <v>55</v>
      </c>
    </row>
    <row r="63" spans="1:15" x14ac:dyDescent="0.25">
      <c r="A63" s="24">
        <v>56</v>
      </c>
      <c r="B63" s="24" t="s">
        <v>114</v>
      </c>
      <c r="C63" s="35">
        <v>0</v>
      </c>
      <c r="D63" s="35">
        <v>1552614</v>
      </c>
      <c r="E63" s="35">
        <v>1388022</v>
      </c>
      <c r="F63" s="35">
        <v>13340959</v>
      </c>
      <c r="G63" s="35">
        <f t="shared" si="0"/>
        <v>16281595</v>
      </c>
      <c r="H63" s="35"/>
      <c r="I63" s="35">
        <v>93686</v>
      </c>
      <c r="J63" s="35">
        <v>104265</v>
      </c>
      <c r="K63" s="35">
        <v>3484964</v>
      </c>
      <c r="L63" s="35">
        <f t="shared" si="1"/>
        <v>3682915</v>
      </c>
      <c r="M63" s="35">
        <v>3188082.2038000003</v>
      </c>
      <c r="N63" s="35">
        <v>115189.5162</v>
      </c>
      <c r="O63" s="24">
        <v>56</v>
      </c>
    </row>
    <row r="64" spans="1:15" x14ac:dyDescent="0.25">
      <c r="A64" s="24">
        <v>57</v>
      </c>
      <c r="B64" s="24" t="s">
        <v>115</v>
      </c>
      <c r="C64" s="35">
        <v>0</v>
      </c>
      <c r="D64" s="35">
        <v>1426322</v>
      </c>
      <c r="E64" s="35">
        <v>1159828</v>
      </c>
      <c r="F64" s="35">
        <v>7078102</v>
      </c>
      <c r="G64" s="35">
        <f t="shared" si="0"/>
        <v>9664252</v>
      </c>
      <c r="H64" s="35"/>
      <c r="I64" s="35">
        <v>0</v>
      </c>
      <c r="J64" s="35">
        <v>193190</v>
      </c>
      <c r="K64" s="35">
        <v>1983860</v>
      </c>
      <c r="L64" s="35">
        <f t="shared" si="1"/>
        <v>2177050</v>
      </c>
      <c r="M64" s="35">
        <v>2849345.2004</v>
      </c>
      <c r="N64" s="35">
        <v>122842.5496</v>
      </c>
      <c r="O64" s="24">
        <v>57</v>
      </c>
    </row>
    <row r="65" spans="1:15" x14ac:dyDescent="0.25">
      <c r="A65" s="24">
        <v>58</v>
      </c>
      <c r="B65" s="24" t="s">
        <v>116</v>
      </c>
      <c r="C65" s="35">
        <v>0</v>
      </c>
      <c r="D65" s="35">
        <v>2037947</v>
      </c>
      <c r="E65" s="35">
        <v>2828396</v>
      </c>
      <c r="F65" s="35">
        <v>35889020</v>
      </c>
      <c r="G65" s="35">
        <f t="shared" si="0"/>
        <v>40755363</v>
      </c>
      <c r="H65" s="35"/>
      <c r="I65" s="35">
        <v>172129</v>
      </c>
      <c r="J65" s="35">
        <v>0</v>
      </c>
      <c r="K65" s="35">
        <v>6678415</v>
      </c>
      <c r="L65" s="35">
        <f t="shared" si="1"/>
        <v>6850544</v>
      </c>
      <c r="M65" s="35">
        <v>9784502.2749000024</v>
      </c>
      <c r="N65" s="35">
        <v>973080.52509999997</v>
      </c>
      <c r="O65" s="24">
        <v>58</v>
      </c>
    </row>
    <row r="66" spans="1:15" x14ac:dyDescent="0.25">
      <c r="A66" s="24">
        <v>59</v>
      </c>
      <c r="B66" s="24" t="s">
        <v>117</v>
      </c>
      <c r="C66" s="35">
        <v>0</v>
      </c>
      <c r="D66" s="35">
        <v>1147089</v>
      </c>
      <c r="E66" s="35">
        <v>1328108</v>
      </c>
      <c r="F66" s="35">
        <v>7253370</v>
      </c>
      <c r="G66" s="35">
        <f t="shared" si="0"/>
        <v>9728567</v>
      </c>
      <c r="H66" s="35"/>
      <c r="I66" s="35">
        <v>0</v>
      </c>
      <c r="J66" s="35">
        <v>0</v>
      </c>
      <c r="K66" s="35">
        <v>2117186</v>
      </c>
      <c r="L66" s="35">
        <f t="shared" si="1"/>
        <v>2117186</v>
      </c>
      <c r="M66" s="35">
        <v>2683594.4479899998</v>
      </c>
      <c r="N66" s="35">
        <v>263125.09201000002</v>
      </c>
      <c r="O66" s="24">
        <v>59</v>
      </c>
    </row>
    <row r="67" spans="1:15" x14ac:dyDescent="0.25">
      <c r="A67" s="24">
        <v>60</v>
      </c>
      <c r="B67" s="24" t="s">
        <v>118</v>
      </c>
      <c r="C67" s="35">
        <v>0</v>
      </c>
      <c r="D67" s="35">
        <v>6177885</v>
      </c>
      <c r="E67" s="35">
        <v>5854840</v>
      </c>
      <c r="F67" s="35">
        <v>73624732</v>
      </c>
      <c r="G67" s="35">
        <f t="shared" si="0"/>
        <v>85657457</v>
      </c>
      <c r="H67" s="35"/>
      <c r="I67" s="35">
        <v>54648</v>
      </c>
      <c r="J67" s="35">
        <v>776929</v>
      </c>
      <c r="K67" s="35">
        <v>13673578</v>
      </c>
      <c r="L67" s="35">
        <f t="shared" si="1"/>
        <v>14505155</v>
      </c>
      <c r="M67" s="35">
        <v>16057195.93142</v>
      </c>
      <c r="N67" s="35">
        <v>1178999.0185800001</v>
      </c>
      <c r="O67" s="24">
        <v>60</v>
      </c>
    </row>
    <row r="68" spans="1:15" x14ac:dyDescent="0.25">
      <c r="A68" s="24">
        <v>61</v>
      </c>
      <c r="B68" s="24" t="s">
        <v>119</v>
      </c>
      <c r="C68" s="35">
        <v>0</v>
      </c>
      <c r="D68" s="35">
        <v>2264366</v>
      </c>
      <c r="E68" s="35">
        <v>1590816</v>
      </c>
      <c r="F68" s="35">
        <v>12163488</v>
      </c>
      <c r="G68" s="35">
        <f t="shared" si="0"/>
        <v>16018670</v>
      </c>
      <c r="H68" s="35"/>
      <c r="I68" s="35">
        <v>72598</v>
      </c>
      <c r="J68" s="35">
        <v>55885</v>
      </c>
      <c r="K68" s="35">
        <v>2843606</v>
      </c>
      <c r="L68" s="35">
        <f t="shared" si="1"/>
        <v>2972089</v>
      </c>
      <c r="M68" s="35">
        <v>5646098.7538180007</v>
      </c>
      <c r="N68" s="35">
        <v>328124.36618199997</v>
      </c>
      <c r="O68" s="24">
        <v>61</v>
      </c>
    </row>
    <row r="69" spans="1:15" x14ac:dyDescent="0.25">
      <c r="A69" s="24">
        <v>62</v>
      </c>
      <c r="B69" s="24" t="s">
        <v>120</v>
      </c>
      <c r="C69" s="35">
        <v>0</v>
      </c>
      <c r="D69" s="35">
        <v>2865084</v>
      </c>
      <c r="E69" s="35">
        <v>1696062</v>
      </c>
      <c r="F69" s="35">
        <v>19092413</v>
      </c>
      <c r="G69" s="35">
        <f t="shared" si="0"/>
        <v>23653559</v>
      </c>
      <c r="H69" s="35"/>
      <c r="I69" s="35">
        <v>0</v>
      </c>
      <c r="J69" s="35">
        <v>410067</v>
      </c>
      <c r="K69" s="35">
        <v>2787651</v>
      </c>
      <c r="L69" s="35">
        <f t="shared" si="1"/>
        <v>3197718</v>
      </c>
      <c r="M69" s="35">
        <v>3710076.5834000004</v>
      </c>
      <c r="N69" s="35">
        <v>79823.476599999995</v>
      </c>
      <c r="O69" s="24">
        <v>62</v>
      </c>
    </row>
    <row r="70" spans="1:15" x14ac:dyDescent="0.25">
      <c r="A70" s="24">
        <v>63</v>
      </c>
      <c r="B70" s="24" t="s">
        <v>121</v>
      </c>
      <c r="C70" s="35">
        <v>0</v>
      </c>
      <c r="D70" s="35">
        <v>1892497</v>
      </c>
      <c r="E70" s="35">
        <v>1720171</v>
      </c>
      <c r="F70" s="35">
        <v>13503526</v>
      </c>
      <c r="G70" s="35">
        <f t="shared" si="0"/>
        <v>17116194</v>
      </c>
      <c r="H70" s="35"/>
      <c r="I70" s="35">
        <v>26813</v>
      </c>
      <c r="J70" s="35">
        <v>245241</v>
      </c>
      <c r="K70" s="35">
        <v>4306686</v>
      </c>
      <c r="L70" s="35">
        <f t="shared" si="1"/>
        <v>4578740</v>
      </c>
      <c r="M70" s="35">
        <v>3255653.4206400006</v>
      </c>
      <c r="N70" s="35">
        <v>556723.56935999996</v>
      </c>
      <c r="O70" s="24">
        <v>63</v>
      </c>
    </row>
    <row r="71" spans="1:15" x14ac:dyDescent="0.25">
      <c r="A71" s="24">
        <v>64</v>
      </c>
      <c r="B71" s="24" t="s">
        <v>122</v>
      </c>
      <c r="C71" s="35">
        <v>0</v>
      </c>
      <c r="D71" s="35">
        <v>1380650</v>
      </c>
      <c r="E71" s="35">
        <v>2191179</v>
      </c>
      <c r="F71" s="35">
        <v>6144703</v>
      </c>
      <c r="G71" s="35">
        <f t="shared" si="0"/>
        <v>9716532</v>
      </c>
      <c r="H71" s="35"/>
      <c r="I71" s="35">
        <v>0</v>
      </c>
      <c r="J71" s="35">
        <v>20668</v>
      </c>
      <c r="K71" s="35">
        <v>2538920</v>
      </c>
      <c r="L71" s="35">
        <f t="shared" si="1"/>
        <v>2559588</v>
      </c>
      <c r="M71" s="35">
        <v>3116558.4273199998</v>
      </c>
      <c r="N71" s="35">
        <v>321516.72268000001</v>
      </c>
      <c r="O71" s="24">
        <v>64</v>
      </c>
    </row>
    <row r="72" spans="1:15" x14ac:dyDescent="0.25">
      <c r="A72" s="24">
        <v>65</v>
      </c>
      <c r="B72" s="24" t="s">
        <v>123</v>
      </c>
      <c r="C72" s="35">
        <v>0</v>
      </c>
      <c r="D72" s="35">
        <v>1478156</v>
      </c>
      <c r="E72" s="35">
        <v>1489333</v>
      </c>
      <c r="F72" s="35">
        <v>18820277</v>
      </c>
      <c r="G72" s="35">
        <f t="shared" si="0"/>
        <v>21787766</v>
      </c>
      <c r="H72" s="35"/>
      <c r="I72" s="35">
        <v>0</v>
      </c>
      <c r="J72" s="35">
        <v>0</v>
      </c>
      <c r="K72" s="35">
        <v>3726975</v>
      </c>
      <c r="L72" s="35">
        <f t="shared" si="1"/>
        <v>3726975</v>
      </c>
      <c r="M72" s="35">
        <v>3545716.840289</v>
      </c>
      <c r="N72" s="35">
        <v>515099.26971100003</v>
      </c>
      <c r="O72" s="24">
        <v>65</v>
      </c>
    </row>
    <row r="73" spans="1:15" x14ac:dyDescent="0.25">
      <c r="A73" s="24">
        <v>66</v>
      </c>
      <c r="B73" s="24" t="s">
        <v>124</v>
      </c>
      <c r="C73" s="35">
        <v>0</v>
      </c>
      <c r="D73" s="35">
        <v>4155342</v>
      </c>
      <c r="E73" s="35">
        <v>2298155</v>
      </c>
      <c r="F73" s="35">
        <v>35550584</v>
      </c>
      <c r="G73" s="35">
        <f t="shared" si="0"/>
        <v>42004081</v>
      </c>
      <c r="H73" s="35"/>
      <c r="I73" s="35">
        <v>2978</v>
      </c>
      <c r="J73" s="35">
        <v>2773120</v>
      </c>
      <c r="K73" s="35">
        <v>8464130</v>
      </c>
      <c r="L73" s="35">
        <f t="shared" si="1"/>
        <v>11240228</v>
      </c>
      <c r="M73" s="35">
        <v>5304287.000248</v>
      </c>
      <c r="N73" s="35">
        <v>359987.29975200002</v>
      </c>
      <c r="O73" s="24">
        <v>66</v>
      </c>
    </row>
    <row r="74" spans="1:15" x14ac:dyDescent="0.25">
      <c r="A74" s="24">
        <v>67</v>
      </c>
      <c r="B74" s="24" t="s">
        <v>125</v>
      </c>
      <c r="C74" s="35">
        <v>0</v>
      </c>
      <c r="D74" s="35">
        <v>2144320</v>
      </c>
      <c r="E74" s="35">
        <v>3197098</v>
      </c>
      <c r="F74" s="35">
        <v>25115713</v>
      </c>
      <c r="G74" s="35">
        <f t="shared" ref="G74:G102" si="2">C74+D74+E74+F74</f>
        <v>30457131</v>
      </c>
      <c r="H74" s="35"/>
      <c r="I74" s="35">
        <v>187209</v>
      </c>
      <c r="J74" s="35">
        <v>54672</v>
      </c>
      <c r="K74" s="35">
        <v>6807079</v>
      </c>
      <c r="L74" s="35">
        <f t="shared" ref="L74:L102" si="3">I74+J74+K74</f>
        <v>7048960</v>
      </c>
      <c r="M74" s="35">
        <v>4711198.2335000001</v>
      </c>
      <c r="N74" s="35">
        <v>451347.52650000004</v>
      </c>
      <c r="O74" s="24">
        <v>67</v>
      </c>
    </row>
    <row r="75" spans="1:15" x14ac:dyDescent="0.25">
      <c r="A75" s="24">
        <v>68</v>
      </c>
      <c r="B75" s="24" t="s">
        <v>126</v>
      </c>
      <c r="C75" s="35">
        <v>0</v>
      </c>
      <c r="D75" s="35">
        <v>1162791</v>
      </c>
      <c r="E75" s="35">
        <v>2995637</v>
      </c>
      <c r="F75" s="35">
        <v>21983796</v>
      </c>
      <c r="G75" s="35">
        <f t="shared" si="2"/>
        <v>26142224</v>
      </c>
      <c r="H75" s="35"/>
      <c r="I75" s="35">
        <v>22781</v>
      </c>
      <c r="J75" s="35">
        <v>144936</v>
      </c>
      <c r="K75" s="35">
        <v>4210802</v>
      </c>
      <c r="L75" s="35">
        <f t="shared" si="3"/>
        <v>4378519</v>
      </c>
      <c r="M75" s="35">
        <v>7527703.2326199999</v>
      </c>
      <c r="N75" s="35">
        <v>524349.07738000003</v>
      </c>
      <c r="O75" s="24">
        <v>68</v>
      </c>
    </row>
    <row r="76" spans="1:15" x14ac:dyDescent="0.25">
      <c r="A76" s="24">
        <v>69</v>
      </c>
      <c r="B76" s="24" t="s">
        <v>127</v>
      </c>
      <c r="C76" s="35">
        <v>0</v>
      </c>
      <c r="D76" s="35">
        <v>6263303</v>
      </c>
      <c r="E76" s="35">
        <v>5293160</v>
      </c>
      <c r="F76" s="35">
        <v>73313068</v>
      </c>
      <c r="G76" s="35">
        <f t="shared" si="2"/>
        <v>84869531</v>
      </c>
      <c r="H76" s="35"/>
      <c r="I76" s="35">
        <v>0</v>
      </c>
      <c r="J76" s="35">
        <v>1709600</v>
      </c>
      <c r="K76" s="35">
        <v>14750135</v>
      </c>
      <c r="L76" s="35">
        <f t="shared" si="3"/>
        <v>16459735</v>
      </c>
      <c r="M76" s="35">
        <v>19630113.862274997</v>
      </c>
      <c r="N76" s="35">
        <v>1405392.4677250001</v>
      </c>
      <c r="O76" s="24">
        <v>69</v>
      </c>
    </row>
    <row r="77" spans="1:15" x14ac:dyDescent="0.25">
      <c r="A77" s="24">
        <v>70</v>
      </c>
      <c r="B77" s="24" t="s">
        <v>128</v>
      </c>
      <c r="C77" s="35">
        <v>0</v>
      </c>
      <c r="D77" s="35">
        <v>4041223</v>
      </c>
      <c r="E77" s="35">
        <v>2096036</v>
      </c>
      <c r="F77" s="35">
        <v>26494634</v>
      </c>
      <c r="G77" s="35">
        <f t="shared" si="2"/>
        <v>32631893</v>
      </c>
      <c r="H77" s="35"/>
      <c r="I77" s="35">
        <v>0</v>
      </c>
      <c r="J77" s="35">
        <v>803223</v>
      </c>
      <c r="K77" s="35">
        <v>3927565</v>
      </c>
      <c r="L77" s="35">
        <f t="shared" si="3"/>
        <v>4730788</v>
      </c>
      <c r="M77" s="35">
        <v>2468926.6721000001</v>
      </c>
      <c r="N77" s="35">
        <v>97670.197899999999</v>
      </c>
      <c r="O77" s="24">
        <v>70</v>
      </c>
    </row>
    <row r="78" spans="1:15" x14ac:dyDescent="0.25">
      <c r="A78" s="24">
        <v>71</v>
      </c>
      <c r="B78" s="24" t="s">
        <v>129</v>
      </c>
      <c r="C78" s="35">
        <v>87898</v>
      </c>
      <c r="D78" s="35">
        <v>1704924</v>
      </c>
      <c r="E78" s="35">
        <v>2126667</v>
      </c>
      <c r="F78" s="35">
        <v>18232915</v>
      </c>
      <c r="G78" s="35">
        <f t="shared" si="2"/>
        <v>22152404</v>
      </c>
      <c r="H78" s="35"/>
      <c r="I78" s="35">
        <v>0</v>
      </c>
      <c r="J78" s="35">
        <v>342393</v>
      </c>
      <c r="K78" s="35">
        <v>6076080</v>
      </c>
      <c r="L78" s="35">
        <f t="shared" si="3"/>
        <v>6418473</v>
      </c>
      <c r="M78" s="35">
        <v>4253809.8449999997</v>
      </c>
      <c r="N78" s="35">
        <v>522491.39500000002</v>
      </c>
      <c r="O78" s="24">
        <v>71</v>
      </c>
    </row>
    <row r="79" spans="1:15" x14ac:dyDescent="0.25">
      <c r="A79" s="24">
        <v>72</v>
      </c>
      <c r="B79" s="24" t="s">
        <v>130</v>
      </c>
      <c r="C79" s="35">
        <v>0</v>
      </c>
      <c r="D79" s="35">
        <v>4876329</v>
      </c>
      <c r="E79" s="35">
        <v>1585519</v>
      </c>
      <c r="F79" s="35">
        <v>51533418</v>
      </c>
      <c r="G79" s="35">
        <f t="shared" si="2"/>
        <v>57995266</v>
      </c>
      <c r="H79" s="35"/>
      <c r="I79" s="35">
        <v>37524</v>
      </c>
      <c r="J79" s="35">
        <v>187666</v>
      </c>
      <c r="K79" s="35">
        <v>11944340</v>
      </c>
      <c r="L79" s="35">
        <f t="shared" si="3"/>
        <v>12169530</v>
      </c>
      <c r="M79" s="35">
        <v>8459670.7390999999</v>
      </c>
      <c r="N79" s="35">
        <v>258744.57090000002</v>
      </c>
      <c r="O79" s="24">
        <v>72</v>
      </c>
    </row>
    <row r="80" spans="1:15" x14ac:dyDescent="0.25">
      <c r="A80" s="24">
        <v>73</v>
      </c>
      <c r="B80" s="24" t="s">
        <v>131</v>
      </c>
      <c r="C80" s="35">
        <v>0</v>
      </c>
      <c r="D80" s="35">
        <v>84590000</v>
      </c>
      <c r="E80" s="35">
        <v>6599000</v>
      </c>
      <c r="F80" s="35">
        <v>615480000</v>
      </c>
      <c r="G80" s="35">
        <f t="shared" si="2"/>
        <v>706669000</v>
      </c>
      <c r="H80" s="35"/>
      <c r="I80" s="35">
        <v>99000</v>
      </c>
      <c r="J80" s="35">
        <v>5118000</v>
      </c>
      <c r="K80" s="35">
        <v>124141000</v>
      </c>
      <c r="L80" s="35">
        <f t="shared" si="3"/>
        <v>129358000</v>
      </c>
      <c r="M80" s="35">
        <v>34959465.121825002</v>
      </c>
      <c r="N80" s="35">
        <v>1287184.168175</v>
      </c>
      <c r="O80" s="24">
        <v>73</v>
      </c>
    </row>
    <row r="81" spans="1:15" x14ac:dyDescent="0.25">
      <c r="A81" s="24">
        <v>74</v>
      </c>
      <c r="B81" s="24" t="s">
        <v>132</v>
      </c>
      <c r="C81" s="35">
        <v>0</v>
      </c>
      <c r="D81" s="35">
        <v>2533044</v>
      </c>
      <c r="E81" s="35">
        <v>3345828</v>
      </c>
      <c r="F81" s="35">
        <v>41495708</v>
      </c>
      <c r="G81" s="35">
        <f t="shared" si="2"/>
        <v>47374580</v>
      </c>
      <c r="H81" s="35"/>
      <c r="I81" s="35">
        <v>54015</v>
      </c>
      <c r="J81" s="35">
        <v>0</v>
      </c>
      <c r="K81" s="35">
        <v>9865915</v>
      </c>
      <c r="L81" s="35">
        <f t="shared" si="3"/>
        <v>9919930</v>
      </c>
      <c r="M81" s="35">
        <v>6185286.38234</v>
      </c>
      <c r="N81" s="35">
        <v>968775.50766</v>
      </c>
      <c r="O81" s="24">
        <v>74</v>
      </c>
    </row>
    <row r="82" spans="1:15" x14ac:dyDescent="0.25">
      <c r="A82" s="24">
        <v>75</v>
      </c>
      <c r="B82" s="24" t="s">
        <v>133</v>
      </c>
      <c r="C82" s="35">
        <v>0</v>
      </c>
      <c r="D82" s="35">
        <v>1257311</v>
      </c>
      <c r="E82" s="35">
        <v>1169626</v>
      </c>
      <c r="F82" s="35">
        <v>4883991</v>
      </c>
      <c r="G82" s="35">
        <f t="shared" si="2"/>
        <v>7310928</v>
      </c>
      <c r="H82" s="35"/>
      <c r="I82" s="35">
        <v>90862</v>
      </c>
      <c r="J82" s="35">
        <v>282618</v>
      </c>
      <c r="K82" s="35">
        <v>1701297</v>
      </c>
      <c r="L82" s="35">
        <f t="shared" si="3"/>
        <v>2074777</v>
      </c>
      <c r="M82" s="35">
        <v>2964977.7583000003</v>
      </c>
      <c r="N82" s="35">
        <v>34553.371699999996</v>
      </c>
      <c r="O82" s="24">
        <v>75</v>
      </c>
    </row>
    <row r="83" spans="1:15" x14ac:dyDescent="0.25">
      <c r="A83" s="24">
        <v>76</v>
      </c>
      <c r="B83" s="24" t="s">
        <v>51</v>
      </c>
      <c r="C83" s="35">
        <v>0</v>
      </c>
      <c r="D83" s="35">
        <v>1113680</v>
      </c>
      <c r="E83" s="35">
        <v>1241742</v>
      </c>
      <c r="F83" s="35">
        <v>11150077</v>
      </c>
      <c r="G83" s="35">
        <f t="shared" si="2"/>
        <v>13505499</v>
      </c>
      <c r="H83" s="35"/>
      <c r="I83" s="35">
        <v>26965</v>
      </c>
      <c r="J83" s="35">
        <v>55862</v>
      </c>
      <c r="K83" s="35">
        <v>4182158</v>
      </c>
      <c r="L83" s="35">
        <f t="shared" si="3"/>
        <v>4264985</v>
      </c>
      <c r="M83" s="35">
        <v>3057913.8953</v>
      </c>
      <c r="N83" s="35">
        <v>231759.3947</v>
      </c>
      <c r="O83" s="24">
        <v>76</v>
      </c>
    </row>
    <row r="84" spans="1:15" x14ac:dyDescent="0.25">
      <c r="A84" s="24">
        <v>77</v>
      </c>
      <c r="B84" s="24" t="s">
        <v>52</v>
      </c>
      <c r="C84" s="35">
        <v>0</v>
      </c>
      <c r="D84" s="35">
        <v>16579127</v>
      </c>
      <c r="E84" s="35">
        <v>5499309</v>
      </c>
      <c r="F84" s="35">
        <v>99699014</v>
      </c>
      <c r="G84" s="35">
        <f t="shared" si="2"/>
        <v>121777450</v>
      </c>
      <c r="H84" s="35"/>
      <c r="I84" s="35">
        <v>0</v>
      </c>
      <c r="J84" s="35">
        <v>900801</v>
      </c>
      <c r="K84" s="35">
        <v>17141299</v>
      </c>
      <c r="L84" s="35">
        <f t="shared" si="3"/>
        <v>18042100</v>
      </c>
      <c r="M84" s="35">
        <v>21646770.718217999</v>
      </c>
      <c r="N84" s="35">
        <v>810515.94178200001</v>
      </c>
      <c r="O84" s="24">
        <v>77</v>
      </c>
    </row>
    <row r="85" spans="1:15" x14ac:dyDescent="0.25">
      <c r="A85" s="24">
        <v>78</v>
      </c>
      <c r="B85" s="24" t="s">
        <v>134</v>
      </c>
      <c r="C85" s="35">
        <v>0</v>
      </c>
      <c r="D85" s="35">
        <v>3427730</v>
      </c>
      <c r="E85" s="35">
        <v>2281231</v>
      </c>
      <c r="F85" s="35">
        <v>23029078</v>
      </c>
      <c r="G85" s="35">
        <f t="shared" si="2"/>
        <v>28738039</v>
      </c>
      <c r="H85" s="35"/>
      <c r="I85" s="35">
        <v>189656</v>
      </c>
      <c r="J85" s="35">
        <v>1151450</v>
      </c>
      <c r="K85" s="35">
        <v>4495936</v>
      </c>
      <c r="L85" s="35">
        <f t="shared" si="3"/>
        <v>5837042</v>
      </c>
      <c r="M85" s="35">
        <v>8397392.5360959992</v>
      </c>
      <c r="N85" s="35">
        <v>510313.773904</v>
      </c>
      <c r="O85" s="24">
        <v>78</v>
      </c>
    </row>
    <row r="86" spans="1:15" x14ac:dyDescent="0.25">
      <c r="A86" s="24">
        <v>79</v>
      </c>
      <c r="B86" s="24" t="s">
        <v>135</v>
      </c>
      <c r="C86" s="35">
        <v>0</v>
      </c>
      <c r="D86" s="35">
        <v>7941026</v>
      </c>
      <c r="E86" s="35">
        <v>8843146</v>
      </c>
      <c r="F86" s="35">
        <v>82311583</v>
      </c>
      <c r="G86" s="35">
        <f t="shared" si="2"/>
        <v>99095755</v>
      </c>
      <c r="H86" s="35"/>
      <c r="I86" s="35">
        <v>510577</v>
      </c>
      <c r="J86" s="35">
        <v>3710927</v>
      </c>
      <c r="K86" s="35">
        <v>16245993</v>
      </c>
      <c r="L86" s="35">
        <f t="shared" si="3"/>
        <v>20467497</v>
      </c>
      <c r="M86" s="35">
        <v>14234815.250159999</v>
      </c>
      <c r="N86" s="35">
        <v>632132.09984000004</v>
      </c>
      <c r="O86" s="24">
        <v>79</v>
      </c>
    </row>
    <row r="87" spans="1:15" x14ac:dyDescent="0.25">
      <c r="A87" s="24">
        <v>80</v>
      </c>
      <c r="B87" s="24" t="s">
        <v>136</v>
      </c>
      <c r="C87" s="35">
        <v>0</v>
      </c>
      <c r="D87" s="35">
        <v>2403842</v>
      </c>
      <c r="E87" s="35">
        <v>2582647</v>
      </c>
      <c r="F87" s="35">
        <v>37167763</v>
      </c>
      <c r="G87" s="35">
        <f t="shared" si="2"/>
        <v>42154252</v>
      </c>
      <c r="H87" s="35"/>
      <c r="I87" s="35">
        <v>0</v>
      </c>
      <c r="J87" s="35">
        <v>534052</v>
      </c>
      <c r="K87" s="35">
        <v>9533229</v>
      </c>
      <c r="L87" s="35">
        <f t="shared" si="3"/>
        <v>10067281</v>
      </c>
      <c r="M87" s="35">
        <v>5861471.7274700003</v>
      </c>
      <c r="N87" s="35">
        <v>1382692.4225299999</v>
      </c>
      <c r="O87" s="24">
        <v>80</v>
      </c>
    </row>
    <row r="88" spans="1:15" x14ac:dyDescent="0.25">
      <c r="A88" s="24">
        <v>81</v>
      </c>
      <c r="B88" s="24" t="s">
        <v>137</v>
      </c>
      <c r="C88" s="35">
        <v>0</v>
      </c>
      <c r="D88" s="35">
        <v>1622968</v>
      </c>
      <c r="E88" s="35">
        <v>2518283</v>
      </c>
      <c r="F88" s="35">
        <v>35564975</v>
      </c>
      <c r="G88" s="35">
        <f t="shared" si="2"/>
        <v>39706226</v>
      </c>
      <c r="H88" s="35"/>
      <c r="I88" s="35">
        <v>0</v>
      </c>
      <c r="J88" s="35">
        <v>1881550</v>
      </c>
      <c r="K88" s="35">
        <v>8945300</v>
      </c>
      <c r="L88" s="35">
        <f t="shared" si="3"/>
        <v>10826850</v>
      </c>
      <c r="M88" s="35">
        <v>5482668.9170500003</v>
      </c>
      <c r="N88" s="35">
        <v>848964.88295</v>
      </c>
      <c r="O88" s="24">
        <v>81</v>
      </c>
    </row>
    <row r="89" spans="1:15" x14ac:dyDescent="0.25">
      <c r="A89" s="24">
        <v>82</v>
      </c>
      <c r="B89" s="24" t="s">
        <v>138</v>
      </c>
      <c r="C89" s="35">
        <v>0</v>
      </c>
      <c r="D89" s="35">
        <v>4897999</v>
      </c>
      <c r="E89" s="35">
        <v>2950460</v>
      </c>
      <c r="F89" s="35">
        <v>47495777</v>
      </c>
      <c r="G89" s="35">
        <f t="shared" si="2"/>
        <v>55344236</v>
      </c>
      <c r="H89" s="35"/>
      <c r="I89" s="35">
        <v>215806</v>
      </c>
      <c r="J89" s="35">
        <v>95708</v>
      </c>
      <c r="K89" s="35">
        <v>6886648</v>
      </c>
      <c r="L89" s="35">
        <f t="shared" si="3"/>
        <v>7198162</v>
      </c>
      <c r="M89" s="35">
        <v>9794637.3873780016</v>
      </c>
      <c r="N89" s="35">
        <v>550739.562622</v>
      </c>
      <c r="O89" s="24">
        <v>82</v>
      </c>
    </row>
    <row r="90" spans="1:15" x14ac:dyDescent="0.25">
      <c r="A90" s="24">
        <v>83</v>
      </c>
      <c r="B90" s="24" t="s">
        <v>139</v>
      </c>
      <c r="C90" s="35">
        <v>0</v>
      </c>
      <c r="D90" s="35">
        <v>2410980</v>
      </c>
      <c r="E90" s="35">
        <v>2942155</v>
      </c>
      <c r="F90" s="35">
        <v>42546776</v>
      </c>
      <c r="G90" s="35">
        <f t="shared" si="2"/>
        <v>47899911</v>
      </c>
      <c r="H90" s="35"/>
      <c r="I90" s="35">
        <v>217742</v>
      </c>
      <c r="J90" s="35">
        <v>685509</v>
      </c>
      <c r="K90" s="35">
        <v>9690048</v>
      </c>
      <c r="L90" s="35">
        <f t="shared" si="3"/>
        <v>10593299</v>
      </c>
      <c r="M90" s="35">
        <v>7091802.2295670006</v>
      </c>
      <c r="N90" s="35">
        <v>1249158.8904329999</v>
      </c>
      <c r="O90" s="24">
        <v>83</v>
      </c>
    </row>
    <row r="91" spans="1:15" x14ac:dyDescent="0.25">
      <c r="A91" s="24">
        <v>84</v>
      </c>
      <c r="B91" s="24" t="s">
        <v>140</v>
      </c>
      <c r="C91" s="35">
        <v>0</v>
      </c>
      <c r="D91" s="35">
        <v>2925298</v>
      </c>
      <c r="E91" s="35">
        <v>4161786</v>
      </c>
      <c r="F91" s="35">
        <v>23007517</v>
      </c>
      <c r="G91" s="35">
        <f t="shared" si="2"/>
        <v>30094601</v>
      </c>
      <c r="H91" s="35"/>
      <c r="I91" s="35">
        <v>0</v>
      </c>
      <c r="J91" s="35">
        <v>0</v>
      </c>
      <c r="K91" s="35">
        <v>4301071</v>
      </c>
      <c r="L91" s="35">
        <f t="shared" si="3"/>
        <v>4301071</v>
      </c>
      <c r="M91" s="35">
        <v>6087696.4787000008</v>
      </c>
      <c r="N91" s="35">
        <v>427015.79130000004</v>
      </c>
      <c r="O91" s="24">
        <v>84</v>
      </c>
    </row>
    <row r="92" spans="1:15" x14ac:dyDescent="0.25">
      <c r="A92" s="24">
        <v>85</v>
      </c>
      <c r="B92" s="24" t="s">
        <v>141</v>
      </c>
      <c r="C92" s="35">
        <v>0</v>
      </c>
      <c r="D92" s="35">
        <v>19737618</v>
      </c>
      <c r="E92" s="35">
        <v>5894944</v>
      </c>
      <c r="F92" s="35">
        <v>169890426</v>
      </c>
      <c r="G92" s="35">
        <f t="shared" si="2"/>
        <v>195522988</v>
      </c>
      <c r="H92" s="35"/>
      <c r="I92" s="35">
        <v>24227</v>
      </c>
      <c r="J92" s="35">
        <v>0</v>
      </c>
      <c r="K92" s="35">
        <v>35491235</v>
      </c>
      <c r="L92" s="35">
        <f t="shared" si="3"/>
        <v>35515462</v>
      </c>
      <c r="M92" s="35">
        <v>11368837.389299998</v>
      </c>
      <c r="N92" s="35">
        <v>947985.82070000004</v>
      </c>
      <c r="O92" s="24">
        <v>85</v>
      </c>
    </row>
    <row r="93" spans="1:15" x14ac:dyDescent="0.25">
      <c r="A93" s="24">
        <v>86</v>
      </c>
      <c r="B93" s="24" t="s">
        <v>142</v>
      </c>
      <c r="C93" s="35">
        <v>0</v>
      </c>
      <c r="D93" s="35">
        <v>13942231</v>
      </c>
      <c r="E93" s="35">
        <v>6659497</v>
      </c>
      <c r="F93" s="35">
        <v>194556921</v>
      </c>
      <c r="G93" s="35">
        <f t="shared" si="2"/>
        <v>215158649</v>
      </c>
      <c r="H93" s="35"/>
      <c r="I93" s="35">
        <v>6402</v>
      </c>
      <c r="J93" s="35">
        <v>964522</v>
      </c>
      <c r="K93" s="35">
        <v>26249783</v>
      </c>
      <c r="L93" s="35">
        <f t="shared" si="3"/>
        <v>27220707</v>
      </c>
      <c r="M93" s="35">
        <v>10522961.736667998</v>
      </c>
      <c r="N93" s="35">
        <v>662510.47333200008</v>
      </c>
      <c r="O93" s="24">
        <v>86</v>
      </c>
    </row>
    <row r="94" spans="1:15" x14ac:dyDescent="0.25">
      <c r="A94" s="24">
        <v>87</v>
      </c>
      <c r="B94" s="24" t="s">
        <v>143</v>
      </c>
      <c r="C94" s="35">
        <v>0</v>
      </c>
      <c r="D94" s="35">
        <v>760645</v>
      </c>
      <c r="E94" s="35">
        <v>1031941</v>
      </c>
      <c r="F94" s="35">
        <v>3961111</v>
      </c>
      <c r="G94" s="35">
        <f t="shared" si="2"/>
        <v>5753697</v>
      </c>
      <c r="H94" s="35"/>
      <c r="I94" s="35">
        <v>368</v>
      </c>
      <c r="J94" s="35">
        <v>121121</v>
      </c>
      <c r="K94" s="35">
        <v>2095579</v>
      </c>
      <c r="L94" s="35">
        <f t="shared" si="3"/>
        <v>2217068</v>
      </c>
      <c r="M94" s="35">
        <v>14013848.953379998</v>
      </c>
      <c r="N94" s="35">
        <v>116683.62662</v>
      </c>
      <c r="O94" s="24">
        <v>87</v>
      </c>
    </row>
    <row r="95" spans="1:15" x14ac:dyDescent="0.25">
      <c r="A95" s="24">
        <v>88</v>
      </c>
      <c r="B95" s="24" t="s">
        <v>144</v>
      </c>
      <c r="C95" s="35">
        <v>39543</v>
      </c>
      <c r="D95" s="35">
        <v>1424570</v>
      </c>
      <c r="E95" s="35">
        <v>2135678</v>
      </c>
      <c r="F95" s="35">
        <v>10804150</v>
      </c>
      <c r="G95" s="35">
        <f t="shared" si="2"/>
        <v>14403941</v>
      </c>
      <c r="H95" s="35"/>
      <c r="I95" s="35">
        <v>0</v>
      </c>
      <c r="J95" s="35">
        <v>12543</v>
      </c>
      <c r="K95" s="35">
        <v>3230845</v>
      </c>
      <c r="L95" s="35">
        <f t="shared" si="3"/>
        <v>3243388</v>
      </c>
      <c r="M95" s="35">
        <v>5451182.6142300013</v>
      </c>
      <c r="N95" s="35">
        <v>316583.23577000003</v>
      </c>
      <c r="O95" s="24">
        <v>88</v>
      </c>
    </row>
    <row r="96" spans="1:15" x14ac:dyDescent="0.25">
      <c r="A96" s="24">
        <v>89</v>
      </c>
      <c r="B96" s="24" t="s">
        <v>145</v>
      </c>
      <c r="C96" s="35">
        <v>0</v>
      </c>
      <c r="D96" s="35">
        <v>3512304</v>
      </c>
      <c r="E96" s="35">
        <v>3693825</v>
      </c>
      <c r="F96" s="35">
        <v>52568540</v>
      </c>
      <c r="G96" s="35">
        <f t="shared" si="2"/>
        <v>59774669</v>
      </c>
      <c r="H96" s="35"/>
      <c r="I96" s="35">
        <v>30193</v>
      </c>
      <c r="J96" s="35">
        <v>98000</v>
      </c>
      <c r="K96" s="35">
        <v>12472649</v>
      </c>
      <c r="L96" s="35">
        <f t="shared" si="3"/>
        <v>12600842</v>
      </c>
      <c r="M96" s="35">
        <v>6109553.5214099986</v>
      </c>
      <c r="N96" s="35">
        <v>1734766.31859</v>
      </c>
      <c r="O96" s="24">
        <v>89</v>
      </c>
    </row>
    <row r="97" spans="1:15" x14ac:dyDescent="0.25">
      <c r="A97" s="24">
        <v>90</v>
      </c>
      <c r="B97" s="24" t="s">
        <v>146</v>
      </c>
      <c r="C97" s="103">
        <v>0</v>
      </c>
      <c r="D97" s="103">
        <v>5469935</v>
      </c>
      <c r="E97" s="103">
        <v>2915615</v>
      </c>
      <c r="F97" s="103">
        <v>37757837</v>
      </c>
      <c r="G97" s="35">
        <f t="shared" si="2"/>
        <v>46143387</v>
      </c>
      <c r="H97" s="103"/>
      <c r="I97" s="103">
        <v>58620</v>
      </c>
      <c r="J97" s="103">
        <v>275028</v>
      </c>
      <c r="K97" s="103">
        <v>7142443</v>
      </c>
      <c r="L97" s="35">
        <f t="shared" si="3"/>
        <v>7476091</v>
      </c>
      <c r="M97" s="35">
        <v>3604478.7669209996</v>
      </c>
      <c r="N97" s="35">
        <v>408705.96307899995</v>
      </c>
      <c r="O97" s="24">
        <v>90</v>
      </c>
    </row>
    <row r="98" spans="1:15" x14ac:dyDescent="0.25">
      <c r="A98" s="24">
        <v>91</v>
      </c>
      <c r="B98" s="24" t="s">
        <v>147</v>
      </c>
      <c r="C98" s="35">
        <v>0</v>
      </c>
      <c r="D98" s="35">
        <v>4112992</v>
      </c>
      <c r="E98" s="35">
        <v>3850736</v>
      </c>
      <c r="F98" s="35">
        <v>55433627</v>
      </c>
      <c r="G98" s="35">
        <f t="shared" si="2"/>
        <v>63397355</v>
      </c>
      <c r="H98" s="35"/>
      <c r="I98" s="35">
        <v>65088</v>
      </c>
      <c r="J98" s="35">
        <v>185048</v>
      </c>
      <c r="K98" s="35">
        <v>12368735</v>
      </c>
      <c r="L98" s="35">
        <f t="shared" si="3"/>
        <v>12618871</v>
      </c>
      <c r="M98" s="35">
        <v>13614799.516000001</v>
      </c>
      <c r="N98" s="35">
        <v>1113607.6740000001</v>
      </c>
      <c r="O98" s="24">
        <v>91</v>
      </c>
    </row>
    <row r="99" spans="1:15" x14ac:dyDescent="0.25">
      <c r="A99" s="24">
        <v>92</v>
      </c>
      <c r="B99" s="24" t="s">
        <v>148</v>
      </c>
      <c r="C99" s="35">
        <v>0</v>
      </c>
      <c r="D99" s="35">
        <v>1818283</v>
      </c>
      <c r="E99" s="35">
        <v>1853964</v>
      </c>
      <c r="F99" s="35">
        <v>16896979</v>
      </c>
      <c r="G99" s="35">
        <f t="shared" si="2"/>
        <v>20569226</v>
      </c>
      <c r="H99" s="35"/>
      <c r="I99" s="35">
        <v>1555</v>
      </c>
      <c r="J99" s="35">
        <v>523588</v>
      </c>
      <c r="K99" s="35">
        <v>4401035</v>
      </c>
      <c r="L99" s="35">
        <f t="shared" si="3"/>
        <v>4926178</v>
      </c>
      <c r="M99" s="35">
        <v>2863264.8467300003</v>
      </c>
      <c r="N99" s="35">
        <v>508195.25327000004</v>
      </c>
      <c r="O99" s="24">
        <v>92</v>
      </c>
    </row>
    <row r="100" spans="1:15" x14ac:dyDescent="0.25">
      <c r="A100" s="24">
        <v>93</v>
      </c>
      <c r="B100" s="24" t="s">
        <v>149</v>
      </c>
      <c r="C100" s="35">
        <v>0</v>
      </c>
      <c r="D100" s="35">
        <v>2472784</v>
      </c>
      <c r="E100" s="35">
        <v>4007329</v>
      </c>
      <c r="F100" s="35">
        <v>52432735</v>
      </c>
      <c r="G100" s="35">
        <f t="shared" si="2"/>
        <v>58912848</v>
      </c>
      <c r="H100" s="35"/>
      <c r="I100" s="35">
        <v>94320</v>
      </c>
      <c r="J100" s="35">
        <v>424172</v>
      </c>
      <c r="K100" s="35">
        <v>13271865</v>
      </c>
      <c r="L100" s="35">
        <f t="shared" si="3"/>
        <v>13790357</v>
      </c>
      <c r="M100" s="35">
        <v>6620203.3934669998</v>
      </c>
      <c r="N100" s="35">
        <v>1780994.4665330001</v>
      </c>
      <c r="O100" s="24">
        <v>93</v>
      </c>
    </row>
    <row r="101" spans="1:15" x14ac:dyDescent="0.25">
      <c r="A101" s="24">
        <v>94</v>
      </c>
      <c r="B101" s="24" t="s">
        <v>150</v>
      </c>
      <c r="C101" s="35">
        <v>0</v>
      </c>
      <c r="D101" s="35">
        <v>2313314</v>
      </c>
      <c r="E101" s="35">
        <v>2685393</v>
      </c>
      <c r="F101" s="35">
        <v>36397863</v>
      </c>
      <c r="G101" s="35">
        <f t="shared" si="2"/>
        <v>41396570</v>
      </c>
      <c r="H101" s="35"/>
      <c r="I101" s="35">
        <v>164006</v>
      </c>
      <c r="J101" s="35">
        <v>0</v>
      </c>
      <c r="K101" s="35">
        <v>7554543</v>
      </c>
      <c r="L101" s="35">
        <f t="shared" si="3"/>
        <v>7718549</v>
      </c>
      <c r="M101" s="35">
        <v>7546880.2615900002</v>
      </c>
      <c r="N101" s="35">
        <v>695067.36841</v>
      </c>
      <c r="O101" s="24">
        <v>94</v>
      </c>
    </row>
    <row r="102" spans="1:15" x14ac:dyDescent="0.25">
      <c r="A102" s="36">
        <v>95</v>
      </c>
      <c r="B102" s="24" t="s">
        <v>151</v>
      </c>
      <c r="C102" s="37">
        <v>0</v>
      </c>
      <c r="D102" s="37">
        <v>10216249</v>
      </c>
      <c r="E102" s="37">
        <v>4271978</v>
      </c>
      <c r="F102" s="37">
        <v>80109223</v>
      </c>
      <c r="G102" s="37">
        <f t="shared" si="2"/>
        <v>94597450</v>
      </c>
      <c r="H102" s="37"/>
      <c r="I102" s="37">
        <v>11203</v>
      </c>
      <c r="J102" s="37">
        <v>2894471</v>
      </c>
      <c r="K102" s="37">
        <v>23502685</v>
      </c>
      <c r="L102" s="37">
        <f t="shared" si="3"/>
        <v>26408359</v>
      </c>
      <c r="M102" s="37">
        <v>3376655.0244939998</v>
      </c>
      <c r="N102" s="37">
        <v>241815.485506</v>
      </c>
      <c r="O102" s="36">
        <v>95</v>
      </c>
    </row>
    <row r="103" spans="1:15" x14ac:dyDescent="0.25">
      <c r="A103" s="36">
        <f>A102</f>
        <v>95</v>
      </c>
      <c r="B103" s="28" t="s">
        <v>60</v>
      </c>
      <c r="C103" s="38">
        <f t="shared" ref="C103:N103" si="4">SUM(C8:C102)</f>
        <v>364051</v>
      </c>
      <c r="D103" s="38">
        <f t="shared" si="4"/>
        <v>944896797</v>
      </c>
      <c r="E103" s="38">
        <f t="shared" si="4"/>
        <v>334253617</v>
      </c>
      <c r="F103" s="38">
        <f t="shared" si="4"/>
        <v>6063051910</v>
      </c>
      <c r="G103" s="38">
        <f t="shared" si="4"/>
        <v>7342566375</v>
      </c>
      <c r="H103" s="38"/>
      <c r="I103" s="38">
        <f t="shared" si="4"/>
        <v>6088034</v>
      </c>
      <c r="J103" s="38">
        <f t="shared" si="4"/>
        <v>182009886</v>
      </c>
      <c r="K103" s="38">
        <f t="shared" si="4"/>
        <v>1350521954</v>
      </c>
      <c r="L103" s="38">
        <f t="shared" si="4"/>
        <v>1538619874</v>
      </c>
      <c r="M103" s="38">
        <f t="shared" si="4"/>
        <v>796674211.58715403</v>
      </c>
      <c r="N103" s="38">
        <f t="shared" si="4"/>
        <v>59236083.842845991</v>
      </c>
      <c r="O103" s="36">
        <f>O102</f>
        <v>95</v>
      </c>
    </row>
  </sheetData>
  <mergeCells count="3">
    <mergeCell ref="M6:N6"/>
    <mergeCell ref="C6:G6"/>
    <mergeCell ref="I6:L6"/>
  </mergeCells>
  <printOptions horizontalCentered="1" verticalCentered="1" gridLines="1"/>
  <pageMargins left="0.5" right="0.5" top="0.4" bottom="0.4" header="0.5" footer="0.17"/>
  <pageSetup paperSize="3" fitToHeight="0" orientation="landscape" r:id="rId1"/>
  <headerFooter alignWithMargins="0"/>
  <rowBreaks count="1" manualBreakCount="1">
    <brk id="5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2F209-27BD-4F72-B900-AF7753A4EC35}">
  <sheetPr>
    <pageSetUpPr fitToPage="1"/>
  </sheetPr>
  <dimension ref="A1:O46"/>
  <sheetViews>
    <sheetView zoomScaleNormal="100" workbookViewId="0">
      <selection activeCell="M6" sqref="M6:N6"/>
    </sheetView>
  </sheetViews>
  <sheetFormatPr defaultColWidth="7.21875" defaultRowHeight="12.6" x14ac:dyDescent="0.25"/>
  <cols>
    <col min="1" max="1" width="3.77734375" style="24" customWidth="1"/>
    <col min="2" max="2" width="16.33203125" style="24" customWidth="1"/>
    <col min="3" max="7" width="14.77734375" style="24" customWidth="1"/>
    <col min="8" max="8" width="1.5546875" style="24" customWidth="1"/>
    <col min="9" max="11" width="14.77734375" style="24" customWidth="1"/>
    <col min="12" max="12" width="15.33203125" style="24" customWidth="1"/>
    <col min="13" max="14" width="14.77734375" style="24" customWidth="1"/>
    <col min="15" max="15" width="3.77734375" style="24" customWidth="1"/>
    <col min="16" max="256" width="7.21875" style="24"/>
    <col min="257" max="257" width="3.21875" style="24" bestFit="1" customWidth="1"/>
    <col min="258" max="258" width="11.77734375" style="24" bestFit="1" customWidth="1"/>
    <col min="259" max="259" width="9.6640625" style="24" customWidth="1"/>
    <col min="260" max="260" width="12.6640625" style="24" customWidth="1"/>
    <col min="261" max="261" width="12.77734375" style="24" bestFit="1" customWidth="1"/>
    <col min="262" max="262" width="11.21875" style="24" customWidth="1"/>
    <col min="263" max="263" width="12.6640625" style="24" customWidth="1"/>
    <col min="264" max="264" width="1.5546875" style="24" customWidth="1"/>
    <col min="265" max="265" width="10" style="24" bestFit="1" customWidth="1"/>
    <col min="266" max="266" width="9.109375" style="24" bestFit="1" customWidth="1"/>
    <col min="267" max="268" width="13.109375" style="24" customWidth="1"/>
    <col min="269" max="269" width="10.6640625" style="24" customWidth="1"/>
    <col min="270" max="270" width="10.33203125" style="24" customWidth="1"/>
    <col min="271" max="271" width="3.21875" style="24" bestFit="1" customWidth="1"/>
    <col min="272" max="512" width="7.21875" style="24"/>
    <col min="513" max="513" width="3.21875" style="24" bestFit="1" customWidth="1"/>
    <col min="514" max="514" width="11.77734375" style="24" bestFit="1" customWidth="1"/>
    <col min="515" max="515" width="9.6640625" style="24" customWidth="1"/>
    <col min="516" max="516" width="12.6640625" style="24" customWidth="1"/>
    <col min="517" max="517" width="12.77734375" style="24" bestFit="1" customWidth="1"/>
    <col min="518" max="518" width="11.21875" style="24" customWidth="1"/>
    <col min="519" max="519" width="12.6640625" style="24" customWidth="1"/>
    <col min="520" max="520" width="1.5546875" style="24" customWidth="1"/>
    <col min="521" max="521" width="10" style="24" bestFit="1" customWidth="1"/>
    <col min="522" max="522" width="9.109375" style="24" bestFit="1" customWidth="1"/>
    <col min="523" max="524" width="13.109375" style="24" customWidth="1"/>
    <col min="525" max="525" width="10.6640625" style="24" customWidth="1"/>
    <col min="526" max="526" width="10.33203125" style="24" customWidth="1"/>
    <col min="527" max="527" width="3.21875" style="24" bestFit="1" customWidth="1"/>
    <col min="528" max="768" width="7.21875" style="24"/>
    <col min="769" max="769" width="3.21875" style="24" bestFit="1" customWidth="1"/>
    <col min="770" max="770" width="11.77734375" style="24" bestFit="1" customWidth="1"/>
    <col min="771" max="771" width="9.6640625" style="24" customWidth="1"/>
    <col min="772" max="772" width="12.6640625" style="24" customWidth="1"/>
    <col min="773" max="773" width="12.77734375" style="24" bestFit="1" customWidth="1"/>
    <col min="774" max="774" width="11.21875" style="24" customWidth="1"/>
    <col min="775" max="775" width="12.6640625" style="24" customWidth="1"/>
    <col min="776" max="776" width="1.5546875" style="24" customWidth="1"/>
    <col min="777" max="777" width="10" style="24" bestFit="1" customWidth="1"/>
    <col min="778" max="778" width="9.109375" style="24" bestFit="1" customWidth="1"/>
    <col min="779" max="780" width="13.109375" style="24" customWidth="1"/>
    <col min="781" max="781" width="10.6640625" style="24" customWidth="1"/>
    <col min="782" max="782" width="10.33203125" style="24" customWidth="1"/>
    <col min="783" max="783" width="3.21875" style="24" bestFit="1" customWidth="1"/>
    <col min="784" max="1024" width="7.21875" style="24"/>
    <col min="1025" max="1025" width="3.21875" style="24" bestFit="1" customWidth="1"/>
    <col min="1026" max="1026" width="11.77734375" style="24" bestFit="1" customWidth="1"/>
    <col min="1027" max="1027" width="9.6640625" style="24" customWidth="1"/>
    <col min="1028" max="1028" width="12.6640625" style="24" customWidth="1"/>
    <col min="1029" max="1029" width="12.77734375" style="24" bestFit="1" customWidth="1"/>
    <col min="1030" max="1030" width="11.21875" style="24" customWidth="1"/>
    <col min="1031" max="1031" width="12.6640625" style="24" customWidth="1"/>
    <col min="1032" max="1032" width="1.5546875" style="24" customWidth="1"/>
    <col min="1033" max="1033" width="10" style="24" bestFit="1" customWidth="1"/>
    <col min="1034" max="1034" width="9.109375" style="24" bestFit="1" customWidth="1"/>
    <col min="1035" max="1036" width="13.109375" style="24" customWidth="1"/>
    <col min="1037" max="1037" width="10.6640625" style="24" customWidth="1"/>
    <col min="1038" max="1038" width="10.33203125" style="24" customWidth="1"/>
    <col min="1039" max="1039" width="3.21875" style="24" bestFit="1" customWidth="1"/>
    <col min="1040" max="1280" width="7.21875" style="24"/>
    <col min="1281" max="1281" width="3.21875" style="24" bestFit="1" customWidth="1"/>
    <col min="1282" max="1282" width="11.77734375" style="24" bestFit="1" customWidth="1"/>
    <col min="1283" max="1283" width="9.6640625" style="24" customWidth="1"/>
    <col min="1284" max="1284" width="12.6640625" style="24" customWidth="1"/>
    <col min="1285" max="1285" width="12.77734375" style="24" bestFit="1" customWidth="1"/>
    <col min="1286" max="1286" width="11.21875" style="24" customWidth="1"/>
    <col min="1287" max="1287" width="12.6640625" style="24" customWidth="1"/>
    <col min="1288" max="1288" width="1.5546875" style="24" customWidth="1"/>
    <col min="1289" max="1289" width="10" style="24" bestFit="1" customWidth="1"/>
    <col min="1290" max="1290" width="9.109375" style="24" bestFit="1" customWidth="1"/>
    <col min="1291" max="1292" width="13.109375" style="24" customWidth="1"/>
    <col min="1293" max="1293" width="10.6640625" style="24" customWidth="1"/>
    <col min="1294" max="1294" width="10.33203125" style="24" customWidth="1"/>
    <col min="1295" max="1295" width="3.21875" style="24" bestFit="1" customWidth="1"/>
    <col min="1296" max="1536" width="7.21875" style="24"/>
    <col min="1537" max="1537" width="3.21875" style="24" bestFit="1" customWidth="1"/>
    <col min="1538" max="1538" width="11.77734375" style="24" bestFit="1" customWidth="1"/>
    <col min="1539" max="1539" width="9.6640625" style="24" customWidth="1"/>
    <col min="1540" max="1540" width="12.6640625" style="24" customWidth="1"/>
    <col min="1541" max="1541" width="12.77734375" style="24" bestFit="1" customWidth="1"/>
    <col min="1542" max="1542" width="11.21875" style="24" customWidth="1"/>
    <col min="1543" max="1543" width="12.6640625" style="24" customWidth="1"/>
    <col min="1544" max="1544" width="1.5546875" style="24" customWidth="1"/>
    <col min="1545" max="1545" width="10" style="24" bestFit="1" customWidth="1"/>
    <col min="1546" max="1546" width="9.109375" style="24" bestFit="1" customWidth="1"/>
    <col min="1547" max="1548" width="13.109375" style="24" customWidth="1"/>
    <col min="1549" max="1549" width="10.6640625" style="24" customWidth="1"/>
    <col min="1550" max="1550" width="10.33203125" style="24" customWidth="1"/>
    <col min="1551" max="1551" width="3.21875" style="24" bestFit="1" customWidth="1"/>
    <col min="1552" max="1792" width="7.21875" style="24"/>
    <col min="1793" max="1793" width="3.21875" style="24" bestFit="1" customWidth="1"/>
    <col min="1794" max="1794" width="11.77734375" style="24" bestFit="1" customWidth="1"/>
    <col min="1795" max="1795" width="9.6640625" style="24" customWidth="1"/>
    <col min="1796" max="1796" width="12.6640625" style="24" customWidth="1"/>
    <col min="1797" max="1797" width="12.77734375" style="24" bestFit="1" customWidth="1"/>
    <col min="1798" max="1798" width="11.21875" style="24" customWidth="1"/>
    <col min="1799" max="1799" width="12.6640625" style="24" customWidth="1"/>
    <col min="1800" max="1800" width="1.5546875" style="24" customWidth="1"/>
    <col min="1801" max="1801" width="10" style="24" bestFit="1" customWidth="1"/>
    <col min="1802" max="1802" width="9.109375" style="24" bestFit="1" customWidth="1"/>
    <col min="1803" max="1804" width="13.109375" style="24" customWidth="1"/>
    <col min="1805" max="1805" width="10.6640625" style="24" customWidth="1"/>
    <col min="1806" max="1806" width="10.33203125" style="24" customWidth="1"/>
    <col min="1807" max="1807" width="3.21875" style="24" bestFit="1" customWidth="1"/>
    <col min="1808" max="2048" width="7.21875" style="24"/>
    <col min="2049" max="2049" width="3.21875" style="24" bestFit="1" customWidth="1"/>
    <col min="2050" max="2050" width="11.77734375" style="24" bestFit="1" customWidth="1"/>
    <col min="2051" max="2051" width="9.6640625" style="24" customWidth="1"/>
    <col min="2052" max="2052" width="12.6640625" style="24" customWidth="1"/>
    <col min="2053" max="2053" width="12.77734375" style="24" bestFit="1" customWidth="1"/>
    <col min="2054" max="2054" width="11.21875" style="24" customWidth="1"/>
    <col min="2055" max="2055" width="12.6640625" style="24" customWidth="1"/>
    <col min="2056" max="2056" width="1.5546875" style="24" customWidth="1"/>
    <col min="2057" max="2057" width="10" style="24" bestFit="1" customWidth="1"/>
    <col min="2058" max="2058" width="9.109375" style="24" bestFit="1" customWidth="1"/>
    <col min="2059" max="2060" width="13.109375" style="24" customWidth="1"/>
    <col min="2061" max="2061" width="10.6640625" style="24" customWidth="1"/>
    <col min="2062" max="2062" width="10.33203125" style="24" customWidth="1"/>
    <col min="2063" max="2063" width="3.21875" style="24" bestFit="1" customWidth="1"/>
    <col min="2064" max="2304" width="7.21875" style="24"/>
    <col min="2305" max="2305" width="3.21875" style="24" bestFit="1" customWidth="1"/>
    <col min="2306" max="2306" width="11.77734375" style="24" bestFit="1" customWidth="1"/>
    <col min="2307" max="2307" width="9.6640625" style="24" customWidth="1"/>
    <col min="2308" max="2308" width="12.6640625" style="24" customWidth="1"/>
    <col min="2309" max="2309" width="12.77734375" style="24" bestFit="1" customWidth="1"/>
    <col min="2310" max="2310" width="11.21875" style="24" customWidth="1"/>
    <col min="2311" max="2311" width="12.6640625" style="24" customWidth="1"/>
    <col min="2312" max="2312" width="1.5546875" style="24" customWidth="1"/>
    <col min="2313" max="2313" width="10" style="24" bestFit="1" customWidth="1"/>
    <col min="2314" max="2314" width="9.109375" style="24" bestFit="1" customWidth="1"/>
    <col min="2315" max="2316" width="13.109375" style="24" customWidth="1"/>
    <col min="2317" max="2317" width="10.6640625" style="24" customWidth="1"/>
    <col min="2318" max="2318" width="10.33203125" style="24" customWidth="1"/>
    <col min="2319" max="2319" width="3.21875" style="24" bestFit="1" customWidth="1"/>
    <col min="2320" max="2560" width="7.21875" style="24"/>
    <col min="2561" max="2561" width="3.21875" style="24" bestFit="1" customWidth="1"/>
    <col min="2562" max="2562" width="11.77734375" style="24" bestFit="1" customWidth="1"/>
    <col min="2563" max="2563" width="9.6640625" style="24" customWidth="1"/>
    <col min="2564" max="2564" width="12.6640625" style="24" customWidth="1"/>
    <col min="2565" max="2565" width="12.77734375" style="24" bestFit="1" customWidth="1"/>
    <col min="2566" max="2566" width="11.21875" style="24" customWidth="1"/>
    <col min="2567" max="2567" width="12.6640625" style="24" customWidth="1"/>
    <col min="2568" max="2568" width="1.5546875" style="24" customWidth="1"/>
    <col min="2569" max="2569" width="10" style="24" bestFit="1" customWidth="1"/>
    <col min="2570" max="2570" width="9.109375" style="24" bestFit="1" customWidth="1"/>
    <col min="2571" max="2572" width="13.109375" style="24" customWidth="1"/>
    <col min="2573" max="2573" width="10.6640625" style="24" customWidth="1"/>
    <col min="2574" max="2574" width="10.33203125" style="24" customWidth="1"/>
    <col min="2575" max="2575" width="3.21875" style="24" bestFit="1" customWidth="1"/>
    <col min="2576" max="2816" width="7.21875" style="24"/>
    <col min="2817" max="2817" width="3.21875" style="24" bestFit="1" customWidth="1"/>
    <col min="2818" max="2818" width="11.77734375" style="24" bestFit="1" customWidth="1"/>
    <col min="2819" max="2819" width="9.6640625" style="24" customWidth="1"/>
    <col min="2820" max="2820" width="12.6640625" style="24" customWidth="1"/>
    <col min="2821" max="2821" width="12.77734375" style="24" bestFit="1" customWidth="1"/>
    <col min="2822" max="2822" width="11.21875" style="24" customWidth="1"/>
    <col min="2823" max="2823" width="12.6640625" style="24" customWidth="1"/>
    <col min="2824" max="2824" width="1.5546875" style="24" customWidth="1"/>
    <col min="2825" max="2825" width="10" style="24" bestFit="1" customWidth="1"/>
    <col min="2826" max="2826" width="9.109375" style="24" bestFit="1" customWidth="1"/>
    <col min="2827" max="2828" width="13.109375" style="24" customWidth="1"/>
    <col min="2829" max="2829" width="10.6640625" style="24" customWidth="1"/>
    <col min="2830" max="2830" width="10.33203125" style="24" customWidth="1"/>
    <col min="2831" max="2831" width="3.21875" style="24" bestFit="1" customWidth="1"/>
    <col min="2832" max="3072" width="7.21875" style="24"/>
    <col min="3073" max="3073" width="3.21875" style="24" bestFit="1" customWidth="1"/>
    <col min="3074" max="3074" width="11.77734375" style="24" bestFit="1" customWidth="1"/>
    <col min="3075" max="3075" width="9.6640625" style="24" customWidth="1"/>
    <col min="3076" max="3076" width="12.6640625" style="24" customWidth="1"/>
    <col min="3077" max="3077" width="12.77734375" style="24" bestFit="1" customWidth="1"/>
    <col min="3078" max="3078" width="11.21875" style="24" customWidth="1"/>
    <col min="3079" max="3079" width="12.6640625" style="24" customWidth="1"/>
    <col min="3080" max="3080" width="1.5546875" style="24" customWidth="1"/>
    <col min="3081" max="3081" width="10" style="24" bestFit="1" customWidth="1"/>
    <col min="3082" max="3082" width="9.109375" style="24" bestFit="1" customWidth="1"/>
    <col min="3083" max="3084" width="13.109375" style="24" customWidth="1"/>
    <col min="3085" max="3085" width="10.6640625" style="24" customWidth="1"/>
    <col min="3086" max="3086" width="10.33203125" style="24" customWidth="1"/>
    <col min="3087" max="3087" width="3.21875" style="24" bestFit="1" customWidth="1"/>
    <col min="3088" max="3328" width="7.21875" style="24"/>
    <col min="3329" max="3329" width="3.21875" style="24" bestFit="1" customWidth="1"/>
    <col min="3330" max="3330" width="11.77734375" style="24" bestFit="1" customWidth="1"/>
    <col min="3331" max="3331" width="9.6640625" style="24" customWidth="1"/>
    <col min="3332" max="3332" width="12.6640625" style="24" customWidth="1"/>
    <col min="3333" max="3333" width="12.77734375" style="24" bestFit="1" customWidth="1"/>
    <col min="3334" max="3334" width="11.21875" style="24" customWidth="1"/>
    <col min="3335" max="3335" width="12.6640625" style="24" customWidth="1"/>
    <col min="3336" max="3336" width="1.5546875" style="24" customWidth="1"/>
    <col min="3337" max="3337" width="10" style="24" bestFit="1" customWidth="1"/>
    <col min="3338" max="3338" width="9.109375" style="24" bestFit="1" customWidth="1"/>
    <col min="3339" max="3340" width="13.109375" style="24" customWidth="1"/>
    <col min="3341" max="3341" width="10.6640625" style="24" customWidth="1"/>
    <col min="3342" max="3342" width="10.33203125" style="24" customWidth="1"/>
    <col min="3343" max="3343" width="3.21875" style="24" bestFit="1" customWidth="1"/>
    <col min="3344" max="3584" width="7.21875" style="24"/>
    <col min="3585" max="3585" width="3.21875" style="24" bestFit="1" customWidth="1"/>
    <col min="3586" max="3586" width="11.77734375" style="24" bestFit="1" customWidth="1"/>
    <col min="3587" max="3587" width="9.6640625" style="24" customWidth="1"/>
    <col min="3588" max="3588" width="12.6640625" style="24" customWidth="1"/>
    <col min="3589" max="3589" width="12.77734375" style="24" bestFit="1" customWidth="1"/>
    <col min="3590" max="3590" width="11.21875" style="24" customWidth="1"/>
    <col min="3591" max="3591" width="12.6640625" style="24" customWidth="1"/>
    <col min="3592" max="3592" width="1.5546875" style="24" customWidth="1"/>
    <col min="3593" max="3593" width="10" style="24" bestFit="1" customWidth="1"/>
    <col min="3594" max="3594" width="9.109375" style="24" bestFit="1" customWidth="1"/>
    <col min="3595" max="3596" width="13.109375" style="24" customWidth="1"/>
    <col min="3597" max="3597" width="10.6640625" style="24" customWidth="1"/>
    <col min="3598" max="3598" width="10.33203125" style="24" customWidth="1"/>
    <col min="3599" max="3599" width="3.21875" style="24" bestFit="1" customWidth="1"/>
    <col min="3600" max="3840" width="7.21875" style="24"/>
    <col min="3841" max="3841" width="3.21875" style="24" bestFit="1" customWidth="1"/>
    <col min="3842" max="3842" width="11.77734375" style="24" bestFit="1" customWidth="1"/>
    <col min="3843" max="3843" width="9.6640625" style="24" customWidth="1"/>
    <col min="3844" max="3844" width="12.6640625" style="24" customWidth="1"/>
    <col min="3845" max="3845" width="12.77734375" style="24" bestFit="1" customWidth="1"/>
    <col min="3846" max="3846" width="11.21875" style="24" customWidth="1"/>
    <col min="3847" max="3847" width="12.6640625" style="24" customWidth="1"/>
    <col min="3848" max="3848" width="1.5546875" style="24" customWidth="1"/>
    <col min="3849" max="3849" width="10" style="24" bestFit="1" customWidth="1"/>
    <col min="3850" max="3850" width="9.109375" style="24" bestFit="1" customWidth="1"/>
    <col min="3851" max="3852" width="13.109375" style="24" customWidth="1"/>
    <col min="3853" max="3853" width="10.6640625" style="24" customWidth="1"/>
    <col min="3854" max="3854" width="10.33203125" style="24" customWidth="1"/>
    <col min="3855" max="3855" width="3.21875" style="24" bestFit="1" customWidth="1"/>
    <col min="3856" max="4096" width="7.21875" style="24"/>
    <col min="4097" max="4097" width="3.21875" style="24" bestFit="1" customWidth="1"/>
    <col min="4098" max="4098" width="11.77734375" style="24" bestFit="1" customWidth="1"/>
    <col min="4099" max="4099" width="9.6640625" style="24" customWidth="1"/>
    <col min="4100" max="4100" width="12.6640625" style="24" customWidth="1"/>
    <col min="4101" max="4101" width="12.77734375" style="24" bestFit="1" customWidth="1"/>
    <col min="4102" max="4102" width="11.21875" style="24" customWidth="1"/>
    <col min="4103" max="4103" width="12.6640625" style="24" customWidth="1"/>
    <col min="4104" max="4104" width="1.5546875" style="24" customWidth="1"/>
    <col min="4105" max="4105" width="10" style="24" bestFit="1" customWidth="1"/>
    <col min="4106" max="4106" width="9.109375" style="24" bestFit="1" customWidth="1"/>
    <col min="4107" max="4108" width="13.109375" style="24" customWidth="1"/>
    <col min="4109" max="4109" width="10.6640625" style="24" customWidth="1"/>
    <col min="4110" max="4110" width="10.33203125" style="24" customWidth="1"/>
    <col min="4111" max="4111" width="3.21875" style="24" bestFit="1" customWidth="1"/>
    <col min="4112" max="4352" width="7.21875" style="24"/>
    <col min="4353" max="4353" width="3.21875" style="24" bestFit="1" customWidth="1"/>
    <col min="4354" max="4354" width="11.77734375" style="24" bestFit="1" customWidth="1"/>
    <col min="4355" max="4355" width="9.6640625" style="24" customWidth="1"/>
    <col min="4356" max="4356" width="12.6640625" style="24" customWidth="1"/>
    <col min="4357" max="4357" width="12.77734375" style="24" bestFit="1" customWidth="1"/>
    <col min="4358" max="4358" width="11.21875" style="24" customWidth="1"/>
    <col min="4359" max="4359" width="12.6640625" style="24" customWidth="1"/>
    <col min="4360" max="4360" width="1.5546875" style="24" customWidth="1"/>
    <col min="4361" max="4361" width="10" style="24" bestFit="1" customWidth="1"/>
    <col min="4362" max="4362" width="9.109375" style="24" bestFit="1" customWidth="1"/>
    <col min="4363" max="4364" width="13.109375" style="24" customWidth="1"/>
    <col min="4365" max="4365" width="10.6640625" style="24" customWidth="1"/>
    <col min="4366" max="4366" width="10.33203125" style="24" customWidth="1"/>
    <col min="4367" max="4367" width="3.21875" style="24" bestFit="1" customWidth="1"/>
    <col min="4368" max="4608" width="7.21875" style="24"/>
    <col min="4609" max="4609" width="3.21875" style="24" bestFit="1" customWidth="1"/>
    <col min="4610" max="4610" width="11.77734375" style="24" bestFit="1" customWidth="1"/>
    <col min="4611" max="4611" width="9.6640625" style="24" customWidth="1"/>
    <col min="4612" max="4612" width="12.6640625" style="24" customWidth="1"/>
    <col min="4613" max="4613" width="12.77734375" style="24" bestFit="1" customWidth="1"/>
    <col min="4614" max="4614" width="11.21875" style="24" customWidth="1"/>
    <col min="4615" max="4615" width="12.6640625" style="24" customWidth="1"/>
    <col min="4616" max="4616" width="1.5546875" style="24" customWidth="1"/>
    <col min="4617" max="4617" width="10" style="24" bestFit="1" customWidth="1"/>
    <col min="4618" max="4618" width="9.109375" style="24" bestFit="1" customWidth="1"/>
    <col min="4619" max="4620" width="13.109375" style="24" customWidth="1"/>
    <col min="4621" max="4621" width="10.6640625" style="24" customWidth="1"/>
    <col min="4622" max="4622" width="10.33203125" style="24" customWidth="1"/>
    <col min="4623" max="4623" width="3.21875" style="24" bestFit="1" customWidth="1"/>
    <col min="4624" max="4864" width="7.21875" style="24"/>
    <col min="4865" max="4865" width="3.21875" style="24" bestFit="1" customWidth="1"/>
    <col min="4866" max="4866" width="11.77734375" style="24" bestFit="1" customWidth="1"/>
    <col min="4867" max="4867" width="9.6640625" style="24" customWidth="1"/>
    <col min="4868" max="4868" width="12.6640625" style="24" customWidth="1"/>
    <col min="4869" max="4869" width="12.77734375" style="24" bestFit="1" customWidth="1"/>
    <col min="4870" max="4870" width="11.21875" style="24" customWidth="1"/>
    <col min="4871" max="4871" width="12.6640625" style="24" customWidth="1"/>
    <col min="4872" max="4872" width="1.5546875" style="24" customWidth="1"/>
    <col min="4873" max="4873" width="10" style="24" bestFit="1" customWidth="1"/>
    <col min="4874" max="4874" width="9.109375" style="24" bestFit="1" customWidth="1"/>
    <col min="4875" max="4876" width="13.109375" style="24" customWidth="1"/>
    <col min="4877" max="4877" width="10.6640625" style="24" customWidth="1"/>
    <col min="4878" max="4878" width="10.33203125" style="24" customWidth="1"/>
    <col min="4879" max="4879" width="3.21875" style="24" bestFit="1" customWidth="1"/>
    <col min="4880" max="5120" width="7.21875" style="24"/>
    <col min="5121" max="5121" width="3.21875" style="24" bestFit="1" customWidth="1"/>
    <col min="5122" max="5122" width="11.77734375" style="24" bestFit="1" customWidth="1"/>
    <col min="5123" max="5123" width="9.6640625" style="24" customWidth="1"/>
    <col min="5124" max="5124" width="12.6640625" style="24" customWidth="1"/>
    <col min="5125" max="5125" width="12.77734375" style="24" bestFit="1" customWidth="1"/>
    <col min="5126" max="5126" width="11.21875" style="24" customWidth="1"/>
    <col min="5127" max="5127" width="12.6640625" style="24" customWidth="1"/>
    <col min="5128" max="5128" width="1.5546875" style="24" customWidth="1"/>
    <col min="5129" max="5129" width="10" style="24" bestFit="1" customWidth="1"/>
    <col min="5130" max="5130" width="9.109375" style="24" bestFit="1" customWidth="1"/>
    <col min="5131" max="5132" width="13.109375" style="24" customWidth="1"/>
    <col min="5133" max="5133" width="10.6640625" style="24" customWidth="1"/>
    <col min="5134" max="5134" width="10.33203125" style="24" customWidth="1"/>
    <col min="5135" max="5135" width="3.21875" style="24" bestFit="1" customWidth="1"/>
    <col min="5136" max="5376" width="7.21875" style="24"/>
    <col min="5377" max="5377" width="3.21875" style="24" bestFit="1" customWidth="1"/>
    <col min="5378" max="5378" width="11.77734375" style="24" bestFit="1" customWidth="1"/>
    <col min="5379" max="5379" width="9.6640625" style="24" customWidth="1"/>
    <col min="5380" max="5380" width="12.6640625" style="24" customWidth="1"/>
    <col min="5381" max="5381" width="12.77734375" style="24" bestFit="1" customWidth="1"/>
    <col min="5382" max="5382" width="11.21875" style="24" customWidth="1"/>
    <col min="5383" max="5383" width="12.6640625" style="24" customWidth="1"/>
    <col min="5384" max="5384" width="1.5546875" style="24" customWidth="1"/>
    <col min="5385" max="5385" width="10" style="24" bestFit="1" customWidth="1"/>
    <col min="5386" max="5386" width="9.109375" style="24" bestFit="1" customWidth="1"/>
    <col min="5387" max="5388" width="13.109375" style="24" customWidth="1"/>
    <col min="5389" max="5389" width="10.6640625" style="24" customWidth="1"/>
    <col min="5390" max="5390" width="10.33203125" style="24" customWidth="1"/>
    <col min="5391" max="5391" width="3.21875" style="24" bestFit="1" customWidth="1"/>
    <col min="5392" max="5632" width="7.21875" style="24"/>
    <col min="5633" max="5633" width="3.21875" style="24" bestFit="1" customWidth="1"/>
    <col min="5634" max="5634" width="11.77734375" style="24" bestFit="1" customWidth="1"/>
    <col min="5635" max="5635" width="9.6640625" style="24" customWidth="1"/>
    <col min="5636" max="5636" width="12.6640625" style="24" customWidth="1"/>
    <col min="5637" max="5637" width="12.77734375" style="24" bestFit="1" customWidth="1"/>
    <col min="5638" max="5638" width="11.21875" style="24" customWidth="1"/>
    <col min="5639" max="5639" width="12.6640625" style="24" customWidth="1"/>
    <col min="5640" max="5640" width="1.5546875" style="24" customWidth="1"/>
    <col min="5641" max="5641" width="10" style="24" bestFit="1" customWidth="1"/>
    <col min="5642" max="5642" width="9.109375" style="24" bestFit="1" customWidth="1"/>
    <col min="5643" max="5644" width="13.109375" style="24" customWidth="1"/>
    <col min="5645" max="5645" width="10.6640625" style="24" customWidth="1"/>
    <col min="5646" max="5646" width="10.33203125" style="24" customWidth="1"/>
    <col min="5647" max="5647" width="3.21875" style="24" bestFit="1" customWidth="1"/>
    <col min="5648" max="5888" width="7.21875" style="24"/>
    <col min="5889" max="5889" width="3.21875" style="24" bestFit="1" customWidth="1"/>
    <col min="5890" max="5890" width="11.77734375" style="24" bestFit="1" customWidth="1"/>
    <col min="5891" max="5891" width="9.6640625" style="24" customWidth="1"/>
    <col min="5892" max="5892" width="12.6640625" style="24" customWidth="1"/>
    <col min="5893" max="5893" width="12.77734375" style="24" bestFit="1" customWidth="1"/>
    <col min="5894" max="5894" width="11.21875" style="24" customWidth="1"/>
    <col min="5895" max="5895" width="12.6640625" style="24" customWidth="1"/>
    <col min="5896" max="5896" width="1.5546875" style="24" customWidth="1"/>
    <col min="5897" max="5897" width="10" style="24" bestFit="1" customWidth="1"/>
    <col min="5898" max="5898" width="9.109375" style="24" bestFit="1" customWidth="1"/>
    <col min="5899" max="5900" width="13.109375" style="24" customWidth="1"/>
    <col min="5901" max="5901" width="10.6640625" style="24" customWidth="1"/>
    <col min="5902" max="5902" width="10.33203125" style="24" customWidth="1"/>
    <col min="5903" max="5903" width="3.21875" style="24" bestFit="1" customWidth="1"/>
    <col min="5904" max="6144" width="7.21875" style="24"/>
    <col min="6145" max="6145" width="3.21875" style="24" bestFit="1" customWidth="1"/>
    <col min="6146" max="6146" width="11.77734375" style="24" bestFit="1" customWidth="1"/>
    <col min="6147" max="6147" width="9.6640625" style="24" customWidth="1"/>
    <col min="6148" max="6148" width="12.6640625" style="24" customWidth="1"/>
    <col min="6149" max="6149" width="12.77734375" style="24" bestFit="1" customWidth="1"/>
    <col min="6150" max="6150" width="11.21875" style="24" customWidth="1"/>
    <col min="6151" max="6151" width="12.6640625" style="24" customWidth="1"/>
    <col min="6152" max="6152" width="1.5546875" style="24" customWidth="1"/>
    <col min="6153" max="6153" width="10" style="24" bestFit="1" customWidth="1"/>
    <col min="6154" max="6154" width="9.109375" style="24" bestFit="1" customWidth="1"/>
    <col min="6155" max="6156" width="13.109375" style="24" customWidth="1"/>
    <col min="6157" max="6157" width="10.6640625" style="24" customWidth="1"/>
    <col min="6158" max="6158" width="10.33203125" style="24" customWidth="1"/>
    <col min="6159" max="6159" width="3.21875" style="24" bestFit="1" customWidth="1"/>
    <col min="6160" max="6400" width="7.21875" style="24"/>
    <col min="6401" max="6401" width="3.21875" style="24" bestFit="1" customWidth="1"/>
    <col min="6402" max="6402" width="11.77734375" style="24" bestFit="1" customWidth="1"/>
    <col min="6403" max="6403" width="9.6640625" style="24" customWidth="1"/>
    <col min="6404" max="6404" width="12.6640625" style="24" customWidth="1"/>
    <col min="6405" max="6405" width="12.77734375" style="24" bestFit="1" customWidth="1"/>
    <col min="6406" max="6406" width="11.21875" style="24" customWidth="1"/>
    <col min="6407" max="6407" width="12.6640625" style="24" customWidth="1"/>
    <col min="6408" max="6408" width="1.5546875" style="24" customWidth="1"/>
    <col min="6409" max="6409" width="10" style="24" bestFit="1" customWidth="1"/>
    <col min="6410" max="6410" width="9.109375" style="24" bestFit="1" customWidth="1"/>
    <col min="6411" max="6412" width="13.109375" style="24" customWidth="1"/>
    <col min="6413" max="6413" width="10.6640625" style="24" customWidth="1"/>
    <col min="6414" max="6414" width="10.33203125" style="24" customWidth="1"/>
    <col min="6415" max="6415" width="3.21875" style="24" bestFit="1" customWidth="1"/>
    <col min="6416" max="6656" width="7.21875" style="24"/>
    <col min="6657" max="6657" width="3.21875" style="24" bestFit="1" customWidth="1"/>
    <col min="6658" max="6658" width="11.77734375" style="24" bestFit="1" customWidth="1"/>
    <col min="6659" max="6659" width="9.6640625" style="24" customWidth="1"/>
    <col min="6660" max="6660" width="12.6640625" style="24" customWidth="1"/>
    <col min="6661" max="6661" width="12.77734375" style="24" bestFit="1" customWidth="1"/>
    <col min="6662" max="6662" width="11.21875" style="24" customWidth="1"/>
    <col min="6663" max="6663" width="12.6640625" style="24" customWidth="1"/>
    <col min="6664" max="6664" width="1.5546875" style="24" customWidth="1"/>
    <col min="6665" max="6665" width="10" style="24" bestFit="1" customWidth="1"/>
    <col min="6666" max="6666" width="9.109375" style="24" bestFit="1" customWidth="1"/>
    <col min="6667" max="6668" width="13.109375" style="24" customWidth="1"/>
    <col min="6669" max="6669" width="10.6640625" style="24" customWidth="1"/>
    <col min="6670" max="6670" width="10.33203125" style="24" customWidth="1"/>
    <col min="6671" max="6671" width="3.21875" style="24" bestFit="1" customWidth="1"/>
    <col min="6672" max="6912" width="7.21875" style="24"/>
    <col min="6913" max="6913" width="3.21875" style="24" bestFit="1" customWidth="1"/>
    <col min="6914" max="6914" width="11.77734375" style="24" bestFit="1" customWidth="1"/>
    <col min="6915" max="6915" width="9.6640625" style="24" customWidth="1"/>
    <col min="6916" max="6916" width="12.6640625" style="24" customWidth="1"/>
    <col min="6917" max="6917" width="12.77734375" style="24" bestFit="1" customWidth="1"/>
    <col min="6918" max="6918" width="11.21875" style="24" customWidth="1"/>
    <col min="6919" max="6919" width="12.6640625" style="24" customWidth="1"/>
    <col min="6920" max="6920" width="1.5546875" style="24" customWidth="1"/>
    <col min="6921" max="6921" width="10" style="24" bestFit="1" customWidth="1"/>
    <col min="6922" max="6922" width="9.109375" style="24" bestFit="1" customWidth="1"/>
    <col min="6923" max="6924" width="13.109375" style="24" customWidth="1"/>
    <col min="6925" max="6925" width="10.6640625" style="24" customWidth="1"/>
    <col min="6926" max="6926" width="10.33203125" style="24" customWidth="1"/>
    <col min="6927" max="6927" width="3.21875" style="24" bestFit="1" customWidth="1"/>
    <col min="6928" max="7168" width="7.21875" style="24"/>
    <col min="7169" max="7169" width="3.21875" style="24" bestFit="1" customWidth="1"/>
    <col min="7170" max="7170" width="11.77734375" style="24" bestFit="1" customWidth="1"/>
    <col min="7171" max="7171" width="9.6640625" style="24" customWidth="1"/>
    <col min="7172" max="7172" width="12.6640625" style="24" customWidth="1"/>
    <col min="7173" max="7173" width="12.77734375" style="24" bestFit="1" customWidth="1"/>
    <col min="7174" max="7174" width="11.21875" style="24" customWidth="1"/>
    <col min="7175" max="7175" width="12.6640625" style="24" customWidth="1"/>
    <col min="7176" max="7176" width="1.5546875" style="24" customWidth="1"/>
    <col min="7177" max="7177" width="10" style="24" bestFit="1" customWidth="1"/>
    <col min="7178" max="7178" width="9.109375" style="24" bestFit="1" customWidth="1"/>
    <col min="7179" max="7180" width="13.109375" style="24" customWidth="1"/>
    <col min="7181" max="7181" width="10.6640625" style="24" customWidth="1"/>
    <col min="7182" max="7182" width="10.33203125" style="24" customWidth="1"/>
    <col min="7183" max="7183" width="3.21875" style="24" bestFit="1" customWidth="1"/>
    <col min="7184" max="7424" width="7.21875" style="24"/>
    <col min="7425" max="7425" width="3.21875" style="24" bestFit="1" customWidth="1"/>
    <col min="7426" max="7426" width="11.77734375" style="24" bestFit="1" customWidth="1"/>
    <col min="7427" max="7427" width="9.6640625" style="24" customWidth="1"/>
    <col min="7428" max="7428" width="12.6640625" style="24" customWidth="1"/>
    <col min="7429" max="7429" width="12.77734375" style="24" bestFit="1" customWidth="1"/>
    <col min="7430" max="7430" width="11.21875" style="24" customWidth="1"/>
    <col min="7431" max="7431" width="12.6640625" style="24" customWidth="1"/>
    <col min="7432" max="7432" width="1.5546875" style="24" customWidth="1"/>
    <col min="7433" max="7433" width="10" style="24" bestFit="1" customWidth="1"/>
    <col min="7434" max="7434" width="9.109375" style="24" bestFit="1" customWidth="1"/>
    <col min="7435" max="7436" width="13.109375" style="24" customWidth="1"/>
    <col min="7437" max="7437" width="10.6640625" style="24" customWidth="1"/>
    <col min="7438" max="7438" width="10.33203125" style="24" customWidth="1"/>
    <col min="7439" max="7439" width="3.21875" style="24" bestFit="1" customWidth="1"/>
    <col min="7440" max="7680" width="7.21875" style="24"/>
    <col min="7681" max="7681" width="3.21875" style="24" bestFit="1" customWidth="1"/>
    <col min="7682" max="7682" width="11.77734375" style="24" bestFit="1" customWidth="1"/>
    <col min="7683" max="7683" width="9.6640625" style="24" customWidth="1"/>
    <col min="7684" max="7684" width="12.6640625" style="24" customWidth="1"/>
    <col min="7685" max="7685" width="12.77734375" style="24" bestFit="1" customWidth="1"/>
    <col min="7686" max="7686" width="11.21875" style="24" customWidth="1"/>
    <col min="7687" max="7687" width="12.6640625" style="24" customWidth="1"/>
    <col min="7688" max="7688" width="1.5546875" style="24" customWidth="1"/>
    <col min="7689" max="7689" width="10" style="24" bestFit="1" customWidth="1"/>
    <col min="7690" max="7690" width="9.109375" style="24" bestFit="1" customWidth="1"/>
    <col min="7691" max="7692" width="13.109375" style="24" customWidth="1"/>
    <col min="7693" max="7693" width="10.6640625" style="24" customWidth="1"/>
    <col min="7694" max="7694" width="10.33203125" style="24" customWidth="1"/>
    <col min="7695" max="7695" width="3.21875" style="24" bestFit="1" customWidth="1"/>
    <col min="7696" max="7936" width="7.21875" style="24"/>
    <col min="7937" max="7937" width="3.21875" style="24" bestFit="1" customWidth="1"/>
    <col min="7938" max="7938" width="11.77734375" style="24" bestFit="1" customWidth="1"/>
    <col min="7939" max="7939" width="9.6640625" style="24" customWidth="1"/>
    <col min="7940" max="7940" width="12.6640625" style="24" customWidth="1"/>
    <col min="7941" max="7941" width="12.77734375" style="24" bestFit="1" customWidth="1"/>
    <col min="7942" max="7942" width="11.21875" style="24" customWidth="1"/>
    <col min="7943" max="7943" width="12.6640625" style="24" customWidth="1"/>
    <col min="7944" max="7944" width="1.5546875" style="24" customWidth="1"/>
    <col min="7945" max="7945" width="10" style="24" bestFit="1" customWidth="1"/>
    <col min="7946" max="7946" width="9.109375" style="24" bestFit="1" customWidth="1"/>
    <col min="7947" max="7948" width="13.109375" style="24" customWidth="1"/>
    <col min="7949" max="7949" width="10.6640625" style="24" customWidth="1"/>
    <col min="7950" max="7950" width="10.33203125" style="24" customWidth="1"/>
    <col min="7951" max="7951" width="3.21875" style="24" bestFit="1" customWidth="1"/>
    <col min="7952" max="8192" width="7.21875" style="24"/>
    <col min="8193" max="8193" width="3.21875" style="24" bestFit="1" customWidth="1"/>
    <col min="8194" max="8194" width="11.77734375" style="24" bestFit="1" customWidth="1"/>
    <col min="8195" max="8195" width="9.6640625" style="24" customWidth="1"/>
    <col min="8196" max="8196" width="12.6640625" style="24" customWidth="1"/>
    <col min="8197" max="8197" width="12.77734375" style="24" bestFit="1" customWidth="1"/>
    <col min="8198" max="8198" width="11.21875" style="24" customWidth="1"/>
    <col min="8199" max="8199" width="12.6640625" style="24" customWidth="1"/>
    <col min="8200" max="8200" width="1.5546875" style="24" customWidth="1"/>
    <col min="8201" max="8201" width="10" style="24" bestFit="1" customWidth="1"/>
    <col min="8202" max="8202" width="9.109375" style="24" bestFit="1" customWidth="1"/>
    <col min="8203" max="8204" width="13.109375" style="24" customWidth="1"/>
    <col min="8205" max="8205" width="10.6640625" style="24" customWidth="1"/>
    <col min="8206" max="8206" width="10.33203125" style="24" customWidth="1"/>
    <col min="8207" max="8207" width="3.21875" style="24" bestFit="1" customWidth="1"/>
    <col min="8208" max="8448" width="7.21875" style="24"/>
    <col min="8449" max="8449" width="3.21875" style="24" bestFit="1" customWidth="1"/>
    <col min="8450" max="8450" width="11.77734375" style="24" bestFit="1" customWidth="1"/>
    <col min="8451" max="8451" width="9.6640625" style="24" customWidth="1"/>
    <col min="8452" max="8452" width="12.6640625" style="24" customWidth="1"/>
    <col min="8453" max="8453" width="12.77734375" style="24" bestFit="1" customWidth="1"/>
    <col min="8454" max="8454" width="11.21875" style="24" customWidth="1"/>
    <col min="8455" max="8455" width="12.6640625" style="24" customWidth="1"/>
    <col min="8456" max="8456" width="1.5546875" style="24" customWidth="1"/>
    <col min="8457" max="8457" width="10" style="24" bestFit="1" customWidth="1"/>
    <col min="8458" max="8458" width="9.109375" style="24" bestFit="1" customWidth="1"/>
    <col min="8459" max="8460" width="13.109375" style="24" customWidth="1"/>
    <col min="8461" max="8461" width="10.6640625" style="24" customWidth="1"/>
    <col min="8462" max="8462" width="10.33203125" style="24" customWidth="1"/>
    <col min="8463" max="8463" width="3.21875" style="24" bestFit="1" customWidth="1"/>
    <col min="8464" max="8704" width="7.21875" style="24"/>
    <col min="8705" max="8705" width="3.21875" style="24" bestFit="1" customWidth="1"/>
    <col min="8706" max="8706" width="11.77734375" style="24" bestFit="1" customWidth="1"/>
    <col min="8707" max="8707" width="9.6640625" style="24" customWidth="1"/>
    <col min="8708" max="8708" width="12.6640625" style="24" customWidth="1"/>
    <col min="8709" max="8709" width="12.77734375" style="24" bestFit="1" customWidth="1"/>
    <col min="8710" max="8710" width="11.21875" style="24" customWidth="1"/>
    <col min="8711" max="8711" width="12.6640625" style="24" customWidth="1"/>
    <col min="8712" max="8712" width="1.5546875" style="24" customWidth="1"/>
    <col min="8713" max="8713" width="10" style="24" bestFit="1" customWidth="1"/>
    <col min="8714" max="8714" width="9.109375" style="24" bestFit="1" customWidth="1"/>
    <col min="8715" max="8716" width="13.109375" style="24" customWidth="1"/>
    <col min="8717" max="8717" width="10.6640625" style="24" customWidth="1"/>
    <col min="8718" max="8718" width="10.33203125" style="24" customWidth="1"/>
    <col min="8719" max="8719" width="3.21875" style="24" bestFit="1" customWidth="1"/>
    <col min="8720" max="8960" width="7.21875" style="24"/>
    <col min="8961" max="8961" width="3.21875" style="24" bestFit="1" customWidth="1"/>
    <col min="8962" max="8962" width="11.77734375" style="24" bestFit="1" customWidth="1"/>
    <col min="8963" max="8963" width="9.6640625" style="24" customWidth="1"/>
    <col min="8964" max="8964" width="12.6640625" style="24" customWidth="1"/>
    <col min="8965" max="8965" width="12.77734375" style="24" bestFit="1" customWidth="1"/>
    <col min="8966" max="8966" width="11.21875" style="24" customWidth="1"/>
    <col min="8967" max="8967" width="12.6640625" style="24" customWidth="1"/>
    <col min="8968" max="8968" width="1.5546875" style="24" customWidth="1"/>
    <col min="8969" max="8969" width="10" style="24" bestFit="1" customWidth="1"/>
    <col min="8970" max="8970" width="9.109375" style="24" bestFit="1" customWidth="1"/>
    <col min="8971" max="8972" width="13.109375" style="24" customWidth="1"/>
    <col min="8973" max="8973" width="10.6640625" style="24" customWidth="1"/>
    <col min="8974" max="8974" width="10.33203125" style="24" customWidth="1"/>
    <col min="8975" max="8975" width="3.21875" style="24" bestFit="1" customWidth="1"/>
    <col min="8976" max="9216" width="7.21875" style="24"/>
    <col min="9217" max="9217" width="3.21875" style="24" bestFit="1" customWidth="1"/>
    <col min="9218" max="9218" width="11.77734375" style="24" bestFit="1" customWidth="1"/>
    <col min="9219" max="9219" width="9.6640625" style="24" customWidth="1"/>
    <col min="9220" max="9220" width="12.6640625" style="24" customWidth="1"/>
    <col min="9221" max="9221" width="12.77734375" style="24" bestFit="1" customWidth="1"/>
    <col min="9222" max="9222" width="11.21875" style="24" customWidth="1"/>
    <col min="9223" max="9223" width="12.6640625" style="24" customWidth="1"/>
    <col min="9224" max="9224" width="1.5546875" style="24" customWidth="1"/>
    <col min="9225" max="9225" width="10" style="24" bestFit="1" customWidth="1"/>
    <col min="9226" max="9226" width="9.109375" style="24" bestFit="1" customWidth="1"/>
    <col min="9227" max="9228" width="13.109375" style="24" customWidth="1"/>
    <col min="9229" max="9229" width="10.6640625" style="24" customWidth="1"/>
    <col min="9230" max="9230" width="10.33203125" style="24" customWidth="1"/>
    <col min="9231" max="9231" width="3.21875" style="24" bestFit="1" customWidth="1"/>
    <col min="9232" max="9472" width="7.21875" style="24"/>
    <col min="9473" max="9473" width="3.21875" style="24" bestFit="1" customWidth="1"/>
    <col min="9474" max="9474" width="11.77734375" style="24" bestFit="1" customWidth="1"/>
    <col min="9475" max="9475" width="9.6640625" style="24" customWidth="1"/>
    <col min="9476" max="9476" width="12.6640625" style="24" customWidth="1"/>
    <col min="9477" max="9477" width="12.77734375" style="24" bestFit="1" customWidth="1"/>
    <col min="9478" max="9478" width="11.21875" style="24" customWidth="1"/>
    <col min="9479" max="9479" width="12.6640625" style="24" customWidth="1"/>
    <col min="9480" max="9480" width="1.5546875" style="24" customWidth="1"/>
    <col min="9481" max="9481" width="10" style="24" bestFit="1" customWidth="1"/>
    <col min="9482" max="9482" width="9.109375" style="24" bestFit="1" customWidth="1"/>
    <col min="9483" max="9484" width="13.109375" style="24" customWidth="1"/>
    <col min="9485" max="9485" width="10.6640625" style="24" customWidth="1"/>
    <col min="9486" max="9486" width="10.33203125" style="24" customWidth="1"/>
    <col min="9487" max="9487" width="3.21875" style="24" bestFit="1" customWidth="1"/>
    <col min="9488" max="9728" width="7.21875" style="24"/>
    <col min="9729" max="9729" width="3.21875" style="24" bestFit="1" customWidth="1"/>
    <col min="9730" max="9730" width="11.77734375" style="24" bestFit="1" customWidth="1"/>
    <col min="9731" max="9731" width="9.6640625" style="24" customWidth="1"/>
    <col min="9732" max="9732" width="12.6640625" style="24" customWidth="1"/>
    <col min="9733" max="9733" width="12.77734375" style="24" bestFit="1" customWidth="1"/>
    <col min="9734" max="9734" width="11.21875" style="24" customWidth="1"/>
    <col min="9735" max="9735" width="12.6640625" style="24" customWidth="1"/>
    <col min="9736" max="9736" width="1.5546875" style="24" customWidth="1"/>
    <col min="9737" max="9737" width="10" style="24" bestFit="1" customWidth="1"/>
    <col min="9738" max="9738" width="9.109375" style="24" bestFit="1" customWidth="1"/>
    <col min="9739" max="9740" width="13.109375" style="24" customWidth="1"/>
    <col min="9741" max="9741" width="10.6640625" style="24" customWidth="1"/>
    <col min="9742" max="9742" width="10.33203125" style="24" customWidth="1"/>
    <col min="9743" max="9743" width="3.21875" style="24" bestFit="1" customWidth="1"/>
    <col min="9744" max="9984" width="7.21875" style="24"/>
    <col min="9985" max="9985" width="3.21875" style="24" bestFit="1" customWidth="1"/>
    <col min="9986" max="9986" width="11.77734375" style="24" bestFit="1" customWidth="1"/>
    <col min="9987" max="9987" width="9.6640625" style="24" customWidth="1"/>
    <col min="9988" max="9988" width="12.6640625" style="24" customWidth="1"/>
    <col min="9989" max="9989" width="12.77734375" style="24" bestFit="1" customWidth="1"/>
    <col min="9990" max="9990" width="11.21875" style="24" customWidth="1"/>
    <col min="9991" max="9991" width="12.6640625" style="24" customWidth="1"/>
    <col min="9992" max="9992" width="1.5546875" style="24" customWidth="1"/>
    <col min="9993" max="9993" width="10" style="24" bestFit="1" customWidth="1"/>
    <col min="9994" max="9994" width="9.109375" style="24" bestFit="1" customWidth="1"/>
    <col min="9995" max="9996" width="13.109375" style="24" customWidth="1"/>
    <col min="9997" max="9997" width="10.6640625" style="24" customWidth="1"/>
    <col min="9998" max="9998" width="10.33203125" style="24" customWidth="1"/>
    <col min="9999" max="9999" width="3.21875" style="24" bestFit="1" customWidth="1"/>
    <col min="10000" max="10240" width="7.21875" style="24"/>
    <col min="10241" max="10241" width="3.21875" style="24" bestFit="1" customWidth="1"/>
    <col min="10242" max="10242" width="11.77734375" style="24" bestFit="1" customWidth="1"/>
    <col min="10243" max="10243" width="9.6640625" style="24" customWidth="1"/>
    <col min="10244" max="10244" width="12.6640625" style="24" customWidth="1"/>
    <col min="10245" max="10245" width="12.77734375" style="24" bestFit="1" customWidth="1"/>
    <col min="10246" max="10246" width="11.21875" style="24" customWidth="1"/>
    <col min="10247" max="10247" width="12.6640625" style="24" customWidth="1"/>
    <col min="10248" max="10248" width="1.5546875" style="24" customWidth="1"/>
    <col min="10249" max="10249" width="10" style="24" bestFit="1" customWidth="1"/>
    <col min="10250" max="10250" width="9.109375" style="24" bestFit="1" customWidth="1"/>
    <col min="10251" max="10252" width="13.109375" style="24" customWidth="1"/>
    <col min="10253" max="10253" width="10.6640625" style="24" customWidth="1"/>
    <col min="10254" max="10254" width="10.33203125" style="24" customWidth="1"/>
    <col min="10255" max="10255" width="3.21875" style="24" bestFit="1" customWidth="1"/>
    <col min="10256" max="10496" width="7.21875" style="24"/>
    <col min="10497" max="10497" width="3.21875" style="24" bestFit="1" customWidth="1"/>
    <col min="10498" max="10498" width="11.77734375" style="24" bestFit="1" customWidth="1"/>
    <col min="10499" max="10499" width="9.6640625" style="24" customWidth="1"/>
    <col min="10500" max="10500" width="12.6640625" style="24" customWidth="1"/>
    <col min="10501" max="10501" width="12.77734375" style="24" bestFit="1" customWidth="1"/>
    <col min="10502" max="10502" width="11.21875" style="24" customWidth="1"/>
    <col min="10503" max="10503" width="12.6640625" style="24" customWidth="1"/>
    <col min="10504" max="10504" width="1.5546875" style="24" customWidth="1"/>
    <col min="10505" max="10505" width="10" style="24" bestFit="1" customWidth="1"/>
    <col min="10506" max="10506" width="9.109375" style="24" bestFit="1" customWidth="1"/>
    <col min="10507" max="10508" width="13.109375" style="24" customWidth="1"/>
    <col min="10509" max="10509" width="10.6640625" style="24" customWidth="1"/>
    <col min="10510" max="10510" width="10.33203125" style="24" customWidth="1"/>
    <col min="10511" max="10511" width="3.21875" style="24" bestFit="1" customWidth="1"/>
    <col min="10512" max="10752" width="7.21875" style="24"/>
    <col min="10753" max="10753" width="3.21875" style="24" bestFit="1" customWidth="1"/>
    <col min="10754" max="10754" width="11.77734375" style="24" bestFit="1" customWidth="1"/>
    <col min="10755" max="10755" width="9.6640625" style="24" customWidth="1"/>
    <col min="10756" max="10756" width="12.6640625" style="24" customWidth="1"/>
    <col min="10757" max="10757" width="12.77734375" style="24" bestFit="1" customWidth="1"/>
    <col min="10758" max="10758" width="11.21875" style="24" customWidth="1"/>
    <col min="10759" max="10759" width="12.6640625" style="24" customWidth="1"/>
    <col min="10760" max="10760" width="1.5546875" style="24" customWidth="1"/>
    <col min="10761" max="10761" width="10" style="24" bestFit="1" customWidth="1"/>
    <col min="10762" max="10762" width="9.109375" style="24" bestFit="1" customWidth="1"/>
    <col min="10763" max="10764" width="13.109375" style="24" customWidth="1"/>
    <col min="10765" max="10765" width="10.6640625" style="24" customWidth="1"/>
    <col min="10766" max="10766" width="10.33203125" style="24" customWidth="1"/>
    <col min="10767" max="10767" width="3.21875" style="24" bestFit="1" customWidth="1"/>
    <col min="10768" max="11008" width="7.21875" style="24"/>
    <col min="11009" max="11009" width="3.21875" style="24" bestFit="1" customWidth="1"/>
    <col min="11010" max="11010" width="11.77734375" style="24" bestFit="1" customWidth="1"/>
    <col min="11011" max="11011" width="9.6640625" style="24" customWidth="1"/>
    <col min="11012" max="11012" width="12.6640625" style="24" customWidth="1"/>
    <col min="11013" max="11013" width="12.77734375" style="24" bestFit="1" customWidth="1"/>
    <col min="11014" max="11014" width="11.21875" style="24" customWidth="1"/>
    <col min="11015" max="11015" width="12.6640625" style="24" customWidth="1"/>
    <col min="11016" max="11016" width="1.5546875" style="24" customWidth="1"/>
    <col min="11017" max="11017" width="10" style="24" bestFit="1" customWidth="1"/>
    <col min="11018" max="11018" width="9.109375" style="24" bestFit="1" customWidth="1"/>
    <col min="11019" max="11020" width="13.109375" style="24" customWidth="1"/>
    <col min="11021" max="11021" width="10.6640625" style="24" customWidth="1"/>
    <col min="11022" max="11022" width="10.33203125" style="24" customWidth="1"/>
    <col min="11023" max="11023" width="3.21875" style="24" bestFit="1" customWidth="1"/>
    <col min="11024" max="11264" width="7.21875" style="24"/>
    <col min="11265" max="11265" width="3.21875" style="24" bestFit="1" customWidth="1"/>
    <col min="11266" max="11266" width="11.77734375" style="24" bestFit="1" customWidth="1"/>
    <col min="11267" max="11267" width="9.6640625" style="24" customWidth="1"/>
    <col min="11268" max="11268" width="12.6640625" style="24" customWidth="1"/>
    <col min="11269" max="11269" width="12.77734375" style="24" bestFit="1" customWidth="1"/>
    <col min="11270" max="11270" width="11.21875" style="24" customWidth="1"/>
    <col min="11271" max="11271" width="12.6640625" style="24" customWidth="1"/>
    <col min="11272" max="11272" width="1.5546875" style="24" customWidth="1"/>
    <col min="11273" max="11273" width="10" style="24" bestFit="1" customWidth="1"/>
    <col min="11274" max="11274" width="9.109375" style="24" bestFit="1" customWidth="1"/>
    <col min="11275" max="11276" width="13.109375" style="24" customWidth="1"/>
    <col min="11277" max="11277" width="10.6640625" style="24" customWidth="1"/>
    <col min="11278" max="11278" width="10.33203125" style="24" customWidth="1"/>
    <col min="11279" max="11279" width="3.21875" style="24" bestFit="1" customWidth="1"/>
    <col min="11280" max="11520" width="7.21875" style="24"/>
    <col min="11521" max="11521" width="3.21875" style="24" bestFit="1" customWidth="1"/>
    <col min="11522" max="11522" width="11.77734375" style="24" bestFit="1" customWidth="1"/>
    <col min="11523" max="11523" width="9.6640625" style="24" customWidth="1"/>
    <col min="11524" max="11524" width="12.6640625" style="24" customWidth="1"/>
    <col min="11525" max="11525" width="12.77734375" style="24" bestFit="1" customWidth="1"/>
    <col min="11526" max="11526" width="11.21875" style="24" customWidth="1"/>
    <col min="11527" max="11527" width="12.6640625" style="24" customWidth="1"/>
    <col min="11528" max="11528" width="1.5546875" style="24" customWidth="1"/>
    <col min="11529" max="11529" width="10" style="24" bestFit="1" customWidth="1"/>
    <col min="11530" max="11530" width="9.109375" style="24" bestFit="1" customWidth="1"/>
    <col min="11531" max="11532" width="13.109375" style="24" customWidth="1"/>
    <col min="11533" max="11533" width="10.6640625" style="24" customWidth="1"/>
    <col min="11534" max="11534" width="10.33203125" style="24" customWidth="1"/>
    <col min="11535" max="11535" width="3.21875" style="24" bestFit="1" customWidth="1"/>
    <col min="11536" max="11776" width="7.21875" style="24"/>
    <col min="11777" max="11777" width="3.21875" style="24" bestFit="1" customWidth="1"/>
    <col min="11778" max="11778" width="11.77734375" style="24" bestFit="1" customWidth="1"/>
    <col min="11779" max="11779" width="9.6640625" style="24" customWidth="1"/>
    <col min="11780" max="11780" width="12.6640625" style="24" customWidth="1"/>
    <col min="11781" max="11781" width="12.77734375" style="24" bestFit="1" customWidth="1"/>
    <col min="11782" max="11782" width="11.21875" style="24" customWidth="1"/>
    <col min="11783" max="11783" width="12.6640625" style="24" customWidth="1"/>
    <col min="11784" max="11784" width="1.5546875" style="24" customWidth="1"/>
    <col min="11785" max="11785" width="10" style="24" bestFit="1" customWidth="1"/>
    <col min="11786" max="11786" width="9.109375" style="24" bestFit="1" customWidth="1"/>
    <col min="11787" max="11788" width="13.109375" style="24" customWidth="1"/>
    <col min="11789" max="11789" width="10.6640625" style="24" customWidth="1"/>
    <col min="11790" max="11790" width="10.33203125" style="24" customWidth="1"/>
    <col min="11791" max="11791" width="3.21875" style="24" bestFit="1" customWidth="1"/>
    <col min="11792" max="12032" width="7.21875" style="24"/>
    <col min="12033" max="12033" width="3.21875" style="24" bestFit="1" customWidth="1"/>
    <col min="12034" max="12034" width="11.77734375" style="24" bestFit="1" customWidth="1"/>
    <col min="12035" max="12035" width="9.6640625" style="24" customWidth="1"/>
    <col min="12036" max="12036" width="12.6640625" style="24" customWidth="1"/>
    <col min="12037" max="12037" width="12.77734375" style="24" bestFit="1" customWidth="1"/>
    <col min="12038" max="12038" width="11.21875" style="24" customWidth="1"/>
    <col min="12039" max="12039" width="12.6640625" style="24" customWidth="1"/>
    <col min="12040" max="12040" width="1.5546875" style="24" customWidth="1"/>
    <col min="12041" max="12041" width="10" style="24" bestFit="1" customWidth="1"/>
    <col min="12042" max="12042" width="9.109375" style="24" bestFit="1" customWidth="1"/>
    <col min="12043" max="12044" width="13.109375" style="24" customWidth="1"/>
    <col min="12045" max="12045" width="10.6640625" style="24" customWidth="1"/>
    <col min="12046" max="12046" width="10.33203125" style="24" customWidth="1"/>
    <col min="12047" max="12047" width="3.21875" style="24" bestFit="1" customWidth="1"/>
    <col min="12048" max="12288" width="7.21875" style="24"/>
    <col min="12289" max="12289" width="3.21875" style="24" bestFit="1" customWidth="1"/>
    <col min="12290" max="12290" width="11.77734375" style="24" bestFit="1" customWidth="1"/>
    <col min="12291" max="12291" width="9.6640625" style="24" customWidth="1"/>
    <col min="12292" max="12292" width="12.6640625" style="24" customWidth="1"/>
    <col min="12293" max="12293" width="12.77734375" style="24" bestFit="1" customWidth="1"/>
    <col min="12294" max="12294" width="11.21875" style="24" customWidth="1"/>
    <col min="12295" max="12295" width="12.6640625" style="24" customWidth="1"/>
    <col min="12296" max="12296" width="1.5546875" style="24" customWidth="1"/>
    <col min="12297" max="12297" width="10" style="24" bestFit="1" customWidth="1"/>
    <col min="12298" max="12298" width="9.109375" style="24" bestFit="1" customWidth="1"/>
    <col min="12299" max="12300" width="13.109375" style="24" customWidth="1"/>
    <col min="12301" max="12301" width="10.6640625" style="24" customWidth="1"/>
    <col min="12302" max="12302" width="10.33203125" style="24" customWidth="1"/>
    <col min="12303" max="12303" width="3.21875" style="24" bestFit="1" customWidth="1"/>
    <col min="12304" max="12544" width="7.21875" style="24"/>
    <col min="12545" max="12545" width="3.21875" style="24" bestFit="1" customWidth="1"/>
    <col min="12546" max="12546" width="11.77734375" style="24" bestFit="1" customWidth="1"/>
    <col min="12547" max="12547" width="9.6640625" style="24" customWidth="1"/>
    <col min="12548" max="12548" width="12.6640625" style="24" customWidth="1"/>
    <col min="12549" max="12549" width="12.77734375" style="24" bestFit="1" customWidth="1"/>
    <col min="12550" max="12550" width="11.21875" style="24" customWidth="1"/>
    <col min="12551" max="12551" width="12.6640625" style="24" customWidth="1"/>
    <col min="12552" max="12552" width="1.5546875" style="24" customWidth="1"/>
    <col min="12553" max="12553" width="10" style="24" bestFit="1" customWidth="1"/>
    <col min="12554" max="12554" width="9.109375" style="24" bestFit="1" customWidth="1"/>
    <col min="12555" max="12556" width="13.109375" style="24" customWidth="1"/>
    <col min="12557" max="12557" width="10.6640625" style="24" customWidth="1"/>
    <col min="12558" max="12558" width="10.33203125" style="24" customWidth="1"/>
    <col min="12559" max="12559" width="3.21875" style="24" bestFit="1" customWidth="1"/>
    <col min="12560" max="12800" width="7.21875" style="24"/>
    <col min="12801" max="12801" width="3.21875" style="24" bestFit="1" customWidth="1"/>
    <col min="12802" max="12802" width="11.77734375" style="24" bestFit="1" customWidth="1"/>
    <col min="12803" max="12803" width="9.6640625" style="24" customWidth="1"/>
    <col min="12804" max="12804" width="12.6640625" style="24" customWidth="1"/>
    <col min="12805" max="12805" width="12.77734375" style="24" bestFit="1" customWidth="1"/>
    <col min="12806" max="12806" width="11.21875" style="24" customWidth="1"/>
    <col min="12807" max="12807" width="12.6640625" style="24" customWidth="1"/>
    <col min="12808" max="12808" width="1.5546875" style="24" customWidth="1"/>
    <col min="12809" max="12809" width="10" style="24" bestFit="1" customWidth="1"/>
    <col min="12810" max="12810" width="9.109375" style="24" bestFit="1" customWidth="1"/>
    <col min="12811" max="12812" width="13.109375" style="24" customWidth="1"/>
    <col min="12813" max="12813" width="10.6640625" style="24" customWidth="1"/>
    <col min="12814" max="12814" width="10.33203125" style="24" customWidth="1"/>
    <col min="12815" max="12815" width="3.21875" style="24" bestFit="1" customWidth="1"/>
    <col min="12816" max="13056" width="7.21875" style="24"/>
    <col min="13057" max="13057" width="3.21875" style="24" bestFit="1" customWidth="1"/>
    <col min="13058" max="13058" width="11.77734375" style="24" bestFit="1" customWidth="1"/>
    <col min="13059" max="13059" width="9.6640625" style="24" customWidth="1"/>
    <col min="13060" max="13060" width="12.6640625" style="24" customWidth="1"/>
    <col min="13061" max="13061" width="12.77734375" style="24" bestFit="1" customWidth="1"/>
    <col min="13062" max="13062" width="11.21875" style="24" customWidth="1"/>
    <col min="13063" max="13063" width="12.6640625" style="24" customWidth="1"/>
    <col min="13064" max="13064" width="1.5546875" style="24" customWidth="1"/>
    <col min="13065" max="13065" width="10" style="24" bestFit="1" customWidth="1"/>
    <col min="13066" max="13066" width="9.109375" style="24" bestFit="1" customWidth="1"/>
    <col min="13067" max="13068" width="13.109375" style="24" customWidth="1"/>
    <col min="13069" max="13069" width="10.6640625" style="24" customWidth="1"/>
    <col min="13070" max="13070" width="10.33203125" style="24" customWidth="1"/>
    <col min="13071" max="13071" width="3.21875" style="24" bestFit="1" customWidth="1"/>
    <col min="13072" max="13312" width="7.21875" style="24"/>
    <col min="13313" max="13313" width="3.21875" style="24" bestFit="1" customWidth="1"/>
    <col min="13314" max="13314" width="11.77734375" style="24" bestFit="1" customWidth="1"/>
    <col min="13315" max="13315" width="9.6640625" style="24" customWidth="1"/>
    <col min="13316" max="13316" width="12.6640625" style="24" customWidth="1"/>
    <col min="13317" max="13317" width="12.77734375" style="24" bestFit="1" customWidth="1"/>
    <col min="13318" max="13318" width="11.21875" style="24" customWidth="1"/>
    <col min="13319" max="13319" width="12.6640625" style="24" customWidth="1"/>
    <col min="13320" max="13320" width="1.5546875" style="24" customWidth="1"/>
    <col min="13321" max="13321" width="10" style="24" bestFit="1" customWidth="1"/>
    <col min="13322" max="13322" width="9.109375" style="24" bestFit="1" customWidth="1"/>
    <col min="13323" max="13324" width="13.109375" style="24" customWidth="1"/>
    <col min="13325" max="13325" width="10.6640625" style="24" customWidth="1"/>
    <col min="13326" max="13326" width="10.33203125" style="24" customWidth="1"/>
    <col min="13327" max="13327" width="3.21875" style="24" bestFit="1" customWidth="1"/>
    <col min="13328" max="13568" width="7.21875" style="24"/>
    <col min="13569" max="13569" width="3.21875" style="24" bestFit="1" customWidth="1"/>
    <col min="13570" max="13570" width="11.77734375" style="24" bestFit="1" customWidth="1"/>
    <col min="13571" max="13571" width="9.6640625" style="24" customWidth="1"/>
    <col min="13572" max="13572" width="12.6640625" style="24" customWidth="1"/>
    <col min="13573" max="13573" width="12.77734375" style="24" bestFit="1" customWidth="1"/>
    <col min="13574" max="13574" width="11.21875" style="24" customWidth="1"/>
    <col min="13575" max="13575" width="12.6640625" style="24" customWidth="1"/>
    <col min="13576" max="13576" width="1.5546875" style="24" customWidth="1"/>
    <col min="13577" max="13577" width="10" style="24" bestFit="1" customWidth="1"/>
    <col min="13578" max="13578" width="9.109375" style="24" bestFit="1" customWidth="1"/>
    <col min="13579" max="13580" width="13.109375" style="24" customWidth="1"/>
    <col min="13581" max="13581" width="10.6640625" style="24" customWidth="1"/>
    <col min="13582" max="13582" width="10.33203125" style="24" customWidth="1"/>
    <col min="13583" max="13583" width="3.21875" style="24" bestFit="1" customWidth="1"/>
    <col min="13584" max="13824" width="7.21875" style="24"/>
    <col min="13825" max="13825" width="3.21875" style="24" bestFit="1" customWidth="1"/>
    <col min="13826" max="13826" width="11.77734375" style="24" bestFit="1" customWidth="1"/>
    <col min="13827" max="13827" width="9.6640625" style="24" customWidth="1"/>
    <col min="13828" max="13828" width="12.6640625" style="24" customWidth="1"/>
    <col min="13829" max="13829" width="12.77734375" style="24" bestFit="1" customWidth="1"/>
    <col min="13830" max="13830" width="11.21875" style="24" customWidth="1"/>
    <col min="13831" max="13831" width="12.6640625" style="24" customWidth="1"/>
    <col min="13832" max="13832" width="1.5546875" style="24" customWidth="1"/>
    <col min="13833" max="13833" width="10" style="24" bestFit="1" customWidth="1"/>
    <col min="13834" max="13834" width="9.109375" style="24" bestFit="1" customWidth="1"/>
    <col min="13835" max="13836" width="13.109375" style="24" customWidth="1"/>
    <col min="13837" max="13837" width="10.6640625" style="24" customWidth="1"/>
    <col min="13838" max="13838" width="10.33203125" style="24" customWidth="1"/>
    <col min="13839" max="13839" width="3.21875" style="24" bestFit="1" customWidth="1"/>
    <col min="13840" max="14080" width="7.21875" style="24"/>
    <col min="14081" max="14081" width="3.21875" style="24" bestFit="1" customWidth="1"/>
    <col min="14082" max="14082" width="11.77734375" style="24" bestFit="1" customWidth="1"/>
    <col min="14083" max="14083" width="9.6640625" style="24" customWidth="1"/>
    <col min="14084" max="14084" width="12.6640625" style="24" customWidth="1"/>
    <col min="14085" max="14085" width="12.77734375" style="24" bestFit="1" customWidth="1"/>
    <col min="14086" max="14086" width="11.21875" style="24" customWidth="1"/>
    <col min="14087" max="14087" width="12.6640625" style="24" customWidth="1"/>
    <col min="14088" max="14088" width="1.5546875" style="24" customWidth="1"/>
    <col min="14089" max="14089" width="10" style="24" bestFit="1" customWidth="1"/>
    <col min="14090" max="14090" width="9.109375" style="24" bestFit="1" customWidth="1"/>
    <col min="14091" max="14092" width="13.109375" style="24" customWidth="1"/>
    <col min="14093" max="14093" width="10.6640625" style="24" customWidth="1"/>
    <col min="14094" max="14094" width="10.33203125" style="24" customWidth="1"/>
    <col min="14095" max="14095" width="3.21875" style="24" bestFit="1" customWidth="1"/>
    <col min="14096" max="14336" width="7.21875" style="24"/>
    <col min="14337" max="14337" width="3.21875" style="24" bestFit="1" customWidth="1"/>
    <col min="14338" max="14338" width="11.77734375" style="24" bestFit="1" customWidth="1"/>
    <col min="14339" max="14339" width="9.6640625" style="24" customWidth="1"/>
    <col min="14340" max="14340" width="12.6640625" style="24" customWidth="1"/>
    <col min="14341" max="14341" width="12.77734375" style="24" bestFit="1" customWidth="1"/>
    <col min="14342" max="14342" width="11.21875" style="24" customWidth="1"/>
    <col min="14343" max="14343" width="12.6640625" style="24" customWidth="1"/>
    <col min="14344" max="14344" width="1.5546875" style="24" customWidth="1"/>
    <col min="14345" max="14345" width="10" style="24" bestFit="1" customWidth="1"/>
    <col min="14346" max="14346" width="9.109375" style="24" bestFit="1" customWidth="1"/>
    <col min="14347" max="14348" width="13.109375" style="24" customWidth="1"/>
    <col min="14349" max="14349" width="10.6640625" style="24" customWidth="1"/>
    <col min="14350" max="14350" width="10.33203125" style="24" customWidth="1"/>
    <col min="14351" max="14351" width="3.21875" style="24" bestFit="1" customWidth="1"/>
    <col min="14352" max="14592" width="7.21875" style="24"/>
    <col min="14593" max="14593" width="3.21875" style="24" bestFit="1" customWidth="1"/>
    <col min="14594" max="14594" width="11.77734375" style="24" bestFit="1" customWidth="1"/>
    <col min="14595" max="14595" width="9.6640625" style="24" customWidth="1"/>
    <col min="14596" max="14596" width="12.6640625" style="24" customWidth="1"/>
    <col min="14597" max="14597" width="12.77734375" style="24" bestFit="1" customWidth="1"/>
    <col min="14598" max="14598" width="11.21875" style="24" customWidth="1"/>
    <col min="14599" max="14599" width="12.6640625" style="24" customWidth="1"/>
    <col min="14600" max="14600" width="1.5546875" style="24" customWidth="1"/>
    <col min="14601" max="14601" width="10" style="24" bestFit="1" customWidth="1"/>
    <col min="14602" max="14602" width="9.109375" style="24" bestFit="1" customWidth="1"/>
    <col min="14603" max="14604" width="13.109375" style="24" customWidth="1"/>
    <col min="14605" max="14605" width="10.6640625" style="24" customWidth="1"/>
    <col min="14606" max="14606" width="10.33203125" style="24" customWidth="1"/>
    <col min="14607" max="14607" width="3.21875" style="24" bestFit="1" customWidth="1"/>
    <col min="14608" max="14848" width="7.21875" style="24"/>
    <col min="14849" max="14849" width="3.21875" style="24" bestFit="1" customWidth="1"/>
    <col min="14850" max="14850" width="11.77734375" style="24" bestFit="1" customWidth="1"/>
    <col min="14851" max="14851" width="9.6640625" style="24" customWidth="1"/>
    <col min="14852" max="14852" width="12.6640625" style="24" customWidth="1"/>
    <col min="14853" max="14853" width="12.77734375" style="24" bestFit="1" customWidth="1"/>
    <col min="14854" max="14854" width="11.21875" style="24" customWidth="1"/>
    <col min="14855" max="14855" width="12.6640625" style="24" customWidth="1"/>
    <col min="14856" max="14856" width="1.5546875" style="24" customWidth="1"/>
    <col min="14857" max="14857" width="10" style="24" bestFit="1" customWidth="1"/>
    <col min="14858" max="14858" width="9.109375" style="24" bestFit="1" customWidth="1"/>
    <col min="14859" max="14860" width="13.109375" style="24" customWidth="1"/>
    <col min="14861" max="14861" width="10.6640625" style="24" customWidth="1"/>
    <col min="14862" max="14862" width="10.33203125" style="24" customWidth="1"/>
    <col min="14863" max="14863" width="3.21875" style="24" bestFit="1" customWidth="1"/>
    <col min="14864" max="15104" width="7.21875" style="24"/>
    <col min="15105" max="15105" width="3.21875" style="24" bestFit="1" customWidth="1"/>
    <col min="15106" max="15106" width="11.77734375" style="24" bestFit="1" customWidth="1"/>
    <col min="15107" max="15107" width="9.6640625" style="24" customWidth="1"/>
    <col min="15108" max="15108" width="12.6640625" style="24" customWidth="1"/>
    <col min="15109" max="15109" width="12.77734375" style="24" bestFit="1" customWidth="1"/>
    <col min="15110" max="15110" width="11.21875" style="24" customWidth="1"/>
    <col min="15111" max="15111" width="12.6640625" style="24" customWidth="1"/>
    <col min="15112" max="15112" width="1.5546875" style="24" customWidth="1"/>
    <col min="15113" max="15113" width="10" style="24" bestFit="1" customWidth="1"/>
    <col min="15114" max="15114" width="9.109375" style="24" bestFit="1" customWidth="1"/>
    <col min="15115" max="15116" width="13.109375" style="24" customWidth="1"/>
    <col min="15117" max="15117" width="10.6640625" style="24" customWidth="1"/>
    <col min="15118" max="15118" width="10.33203125" style="24" customWidth="1"/>
    <col min="15119" max="15119" width="3.21875" style="24" bestFit="1" customWidth="1"/>
    <col min="15120" max="15360" width="7.21875" style="24"/>
    <col min="15361" max="15361" width="3.21875" style="24" bestFit="1" customWidth="1"/>
    <col min="15362" max="15362" width="11.77734375" style="24" bestFit="1" customWidth="1"/>
    <col min="15363" max="15363" width="9.6640625" style="24" customWidth="1"/>
    <col min="15364" max="15364" width="12.6640625" style="24" customWidth="1"/>
    <col min="15365" max="15365" width="12.77734375" style="24" bestFit="1" customWidth="1"/>
    <col min="15366" max="15366" width="11.21875" style="24" customWidth="1"/>
    <col min="15367" max="15367" width="12.6640625" style="24" customWidth="1"/>
    <col min="15368" max="15368" width="1.5546875" style="24" customWidth="1"/>
    <col min="15369" max="15369" width="10" style="24" bestFit="1" customWidth="1"/>
    <col min="15370" max="15370" width="9.109375" style="24" bestFit="1" customWidth="1"/>
    <col min="15371" max="15372" width="13.109375" style="24" customWidth="1"/>
    <col min="15373" max="15373" width="10.6640625" style="24" customWidth="1"/>
    <col min="15374" max="15374" width="10.33203125" style="24" customWidth="1"/>
    <col min="15375" max="15375" width="3.21875" style="24" bestFit="1" customWidth="1"/>
    <col min="15376" max="15616" width="7.21875" style="24"/>
    <col min="15617" max="15617" width="3.21875" style="24" bestFit="1" customWidth="1"/>
    <col min="15618" max="15618" width="11.77734375" style="24" bestFit="1" customWidth="1"/>
    <col min="15619" max="15619" width="9.6640625" style="24" customWidth="1"/>
    <col min="15620" max="15620" width="12.6640625" style="24" customWidth="1"/>
    <col min="15621" max="15621" width="12.77734375" style="24" bestFit="1" customWidth="1"/>
    <col min="15622" max="15622" width="11.21875" style="24" customWidth="1"/>
    <col min="15623" max="15623" width="12.6640625" style="24" customWidth="1"/>
    <col min="15624" max="15624" width="1.5546875" style="24" customWidth="1"/>
    <col min="15625" max="15625" width="10" style="24" bestFit="1" customWidth="1"/>
    <col min="15626" max="15626" width="9.109375" style="24" bestFit="1" customWidth="1"/>
    <col min="15627" max="15628" width="13.109375" style="24" customWidth="1"/>
    <col min="15629" max="15629" width="10.6640625" style="24" customWidth="1"/>
    <col min="15630" max="15630" width="10.33203125" style="24" customWidth="1"/>
    <col min="15631" max="15631" width="3.21875" style="24" bestFit="1" customWidth="1"/>
    <col min="15632" max="15872" width="7.21875" style="24"/>
    <col min="15873" max="15873" width="3.21875" style="24" bestFit="1" customWidth="1"/>
    <col min="15874" max="15874" width="11.77734375" style="24" bestFit="1" customWidth="1"/>
    <col min="15875" max="15875" width="9.6640625" style="24" customWidth="1"/>
    <col min="15876" max="15876" width="12.6640625" style="24" customWidth="1"/>
    <col min="15877" max="15877" width="12.77734375" style="24" bestFit="1" customWidth="1"/>
    <col min="15878" max="15878" width="11.21875" style="24" customWidth="1"/>
    <col min="15879" max="15879" width="12.6640625" style="24" customWidth="1"/>
    <col min="15880" max="15880" width="1.5546875" style="24" customWidth="1"/>
    <col min="15881" max="15881" width="10" style="24" bestFit="1" customWidth="1"/>
    <col min="15882" max="15882" width="9.109375" style="24" bestFit="1" customWidth="1"/>
    <col min="15883" max="15884" width="13.109375" style="24" customWidth="1"/>
    <col min="15885" max="15885" width="10.6640625" style="24" customWidth="1"/>
    <col min="15886" max="15886" width="10.33203125" style="24" customWidth="1"/>
    <col min="15887" max="15887" width="3.21875" style="24" bestFit="1" customWidth="1"/>
    <col min="15888" max="16128" width="7.21875" style="24"/>
    <col min="16129" max="16129" width="3.21875" style="24" bestFit="1" customWidth="1"/>
    <col min="16130" max="16130" width="11.77734375" style="24" bestFit="1" customWidth="1"/>
    <col min="16131" max="16131" width="9.6640625" style="24" customWidth="1"/>
    <col min="16132" max="16132" width="12.6640625" style="24" customWidth="1"/>
    <col min="16133" max="16133" width="12.77734375" style="24" bestFit="1" customWidth="1"/>
    <col min="16134" max="16134" width="11.21875" style="24" customWidth="1"/>
    <col min="16135" max="16135" width="12.6640625" style="24" customWidth="1"/>
    <col min="16136" max="16136" width="1.5546875" style="24" customWidth="1"/>
    <col min="16137" max="16137" width="10" style="24" bestFit="1" customWidth="1"/>
    <col min="16138" max="16138" width="9.109375" style="24" bestFit="1" customWidth="1"/>
    <col min="16139" max="16140" width="13.109375" style="24" customWidth="1"/>
    <col min="16141" max="16141" width="10.6640625" style="24" customWidth="1"/>
    <col min="16142" max="16142" width="10.33203125" style="24" customWidth="1"/>
    <col min="16143" max="16143" width="3.21875" style="24" bestFit="1" customWidth="1"/>
    <col min="16144" max="16384" width="7.21875" style="24"/>
  </cols>
  <sheetData>
    <row r="1" spans="1:15" x14ac:dyDescent="0.25">
      <c r="A1" s="23" t="s">
        <v>1</v>
      </c>
    </row>
    <row r="2" spans="1:15" x14ac:dyDescent="0.25">
      <c r="A2" s="1" t="s">
        <v>523</v>
      </c>
      <c r="C2" s="24" t="s">
        <v>500</v>
      </c>
    </row>
    <row r="3" spans="1:15" x14ac:dyDescent="0.25">
      <c r="A3" s="1" t="s">
        <v>438</v>
      </c>
      <c r="C3" s="130"/>
      <c r="D3" s="130"/>
      <c r="E3" s="130"/>
      <c r="F3" s="130"/>
      <c r="G3" s="130"/>
      <c r="H3" s="130"/>
      <c r="I3" s="130"/>
      <c r="J3" s="130"/>
      <c r="K3" s="130"/>
      <c r="L3" s="130"/>
      <c r="N3" s="25"/>
    </row>
    <row r="4" spans="1:15" x14ac:dyDescent="0.25">
      <c r="M4" s="130"/>
      <c r="N4" s="130"/>
    </row>
    <row r="5" spans="1:15" ht="10.95" customHeight="1" x14ac:dyDescent="0.25">
      <c r="C5" s="28"/>
      <c r="D5" s="28"/>
      <c r="E5" s="28"/>
      <c r="F5" s="28"/>
      <c r="G5" s="28"/>
      <c r="H5" s="28"/>
      <c r="I5" s="28"/>
      <c r="J5" s="28"/>
      <c r="K5" s="28"/>
      <c r="L5" s="28"/>
      <c r="M5" s="131" t="s">
        <v>202</v>
      </c>
      <c r="N5" s="30"/>
    </row>
    <row r="6" spans="1:15" ht="25.05" customHeight="1" x14ac:dyDescent="0.25">
      <c r="A6" s="28"/>
      <c r="B6" s="28"/>
      <c r="C6" s="155" t="s">
        <v>11</v>
      </c>
      <c r="D6" s="155"/>
      <c r="E6" s="155"/>
      <c r="F6" s="155"/>
      <c r="G6" s="155"/>
      <c r="H6" s="130"/>
      <c r="I6" s="155" t="s">
        <v>203</v>
      </c>
      <c r="J6" s="155"/>
      <c r="K6" s="155"/>
      <c r="L6" s="155"/>
      <c r="M6" s="154" t="s">
        <v>204</v>
      </c>
      <c r="N6" s="154"/>
    </row>
    <row r="7" spans="1:15" s="34" customFormat="1" ht="34.049999999999997" customHeight="1" x14ac:dyDescent="0.25">
      <c r="A7" s="32" t="s">
        <v>8</v>
      </c>
      <c r="B7" s="32" t="s">
        <v>10</v>
      </c>
      <c r="C7" s="32" t="s">
        <v>501</v>
      </c>
      <c r="D7" s="32" t="s">
        <v>502</v>
      </c>
      <c r="E7" s="32" t="s">
        <v>503</v>
      </c>
      <c r="F7" s="32" t="s">
        <v>504</v>
      </c>
      <c r="G7" s="33" t="s">
        <v>505</v>
      </c>
      <c r="H7" s="29"/>
      <c r="I7" s="32" t="s">
        <v>501</v>
      </c>
      <c r="J7" s="32" t="s">
        <v>506</v>
      </c>
      <c r="K7" s="32" t="s">
        <v>507</v>
      </c>
      <c r="L7" s="32" t="s">
        <v>508</v>
      </c>
      <c r="M7" s="32" t="s">
        <v>205</v>
      </c>
      <c r="N7" s="32" t="s">
        <v>206</v>
      </c>
      <c r="O7" s="32" t="s">
        <v>8</v>
      </c>
    </row>
    <row r="8" spans="1:15" x14ac:dyDescent="0.25">
      <c r="A8" s="1">
        <v>1</v>
      </c>
      <c r="B8" s="1" t="s">
        <v>152</v>
      </c>
      <c r="C8" s="35">
        <v>0</v>
      </c>
      <c r="D8" s="35">
        <v>307946</v>
      </c>
      <c r="E8" s="35">
        <v>0</v>
      </c>
      <c r="F8" s="35">
        <v>2699694</v>
      </c>
      <c r="G8" s="35">
        <f>C8+D8+E8+F8</f>
        <v>3007640</v>
      </c>
      <c r="H8" s="35"/>
      <c r="I8" s="35">
        <v>0</v>
      </c>
      <c r="J8" s="35">
        <v>0</v>
      </c>
      <c r="K8" s="35">
        <v>39655</v>
      </c>
      <c r="L8" s="35">
        <f>I8+J8+K8</f>
        <v>39655</v>
      </c>
      <c r="M8" s="35">
        <v>0</v>
      </c>
      <c r="N8" s="35">
        <v>0</v>
      </c>
      <c r="O8" s="1">
        <v>1</v>
      </c>
    </row>
    <row r="9" spans="1:15" x14ac:dyDescent="0.25">
      <c r="A9" s="1">
        <v>2</v>
      </c>
      <c r="B9" s="1" t="s">
        <v>153</v>
      </c>
      <c r="C9" s="35">
        <v>0</v>
      </c>
      <c r="D9" s="35">
        <v>455668</v>
      </c>
      <c r="E9" s="35">
        <v>0</v>
      </c>
      <c r="F9" s="35">
        <v>1941062</v>
      </c>
      <c r="G9" s="35">
        <f>C9+D9+E9+F9</f>
        <v>2396730</v>
      </c>
      <c r="H9" s="35"/>
      <c r="I9" s="35">
        <v>0</v>
      </c>
      <c r="J9" s="35">
        <v>0</v>
      </c>
      <c r="K9" s="35">
        <v>104116</v>
      </c>
      <c r="L9" s="35">
        <f>I9+J9+K9</f>
        <v>104116</v>
      </c>
      <c r="M9" s="35">
        <v>0</v>
      </c>
      <c r="N9" s="35">
        <v>0</v>
      </c>
      <c r="O9" s="1">
        <v>2</v>
      </c>
    </row>
    <row r="10" spans="1:15" x14ac:dyDescent="0.25">
      <c r="A10" s="1">
        <v>3</v>
      </c>
      <c r="B10" s="1" t="s">
        <v>70</v>
      </c>
      <c r="C10" s="35">
        <v>0</v>
      </c>
      <c r="D10" s="35">
        <v>429007</v>
      </c>
      <c r="E10" s="35">
        <v>0</v>
      </c>
      <c r="F10" s="35">
        <v>1785508</v>
      </c>
      <c r="G10" s="35">
        <f t="shared" ref="G10:G45" si="0">C10+D10+E10+F10</f>
        <v>2214515</v>
      </c>
      <c r="H10" s="35"/>
      <c r="I10" s="35">
        <v>0</v>
      </c>
      <c r="J10" s="35">
        <v>0</v>
      </c>
      <c r="K10" s="35">
        <v>0</v>
      </c>
      <c r="L10" s="35">
        <f t="shared" ref="L10:L45" si="1">I10+J10+K10</f>
        <v>0</v>
      </c>
      <c r="M10" s="35">
        <v>0</v>
      </c>
      <c r="N10" s="35">
        <v>0</v>
      </c>
      <c r="O10" s="1">
        <v>3</v>
      </c>
    </row>
    <row r="11" spans="1:15" x14ac:dyDescent="0.25">
      <c r="A11" s="1">
        <v>4</v>
      </c>
      <c r="B11" s="1" t="s">
        <v>154</v>
      </c>
      <c r="C11" s="35">
        <v>0</v>
      </c>
      <c r="D11" s="35">
        <v>289113</v>
      </c>
      <c r="E11" s="35">
        <v>0</v>
      </c>
      <c r="F11" s="35">
        <v>676724</v>
      </c>
      <c r="G11" s="35">
        <f t="shared" si="0"/>
        <v>965837</v>
      </c>
      <c r="H11" s="35"/>
      <c r="I11" s="35">
        <v>0</v>
      </c>
      <c r="J11" s="35">
        <v>16405</v>
      </c>
      <c r="K11" s="35">
        <v>3061</v>
      </c>
      <c r="L11" s="35">
        <f t="shared" si="1"/>
        <v>19466</v>
      </c>
      <c r="M11" s="35">
        <v>117.47</v>
      </c>
      <c r="N11" s="35">
        <v>0</v>
      </c>
      <c r="O11" s="1">
        <v>4</v>
      </c>
    </row>
    <row r="12" spans="1:15" x14ac:dyDescent="0.25">
      <c r="A12" s="1">
        <v>5</v>
      </c>
      <c r="B12" s="1" t="s">
        <v>155</v>
      </c>
      <c r="C12" s="35">
        <v>0</v>
      </c>
      <c r="D12" s="35">
        <v>444095</v>
      </c>
      <c r="E12" s="35">
        <v>0</v>
      </c>
      <c r="F12" s="35">
        <v>955860</v>
      </c>
      <c r="G12" s="35">
        <f t="shared" si="0"/>
        <v>1399955</v>
      </c>
      <c r="H12" s="35"/>
      <c r="I12" s="35">
        <v>43800</v>
      </c>
      <c r="J12" s="35">
        <v>0</v>
      </c>
      <c r="K12" s="35">
        <v>234327</v>
      </c>
      <c r="L12" s="35">
        <f t="shared" si="1"/>
        <v>278127</v>
      </c>
      <c r="M12" s="35">
        <v>0</v>
      </c>
      <c r="N12" s="35">
        <v>0</v>
      </c>
      <c r="O12" s="1">
        <v>5</v>
      </c>
    </row>
    <row r="13" spans="1:15" x14ac:dyDescent="0.25">
      <c r="A13" s="1">
        <v>6</v>
      </c>
      <c r="B13" s="1" t="s">
        <v>156</v>
      </c>
      <c r="C13" s="35">
        <v>0</v>
      </c>
      <c r="D13" s="35">
        <v>2077198</v>
      </c>
      <c r="E13" s="35">
        <v>0</v>
      </c>
      <c r="F13" s="35">
        <v>3538079</v>
      </c>
      <c r="G13" s="35">
        <f t="shared" si="0"/>
        <v>5615277</v>
      </c>
      <c r="H13" s="35"/>
      <c r="I13" s="35">
        <v>0</v>
      </c>
      <c r="J13" s="35">
        <v>582525</v>
      </c>
      <c r="K13" s="35">
        <v>1711234</v>
      </c>
      <c r="L13" s="35">
        <f t="shared" si="1"/>
        <v>2293759</v>
      </c>
      <c r="M13" s="35">
        <v>5025</v>
      </c>
      <c r="N13" s="35">
        <v>0</v>
      </c>
      <c r="O13" s="1">
        <v>6</v>
      </c>
    </row>
    <row r="14" spans="1:15" x14ac:dyDescent="0.25">
      <c r="A14" s="1">
        <v>7</v>
      </c>
      <c r="B14" s="1" t="s">
        <v>157</v>
      </c>
      <c r="C14" s="35">
        <v>0</v>
      </c>
      <c r="D14" s="35">
        <v>63787</v>
      </c>
      <c r="E14" s="35">
        <v>0</v>
      </c>
      <c r="F14" s="35">
        <v>1359095</v>
      </c>
      <c r="G14" s="35">
        <f t="shared" si="0"/>
        <v>1422882</v>
      </c>
      <c r="H14" s="35"/>
      <c r="I14" s="35">
        <v>0</v>
      </c>
      <c r="J14" s="35">
        <v>17154</v>
      </c>
      <c r="K14" s="35">
        <v>365838</v>
      </c>
      <c r="L14" s="35">
        <f t="shared" si="1"/>
        <v>382992</v>
      </c>
      <c r="M14" s="35">
        <v>1619.05</v>
      </c>
      <c r="N14" s="35">
        <v>0</v>
      </c>
      <c r="O14" s="1">
        <v>7</v>
      </c>
    </row>
    <row r="15" spans="1:15" x14ac:dyDescent="0.25">
      <c r="A15" s="1">
        <v>8</v>
      </c>
      <c r="B15" s="1" t="s">
        <v>158</v>
      </c>
      <c r="C15" s="35">
        <v>0</v>
      </c>
      <c r="D15" s="35">
        <v>152195</v>
      </c>
      <c r="E15" s="35">
        <v>0</v>
      </c>
      <c r="F15" s="35">
        <v>1825160</v>
      </c>
      <c r="G15" s="35">
        <f t="shared" si="0"/>
        <v>1977355</v>
      </c>
      <c r="H15" s="35"/>
      <c r="I15" s="35">
        <v>0</v>
      </c>
      <c r="J15" s="35">
        <v>8258</v>
      </c>
      <c r="K15" s="35">
        <v>197849</v>
      </c>
      <c r="L15" s="35">
        <f t="shared" si="1"/>
        <v>206107</v>
      </c>
      <c r="M15" s="35">
        <v>0</v>
      </c>
      <c r="N15" s="35">
        <v>0</v>
      </c>
      <c r="O15" s="1">
        <v>8</v>
      </c>
    </row>
    <row r="16" spans="1:15" x14ac:dyDescent="0.25">
      <c r="A16" s="1">
        <v>9</v>
      </c>
      <c r="B16" s="1" t="s">
        <v>159</v>
      </c>
      <c r="C16" s="35">
        <v>0</v>
      </c>
      <c r="D16" s="35">
        <v>178962</v>
      </c>
      <c r="E16" s="35">
        <v>0</v>
      </c>
      <c r="F16" s="35">
        <v>640343</v>
      </c>
      <c r="G16" s="35">
        <f t="shared" si="0"/>
        <v>819305</v>
      </c>
      <c r="H16" s="35"/>
      <c r="I16" s="35">
        <v>0</v>
      </c>
      <c r="J16" s="35">
        <v>0</v>
      </c>
      <c r="K16" s="35">
        <v>83791</v>
      </c>
      <c r="L16" s="35">
        <f t="shared" si="1"/>
        <v>83791</v>
      </c>
      <c r="M16" s="35">
        <v>0</v>
      </c>
      <c r="N16" s="35">
        <v>0</v>
      </c>
      <c r="O16" s="1">
        <v>9</v>
      </c>
    </row>
    <row r="17" spans="1:15" x14ac:dyDescent="0.25">
      <c r="A17" s="1">
        <v>10</v>
      </c>
      <c r="B17" s="1" t="s">
        <v>160</v>
      </c>
      <c r="C17" s="35">
        <v>0</v>
      </c>
      <c r="D17" s="35">
        <v>75685</v>
      </c>
      <c r="E17" s="35">
        <v>0</v>
      </c>
      <c r="F17" s="35">
        <v>581080</v>
      </c>
      <c r="G17" s="35">
        <f t="shared" si="0"/>
        <v>656765</v>
      </c>
      <c r="H17" s="35"/>
      <c r="I17" s="35">
        <v>0</v>
      </c>
      <c r="J17" s="35">
        <v>0</v>
      </c>
      <c r="K17" s="35">
        <v>14005</v>
      </c>
      <c r="L17" s="35">
        <f t="shared" si="1"/>
        <v>14005</v>
      </c>
      <c r="M17" s="35">
        <v>386.07</v>
      </c>
      <c r="N17" s="35">
        <v>0</v>
      </c>
      <c r="O17" s="1">
        <v>10</v>
      </c>
    </row>
    <row r="18" spans="1:15" x14ac:dyDescent="0.25">
      <c r="A18" s="1">
        <v>11</v>
      </c>
      <c r="B18" s="1" t="s">
        <v>161</v>
      </c>
      <c r="C18" s="35">
        <v>0</v>
      </c>
      <c r="D18" s="35">
        <v>1168304</v>
      </c>
      <c r="E18" s="35">
        <v>0</v>
      </c>
      <c r="F18" s="35">
        <v>4831461</v>
      </c>
      <c r="G18" s="35">
        <f t="shared" si="0"/>
        <v>5999765</v>
      </c>
      <c r="H18" s="35"/>
      <c r="I18" s="35">
        <v>0</v>
      </c>
      <c r="J18" s="35">
        <v>414526</v>
      </c>
      <c r="K18" s="35">
        <v>91465</v>
      </c>
      <c r="L18" s="35">
        <f t="shared" si="1"/>
        <v>505991</v>
      </c>
      <c r="M18" s="35">
        <v>123234.23999999999</v>
      </c>
      <c r="N18" s="35">
        <v>0</v>
      </c>
      <c r="O18" s="1">
        <v>11</v>
      </c>
    </row>
    <row r="19" spans="1:15" x14ac:dyDescent="0.25">
      <c r="A19" s="1">
        <v>12</v>
      </c>
      <c r="B19" s="1" t="s">
        <v>162</v>
      </c>
      <c r="C19" s="35">
        <v>0</v>
      </c>
      <c r="D19" s="35">
        <v>400528</v>
      </c>
      <c r="E19" s="35">
        <v>0</v>
      </c>
      <c r="F19" s="35">
        <v>898605</v>
      </c>
      <c r="G19" s="35">
        <f t="shared" si="0"/>
        <v>1299133</v>
      </c>
      <c r="H19" s="35"/>
      <c r="I19" s="35">
        <v>0</v>
      </c>
      <c r="J19" s="35">
        <v>7790</v>
      </c>
      <c r="K19" s="35">
        <v>2809</v>
      </c>
      <c r="L19" s="35">
        <f t="shared" si="1"/>
        <v>10599</v>
      </c>
      <c r="M19" s="35">
        <v>0</v>
      </c>
      <c r="N19" s="35">
        <v>0</v>
      </c>
      <c r="O19" s="1">
        <v>12</v>
      </c>
    </row>
    <row r="20" spans="1:15" x14ac:dyDescent="0.25">
      <c r="A20" s="1">
        <v>13</v>
      </c>
      <c r="B20" s="1" t="s">
        <v>163</v>
      </c>
      <c r="C20" s="35">
        <v>0</v>
      </c>
      <c r="D20" s="35">
        <v>408649</v>
      </c>
      <c r="E20" s="35">
        <v>0</v>
      </c>
      <c r="F20" s="35">
        <v>5799837</v>
      </c>
      <c r="G20" s="35">
        <f t="shared" si="0"/>
        <v>6208486</v>
      </c>
      <c r="H20" s="35"/>
      <c r="I20" s="35">
        <v>0</v>
      </c>
      <c r="J20" s="35">
        <v>63698</v>
      </c>
      <c r="K20" s="35">
        <v>942435</v>
      </c>
      <c r="L20" s="35">
        <f t="shared" si="1"/>
        <v>1006133</v>
      </c>
      <c r="M20" s="35">
        <v>0</v>
      </c>
      <c r="N20" s="35">
        <v>0</v>
      </c>
      <c r="O20" s="1">
        <v>13</v>
      </c>
    </row>
    <row r="21" spans="1:15" x14ac:dyDescent="0.25">
      <c r="A21" s="1">
        <v>14</v>
      </c>
      <c r="B21" s="1" t="s">
        <v>84</v>
      </c>
      <c r="C21" s="35">
        <v>0</v>
      </c>
      <c r="D21" s="35">
        <v>352115</v>
      </c>
      <c r="E21" s="35">
        <v>0</v>
      </c>
      <c r="F21" s="35">
        <v>2562790</v>
      </c>
      <c r="G21" s="35">
        <f t="shared" si="0"/>
        <v>2914905</v>
      </c>
      <c r="H21" s="35"/>
      <c r="I21" s="35">
        <v>0</v>
      </c>
      <c r="J21" s="35">
        <v>0</v>
      </c>
      <c r="K21" s="35">
        <v>90537</v>
      </c>
      <c r="L21" s="35">
        <f t="shared" si="1"/>
        <v>90537</v>
      </c>
      <c r="M21" s="35">
        <v>2747.3</v>
      </c>
      <c r="N21" s="35">
        <v>0</v>
      </c>
      <c r="O21" s="1">
        <v>14</v>
      </c>
    </row>
    <row r="22" spans="1:15" x14ac:dyDescent="0.25">
      <c r="A22" s="1">
        <v>15</v>
      </c>
      <c r="B22" s="1" t="s">
        <v>164</v>
      </c>
      <c r="C22" s="35">
        <v>0</v>
      </c>
      <c r="D22" s="35">
        <v>270178</v>
      </c>
      <c r="E22" s="35">
        <v>0</v>
      </c>
      <c r="F22" s="35">
        <v>562939</v>
      </c>
      <c r="G22" s="35">
        <f t="shared" si="0"/>
        <v>833117</v>
      </c>
      <c r="H22" s="35"/>
      <c r="I22" s="35">
        <v>0</v>
      </c>
      <c r="J22" s="35">
        <v>77914</v>
      </c>
      <c r="K22" s="35">
        <v>13794</v>
      </c>
      <c r="L22" s="35">
        <f t="shared" si="1"/>
        <v>91708</v>
      </c>
      <c r="M22" s="35">
        <v>0</v>
      </c>
      <c r="N22" s="35">
        <v>0</v>
      </c>
      <c r="O22" s="1">
        <v>15</v>
      </c>
    </row>
    <row r="23" spans="1:15" x14ac:dyDescent="0.25">
      <c r="A23" s="1">
        <v>16</v>
      </c>
      <c r="B23" s="1" t="s">
        <v>165</v>
      </c>
      <c r="C23" s="35">
        <v>0</v>
      </c>
      <c r="D23" s="35">
        <v>490144</v>
      </c>
      <c r="E23" s="35">
        <v>0</v>
      </c>
      <c r="F23" s="35">
        <v>2270599</v>
      </c>
      <c r="G23" s="35">
        <f t="shared" si="0"/>
        <v>2760743</v>
      </c>
      <c r="H23" s="35"/>
      <c r="I23" s="35">
        <v>0</v>
      </c>
      <c r="J23" s="35">
        <v>135172</v>
      </c>
      <c r="K23" s="35">
        <v>56980</v>
      </c>
      <c r="L23" s="35">
        <f t="shared" si="1"/>
        <v>192152</v>
      </c>
      <c r="M23" s="35">
        <v>0</v>
      </c>
      <c r="N23" s="35">
        <v>0</v>
      </c>
      <c r="O23" s="1">
        <v>16</v>
      </c>
    </row>
    <row r="24" spans="1:15" x14ac:dyDescent="0.25">
      <c r="A24" s="1">
        <v>17</v>
      </c>
      <c r="B24" s="1" t="s">
        <v>166</v>
      </c>
      <c r="C24" s="35">
        <v>0</v>
      </c>
      <c r="D24" s="35">
        <v>934683</v>
      </c>
      <c r="E24" s="35">
        <v>0</v>
      </c>
      <c r="F24" s="35">
        <v>2235973</v>
      </c>
      <c r="G24" s="35">
        <f t="shared" si="0"/>
        <v>3170656</v>
      </c>
      <c r="H24" s="35"/>
      <c r="I24" s="35">
        <v>0</v>
      </c>
      <c r="J24" s="35">
        <v>0</v>
      </c>
      <c r="K24" s="35">
        <v>0</v>
      </c>
      <c r="L24" s="35">
        <f t="shared" si="1"/>
        <v>0</v>
      </c>
      <c r="M24" s="35">
        <v>0</v>
      </c>
      <c r="N24" s="35">
        <v>0</v>
      </c>
      <c r="O24" s="1">
        <v>17</v>
      </c>
    </row>
    <row r="25" spans="1:15" x14ac:dyDescent="0.25">
      <c r="A25" s="1">
        <v>18</v>
      </c>
      <c r="B25" s="1" t="s">
        <v>167</v>
      </c>
      <c r="C25" s="35">
        <v>0</v>
      </c>
      <c r="D25" s="35">
        <v>2071066</v>
      </c>
      <c r="E25" s="35">
        <v>0</v>
      </c>
      <c r="F25" s="35">
        <v>2389432</v>
      </c>
      <c r="G25" s="35">
        <f t="shared" si="0"/>
        <v>4460498</v>
      </c>
      <c r="H25" s="35"/>
      <c r="I25" s="35">
        <v>0</v>
      </c>
      <c r="J25" s="35">
        <v>1794549</v>
      </c>
      <c r="K25" s="35">
        <v>165841</v>
      </c>
      <c r="L25" s="35">
        <f t="shared" si="1"/>
        <v>1960390</v>
      </c>
      <c r="M25" s="35">
        <v>0</v>
      </c>
      <c r="N25" s="35">
        <v>0</v>
      </c>
      <c r="O25" s="1">
        <v>18</v>
      </c>
    </row>
    <row r="26" spans="1:15" x14ac:dyDescent="0.25">
      <c r="A26" s="1">
        <v>19</v>
      </c>
      <c r="B26" s="1" t="s">
        <v>168</v>
      </c>
      <c r="C26" s="35">
        <v>0</v>
      </c>
      <c r="D26" s="35">
        <v>3425329</v>
      </c>
      <c r="E26" s="35">
        <v>0</v>
      </c>
      <c r="F26" s="35">
        <v>5954940</v>
      </c>
      <c r="G26" s="35">
        <f t="shared" si="0"/>
        <v>9380269</v>
      </c>
      <c r="H26" s="35"/>
      <c r="I26" s="35">
        <v>0</v>
      </c>
      <c r="J26" s="35">
        <v>180419</v>
      </c>
      <c r="K26" s="35">
        <v>102007</v>
      </c>
      <c r="L26" s="35">
        <f t="shared" si="1"/>
        <v>282426</v>
      </c>
      <c r="M26" s="35">
        <v>0</v>
      </c>
      <c r="N26" s="35">
        <v>0</v>
      </c>
      <c r="O26" s="1">
        <v>19</v>
      </c>
    </row>
    <row r="27" spans="1:15" x14ac:dyDescent="0.25">
      <c r="A27" s="1">
        <v>20</v>
      </c>
      <c r="B27" s="1" t="s">
        <v>169</v>
      </c>
      <c r="C27" s="35">
        <v>0</v>
      </c>
      <c r="D27" s="35">
        <v>143961</v>
      </c>
      <c r="E27" s="35">
        <v>0</v>
      </c>
      <c r="F27" s="35">
        <v>1336662</v>
      </c>
      <c r="G27" s="35">
        <f t="shared" si="0"/>
        <v>1480623</v>
      </c>
      <c r="H27" s="35"/>
      <c r="I27" s="35">
        <v>0</v>
      </c>
      <c r="J27" s="35">
        <v>0</v>
      </c>
      <c r="K27" s="35">
        <v>1500</v>
      </c>
      <c r="L27" s="35">
        <f t="shared" si="1"/>
        <v>1500</v>
      </c>
      <c r="M27" s="35">
        <v>309.38</v>
      </c>
      <c r="N27" s="35">
        <v>0</v>
      </c>
      <c r="O27" s="1">
        <v>20</v>
      </c>
    </row>
    <row r="28" spans="1:15" x14ac:dyDescent="0.25">
      <c r="A28" s="1">
        <v>21</v>
      </c>
      <c r="B28" s="1" t="s">
        <v>170</v>
      </c>
      <c r="C28" s="35">
        <v>0</v>
      </c>
      <c r="D28" s="35">
        <v>182383</v>
      </c>
      <c r="E28" s="35">
        <v>0</v>
      </c>
      <c r="F28" s="35">
        <v>2403683</v>
      </c>
      <c r="G28" s="35">
        <f t="shared" si="0"/>
        <v>2586066</v>
      </c>
      <c r="H28" s="35"/>
      <c r="I28" s="35">
        <v>0</v>
      </c>
      <c r="J28" s="35">
        <v>0</v>
      </c>
      <c r="K28" s="35">
        <v>50893</v>
      </c>
      <c r="L28" s="35">
        <f t="shared" si="1"/>
        <v>50893</v>
      </c>
      <c r="M28" s="35">
        <v>0</v>
      </c>
      <c r="N28" s="35">
        <v>0</v>
      </c>
      <c r="O28" s="1">
        <v>21</v>
      </c>
    </row>
    <row r="29" spans="1:15" x14ac:dyDescent="0.25">
      <c r="A29" s="1">
        <v>22</v>
      </c>
      <c r="B29" s="1" t="s">
        <v>124</v>
      </c>
      <c r="C29" s="35">
        <v>0</v>
      </c>
      <c r="D29" s="35">
        <v>284720</v>
      </c>
      <c r="E29" s="35">
        <v>0</v>
      </c>
      <c r="F29" s="35">
        <v>1331092</v>
      </c>
      <c r="G29" s="35">
        <f t="shared" si="0"/>
        <v>1615812</v>
      </c>
      <c r="H29" s="35"/>
      <c r="I29" s="35">
        <v>0</v>
      </c>
      <c r="J29" s="35">
        <v>0</v>
      </c>
      <c r="K29" s="35">
        <v>0</v>
      </c>
      <c r="L29" s="35">
        <f t="shared" si="1"/>
        <v>0</v>
      </c>
      <c r="M29" s="35">
        <v>0</v>
      </c>
      <c r="N29" s="35">
        <v>0</v>
      </c>
      <c r="O29" s="1">
        <v>22</v>
      </c>
    </row>
    <row r="30" spans="1:15" x14ac:dyDescent="0.25">
      <c r="A30" s="1">
        <v>23</v>
      </c>
      <c r="B30" s="1" t="s">
        <v>132</v>
      </c>
      <c r="C30" s="35">
        <v>0</v>
      </c>
      <c r="D30" s="35">
        <v>526661</v>
      </c>
      <c r="E30" s="35">
        <v>0</v>
      </c>
      <c r="F30" s="35">
        <v>2465333</v>
      </c>
      <c r="G30" s="35">
        <f t="shared" si="0"/>
        <v>2991994</v>
      </c>
      <c r="H30" s="35"/>
      <c r="I30" s="35">
        <v>0</v>
      </c>
      <c r="J30" s="35">
        <v>52954</v>
      </c>
      <c r="K30" s="35">
        <v>537177</v>
      </c>
      <c r="L30" s="35">
        <f t="shared" si="1"/>
        <v>590131</v>
      </c>
      <c r="M30" s="35">
        <v>0</v>
      </c>
      <c r="N30" s="35">
        <v>0</v>
      </c>
      <c r="O30" s="1">
        <v>23</v>
      </c>
    </row>
    <row r="31" spans="1:15" x14ac:dyDescent="0.25">
      <c r="A31" s="1">
        <v>24</v>
      </c>
      <c r="B31" s="3" t="s">
        <v>171</v>
      </c>
      <c r="C31" s="35">
        <v>0</v>
      </c>
      <c r="D31" s="35">
        <v>335243</v>
      </c>
      <c r="E31" s="35">
        <v>0</v>
      </c>
      <c r="F31" s="35">
        <v>853624</v>
      </c>
      <c r="G31" s="35">
        <f t="shared" si="0"/>
        <v>1188867</v>
      </c>
      <c r="H31" s="35"/>
      <c r="I31" s="35">
        <v>0</v>
      </c>
      <c r="J31" s="35">
        <v>85331</v>
      </c>
      <c r="K31" s="35">
        <v>21791</v>
      </c>
      <c r="L31" s="35">
        <f t="shared" si="1"/>
        <v>107122</v>
      </c>
      <c r="M31" s="35">
        <v>0</v>
      </c>
      <c r="N31" s="35">
        <v>0</v>
      </c>
      <c r="O31" s="1">
        <v>24</v>
      </c>
    </row>
    <row r="32" spans="1:15" x14ac:dyDescent="0.25">
      <c r="A32" s="1">
        <v>25</v>
      </c>
      <c r="B32" s="1" t="s">
        <v>172</v>
      </c>
      <c r="C32" s="35">
        <v>0</v>
      </c>
      <c r="D32" s="35">
        <v>15358</v>
      </c>
      <c r="E32" s="35">
        <v>0</v>
      </c>
      <c r="F32" s="35">
        <v>1099589</v>
      </c>
      <c r="G32" s="35">
        <f t="shared" si="0"/>
        <v>1114947</v>
      </c>
      <c r="H32" s="35"/>
      <c r="I32" s="35">
        <v>0</v>
      </c>
      <c r="J32" s="35">
        <v>0</v>
      </c>
      <c r="K32" s="35">
        <v>57633</v>
      </c>
      <c r="L32" s="35">
        <f t="shared" si="1"/>
        <v>57633</v>
      </c>
      <c r="M32" s="35">
        <v>0</v>
      </c>
      <c r="N32" s="35">
        <v>0</v>
      </c>
      <c r="O32" s="1">
        <v>25</v>
      </c>
    </row>
    <row r="33" spans="1:15" x14ac:dyDescent="0.25">
      <c r="A33" s="1">
        <v>26</v>
      </c>
      <c r="B33" s="1" t="s">
        <v>173</v>
      </c>
      <c r="C33" s="35">
        <v>0</v>
      </c>
      <c r="D33" s="35">
        <v>233557</v>
      </c>
      <c r="E33" s="35">
        <v>0</v>
      </c>
      <c r="F33" s="35">
        <v>2062149</v>
      </c>
      <c r="G33" s="35">
        <f t="shared" si="0"/>
        <v>2295706</v>
      </c>
      <c r="H33" s="35"/>
      <c r="I33" s="35">
        <v>0</v>
      </c>
      <c r="J33" s="35">
        <v>606567</v>
      </c>
      <c r="K33" s="35">
        <v>83505</v>
      </c>
      <c r="L33" s="35">
        <f t="shared" si="1"/>
        <v>690072</v>
      </c>
      <c r="M33" s="35">
        <v>0</v>
      </c>
      <c r="N33" s="35">
        <v>0</v>
      </c>
      <c r="O33" s="1">
        <v>26</v>
      </c>
    </row>
    <row r="34" spans="1:15" x14ac:dyDescent="0.25">
      <c r="A34" s="1">
        <v>27</v>
      </c>
      <c r="B34" s="1" t="s">
        <v>174</v>
      </c>
      <c r="C34" s="35">
        <v>0</v>
      </c>
      <c r="D34" s="35">
        <v>445037</v>
      </c>
      <c r="E34" s="35">
        <v>0</v>
      </c>
      <c r="F34" s="35">
        <v>2327273</v>
      </c>
      <c r="G34" s="35">
        <f t="shared" si="0"/>
        <v>2772310</v>
      </c>
      <c r="H34" s="35"/>
      <c r="I34" s="35">
        <v>0</v>
      </c>
      <c r="J34" s="35">
        <v>434006</v>
      </c>
      <c r="K34" s="35">
        <v>681383</v>
      </c>
      <c r="L34" s="35">
        <f t="shared" si="1"/>
        <v>1115389</v>
      </c>
      <c r="M34" s="35">
        <v>0</v>
      </c>
      <c r="N34" s="35">
        <v>0</v>
      </c>
      <c r="O34" s="1">
        <v>27</v>
      </c>
    </row>
    <row r="35" spans="1:15" x14ac:dyDescent="0.25">
      <c r="A35" s="1">
        <v>28</v>
      </c>
      <c r="B35" s="1" t="s">
        <v>175</v>
      </c>
      <c r="C35" s="35">
        <v>0</v>
      </c>
      <c r="D35" s="35">
        <v>841877</v>
      </c>
      <c r="E35" s="35">
        <v>0</v>
      </c>
      <c r="F35" s="35">
        <v>2897469</v>
      </c>
      <c r="G35" s="35">
        <f t="shared" si="0"/>
        <v>3739346</v>
      </c>
      <c r="H35" s="35"/>
      <c r="I35" s="35">
        <v>0</v>
      </c>
      <c r="J35" s="35">
        <v>0</v>
      </c>
      <c r="K35" s="35">
        <v>18529</v>
      </c>
      <c r="L35" s="35">
        <f t="shared" si="1"/>
        <v>18529</v>
      </c>
      <c r="M35" s="35">
        <v>0</v>
      </c>
      <c r="N35" s="35">
        <v>0</v>
      </c>
      <c r="O35" s="1">
        <v>28</v>
      </c>
    </row>
    <row r="36" spans="1:15" x14ac:dyDescent="0.25">
      <c r="A36" s="1">
        <v>29</v>
      </c>
      <c r="B36" s="1" t="s">
        <v>176</v>
      </c>
      <c r="C36" s="35">
        <v>0</v>
      </c>
      <c r="D36" s="35">
        <v>345612</v>
      </c>
      <c r="E36" s="35">
        <v>0</v>
      </c>
      <c r="F36" s="35">
        <v>2214051</v>
      </c>
      <c r="G36" s="35">
        <f t="shared" si="0"/>
        <v>2559663</v>
      </c>
      <c r="H36" s="35"/>
      <c r="I36" s="35">
        <v>0</v>
      </c>
      <c r="J36" s="35">
        <v>0</v>
      </c>
      <c r="K36" s="35">
        <v>955279</v>
      </c>
      <c r="L36" s="35">
        <f t="shared" si="1"/>
        <v>955279</v>
      </c>
      <c r="M36" s="35">
        <v>505.71000000000004</v>
      </c>
      <c r="N36" s="35">
        <v>0</v>
      </c>
      <c r="O36" s="1">
        <v>29</v>
      </c>
    </row>
    <row r="37" spans="1:15" x14ac:dyDescent="0.25">
      <c r="A37" s="1">
        <v>30</v>
      </c>
      <c r="B37" s="1" t="s">
        <v>177</v>
      </c>
      <c r="C37" s="35">
        <v>0</v>
      </c>
      <c r="D37" s="35">
        <v>215923</v>
      </c>
      <c r="E37" s="35">
        <v>0</v>
      </c>
      <c r="F37" s="35">
        <v>658412</v>
      </c>
      <c r="G37" s="35">
        <f t="shared" si="0"/>
        <v>874335</v>
      </c>
      <c r="H37" s="35"/>
      <c r="I37" s="35">
        <v>0</v>
      </c>
      <c r="J37" s="35">
        <v>13001</v>
      </c>
      <c r="K37" s="35">
        <v>8173</v>
      </c>
      <c r="L37" s="35">
        <f t="shared" si="1"/>
        <v>21174</v>
      </c>
      <c r="M37" s="35">
        <v>0</v>
      </c>
      <c r="N37" s="35">
        <v>0</v>
      </c>
      <c r="O37" s="1">
        <v>30</v>
      </c>
    </row>
    <row r="38" spans="1:15" x14ac:dyDescent="0.25">
      <c r="A38" s="1">
        <v>31</v>
      </c>
      <c r="B38" s="1" t="s">
        <v>145</v>
      </c>
      <c r="C38" s="35">
        <v>0</v>
      </c>
      <c r="D38" s="35">
        <v>83517</v>
      </c>
      <c r="E38" s="35">
        <v>0</v>
      </c>
      <c r="F38" s="35">
        <v>1762998</v>
      </c>
      <c r="G38" s="35">
        <f t="shared" si="0"/>
        <v>1846515</v>
      </c>
      <c r="H38" s="35"/>
      <c r="I38" s="35">
        <v>0</v>
      </c>
      <c r="J38" s="35">
        <v>0</v>
      </c>
      <c r="K38" s="35">
        <v>3962</v>
      </c>
      <c r="L38" s="35">
        <f t="shared" si="1"/>
        <v>3962</v>
      </c>
      <c r="M38" s="35">
        <v>0</v>
      </c>
      <c r="N38" s="35">
        <v>0</v>
      </c>
      <c r="O38" s="1">
        <v>31</v>
      </c>
    </row>
    <row r="39" spans="1:15" x14ac:dyDescent="0.25">
      <c r="A39" s="1">
        <v>32</v>
      </c>
      <c r="B39" s="1" t="s">
        <v>178</v>
      </c>
      <c r="C39" s="35">
        <v>0</v>
      </c>
      <c r="D39" s="35">
        <v>885298</v>
      </c>
      <c r="E39" s="35">
        <v>0</v>
      </c>
      <c r="F39" s="35">
        <v>2876407</v>
      </c>
      <c r="G39" s="35">
        <f t="shared" si="0"/>
        <v>3761705</v>
      </c>
      <c r="H39" s="35"/>
      <c r="I39" s="35">
        <v>0</v>
      </c>
      <c r="J39" s="35">
        <v>1062871</v>
      </c>
      <c r="K39" s="35">
        <v>281517</v>
      </c>
      <c r="L39" s="35">
        <f t="shared" si="1"/>
        <v>1344388</v>
      </c>
      <c r="M39" s="35">
        <v>0</v>
      </c>
      <c r="N39" s="35">
        <v>0</v>
      </c>
      <c r="O39" s="1">
        <v>32</v>
      </c>
    </row>
    <row r="40" spans="1:15" x14ac:dyDescent="0.25">
      <c r="A40" s="1">
        <v>33</v>
      </c>
      <c r="B40" s="1" t="s">
        <v>179</v>
      </c>
      <c r="C40" s="35">
        <v>0</v>
      </c>
      <c r="D40" s="35">
        <v>501755</v>
      </c>
      <c r="E40" s="35">
        <v>0</v>
      </c>
      <c r="F40" s="35">
        <v>2052897</v>
      </c>
      <c r="G40" s="35">
        <f t="shared" si="0"/>
        <v>2554652</v>
      </c>
      <c r="H40" s="35"/>
      <c r="I40" s="35">
        <v>0</v>
      </c>
      <c r="J40" s="35">
        <v>40516</v>
      </c>
      <c r="K40" s="35">
        <v>173298</v>
      </c>
      <c r="L40" s="35">
        <f t="shared" si="1"/>
        <v>213814</v>
      </c>
      <c r="M40" s="35">
        <v>-742.81</v>
      </c>
      <c r="N40" s="35">
        <v>0</v>
      </c>
      <c r="O40" s="1">
        <v>33</v>
      </c>
    </row>
    <row r="41" spans="1:15" x14ac:dyDescent="0.25">
      <c r="A41" s="1">
        <v>34</v>
      </c>
      <c r="B41" s="1" t="s">
        <v>180</v>
      </c>
      <c r="C41" s="35">
        <v>0</v>
      </c>
      <c r="D41" s="35">
        <v>1277736</v>
      </c>
      <c r="E41" s="35">
        <v>0</v>
      </c>
      <c r="F41" s="35">
        <v>2040749</v>
      </c>
      <c r="G41" s="35">
        <f t="shared" si="0"/>
        <v>3318485</v>
      </c>
      <c r="H41" s="35"/>
      <c r="I41" s="35">
        <v>0</v>
      </c>
      <c r="J41" s="35">
        <v>602073</v>
      </c>
      <c r="K41" s="35">
        <v>26290</v>
      </c>
      <c r="L41" s="35">
        <f t="shared" si="1"/>
        <v>628363</v>
      </c>
      <c r="M41" s="35">
        <v>0</v>
      </c>
      <c r="N41" s="35">
        <v>0</v>
      </c>
      <c r="O41" s="1">
        <v>34</v>
      </c>
    </row>
    <row r="42" spans="1:15" x14ac:dyDescent="0.25">
      <c r="A42" s="1">
        <v>35</v>
      </c>
      <c r="B42" s="1" t="s">
        <v>181</v>
      </c>
      <c r="C42" s="35">
        <v>0</v>
      </c>
      <c r="D42" s="35">
        <v>444505</v>
      </c>
      <c r="E42" s="35">
        <v>0</v>
      </c>
      <c r="F42" s="35">
        <v>5704007</v>
      </c>
      <c r="G42" s="35">
        <f t="shared" si="0"/>
        <v>6148512</v>
      </c>
      <c r="H42" s="35"/>
      <c r="I42" s="35">
        <v>0</v>
      </c>
      <c r="J42" s="35">
        <v>0</v>
      </c>
      <c r="K42" s="35">
        <v>457795</v>
      </c>
      <c r="L42" s="35">
        <f t="shared" si="1"/>
        <v>457795</v>
      </c>
      <c r="M42" s="35">
        <v>806.32</v>
      </c>
      <c r="N42" s="35">
        <v>0</v>
      </c>
      <c r="O42" s="1">
        <v>35</v>
      </c>
    </row>
    <row r="43" spans="1:15" x14ac:dyDescent="0.25">
      <c r="A43" s="1">
        <v>36</v>
      </c>
      <c r="B43" s="1" t="s">
        <v>149</v>
      </c>
      <c r="C43" s="35">
        <v>0</v>
      </c>
      <c r="D43" s="35">
        <v>243042</v>
      </c>
      <c r="E43" s="35">
        <v>0</v>
      </c>
      <c r="F43" s="35">
        <v>627599</v>
      </c>
      <c r="G43" s="35">
        <f t="shared" si="0"/>
        <v>870641</v>
      </c>
      <c r="H43" s="35"/>
      <c r="I43" s="35">
        <v>0</v>
      </c>
      <c r="J43" s="35">
        <v>0</v>
      </c>
      <c r="K43" s="35">
        <v>436954</v>
      </c>
      <c r="L43" s="35">
        <f t="shared" si="1"/>
        <v>436954</v>
      </c>
      <c r="M43" s="35">
        <v>165.83</v>
      </c>
      <c r="N43" s="35">
        <v>0</v>
      </c>
      <c r="O43" s="1">
        <v>36</v>
      </c>
    </row>
    <row r="44" spans="1:15" x14ac:dyDescent="0.25">
      <c r="A44" s="1">
        <v>37</v>
      </c>
      <c r="B44" s="1" t="s">
        <v>182</v>
      </c>
      <c r="C44" s="35">
        <v>0</v>
      </c>
      <c r="D44" s="35">
        <v>201034</v>
      </c>
      <c r="E44" s="35">
        <v>0</v>
      </c>
      <c r="F44" s="35">
        <v>976075</v>
      </c>
      <c r="G44" s="35">
        <f>C44+D44+E44+F44</f>
        <v>1177109</v>
      </c>
      <c r="H44" s="35"/>
      <c r="I44" s="35">
        <v>0</v>
      </c>
      <c r="J44" s="35">
        <v>0</v>
      </c>
      <c r="K44" s="35">
        <v>4997</v>
      </c>
      <c r="L44" s="35">
        <f>I44+J44+K44</f>
        <v>4997</v>
      </c>
      <c r="M44" s="35">
        <v>0</v>
      </c>
      <c r="N44" s="35">
        <v>0</v>
      </c>
      <c r="O44" s="1">
        <v>37</v>
      </c>
    </row>
    <row r="45" spans="1:15" x14ac:dyDescent="0.25">
      <c r="A45" s="15">
        <v>38</v>
      </c>
      <c r="B45" s="1" t="s">
        <v>183</v>
      </c>
      <c r="C45" s="37">
        <v>0</v>
      </c>
      <c r="D45" s="37">
        <v>475987</v>
      </c>
      <c r="E45" s="37">
        <v>0</v>
      </c>
      <c r="F45" s="37">
        <v>3565896</v>
      </c>
      <c r="G45" s="37">
        <f t="shared" si="0"/>
        <v>4041883</v>
      </c>
      <c r="H45" s="37"/>
      <c r="I45" s="37">
        <v>8882</v>
      </c>
      <c r="J45" s="37">
        <v>0</v>
      </c>
      <c r="K45" s="37">
        <v>41174</v>
      </c>
      <c r="L45" s="37">
        <f t="shared" si="1"/>
        <v>50056</v>
      </c>
      <c r="M45" s="37">
        <v>56851.59</v>
      </c>
      <c r="N45" s="37">
        <v>0</v>
      </c>
      <c r="O45" s="15">
        <v>38</v>
      </c>
    </row>
    <row r="46" spans="1:15" x14ac:dyDescent="0.25">
      <c r="A46" s="36">
        <f>A45</f>
        <v>38</v>
      </c>
      <c r="B46" s="28" t="s">
        <v>60</v>
      </c>
      <c r="C46" s="38">
        <f t="shared" ref="C46:N46" si="2">SUM(C8:C45)</f>
        <v>0</v>
      </c>
      <c r="D46" s="38">
        <f t="shared" si="2"/>
        <v>21677858</v>
      </c>
      <c r="E46" s="38">
        <f t="shared" si="2"/>
        <v>0</v>
      </c>
      <c r="F46" s="38">
        <f t="shared" si="2"/>
        <v>82765146</v>
      </c>
      <c r="G46" s="38">
        <f t="shared" si="2"/>
        <v>104443004</v>
      </c>
      <c r="H46" s="38"/>
      <c r="I46" s="38">
        <f t="shared" si="2"/>
        <v>52682</v>
      </c>
      <c r="J46" s="38">
        <f t="shared" si="2"/>
        <v>6195729</v>
      </c>
      <c r="K46" s="38">
        <f t="shared" si="2"/>
        <v>8061594</v>
      </c>
      <c r="L46" s="38">
        <f t="shared" si="2"/>
        <v>14310005</v>
      </c>
      <c r="M46" s="38">
        <f t="shared" si="2"/>
        <v>191025.14999999997</v>
      </c>
      <c r="N46" s="38">
        <f t="shared" si="2"/>
        <v>0</v>
      </c>
      <c r="O46" s="36">
        <f>O45</f>
        <v>38</v>
      </c>
    </row>
  </sheetData>
  <mergeCells count="3">
    <mergeCell ref="M6:N6"/>
    <mergeCell ref="I6:L6"/>
    <mergeCell ref="C6:G6"/>
  </mergeCells>
  <printOptions horizontalCentered="1" verticalCentered="1" gridLines="1"/>
  <pageMargins left="0.5" right="0.5" top="0.5" bottom="0.5" header="0.5" footer="0.17"/>
  <pageSetup paperSize="3"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BC1F-1E03-47AD-9DC5-FCFFF76D029F}">
  <sheetPr transitionEvaluation="1" transitionEntry="1">
    <pageSetUpPr fitToPage="1"/>
  </sheetPr>
  <dimension ref="A1:Q47"/>
  <sheetViews>
    <sheetView zoomScaleNormal="100" workbookViewId="0"/>
  </sheetViews>
  <sheetFormatPr defaultColWidth="11.5546875" defaultRowHeight="9.75" customHeight="1" x14ac:dyDescent="0.25"/>
  <cols>
    <col min="1" max="1" width="3.77734375" style="24" customWidth="1"/>
    <col min="2" max="2" width="16.33203125" style="24" customWidth="1"/>
    <col min="3" max="16" width="12.77734375" style="24" customWidth="1"/>
    <col min="17" max="17" width="3.21875" style="24" bestFit="1" customWidth="1"/>
    <col min="18" max="256" width="11.5546875" style="24"/>
    <col min="257" max="257" width="5.33203125" style="24" customWidth="1"/>
    <col min="258" max="258" width="12.44140625" style="24" customWidth="1"/>
    <col min="259" max="259" width="11.6640625" style="24" customWidth="1"/>
    <col min="260" max="261" width="11.88671875" style="24" bestFit="1" customWidth="1"/>
    <col min="262" max="262" width="10.109375" style="24" customWidth="1"/>
    <col min="263" max="266" width="11" style="24" bestFit="1" customWidth="1"/>
    <col min="267" max="267" width="10.6640625" style="24" customWidth="1"/>
    <col min="268" max="268" width="13.109375" style="24" customWidth="1"/>
    <col min="269" max="269" width="11.5546875" style="24"/>
    <col min="270" max="270" width="9.21875" style="24" customWidth="1"/>
    <col min="271" max="271" width="10.109375" style="24" customWidth="1"/>
    <col min="272" max="272" width="13.21875" style="24" bestFit="1" customWidth="1"/>
    <col min="273" max="273" width="3.21875" style="24" bestFit="1" customWidth="1"/>
    <col min="274" max="512" width="11.5546875" style="24"/>
    <col min="513" max="513" width="5.33203125" style="24" customWidth="1"/>
    <col min="514" max="514" width="12.44140625" style="24" customWidth="1"/>
    <col min="515" max="515" width="11.6640625" style="24" customWidth="1"/>
    <col min="516" max="517" width="11.88671875" style="24" bestFit="1" customWidth="1"/>
    <col min="518" max="518" width="10.109375" style="24" customWidth="1"/>
    <col min="519" max="522" width="11" style="24" bestFit="1" customWidth="1"/>
    <col min="523" max="523" width="10.6640625" style="24" customWidth="1"/>
    <col min="524" max="524" width="13.109375" style="24" customWidth="1"/>
    <col min="525" max="525" width="11.5546875" style="24"/>
    <col min="526" max="526" width="9.21875" style="24" customWidth="1"/>
    <col min="527" max="527" width="10.109375" style="24" customWidth="1"/>
    <col min="528" max="528" width="13.21875" style="24" bestFit="1" customWidth="1"/>
    <col min="529" max="529" width="3.21875" style="24" bestFit="1" customWidth="1"/>
    <col min="530" max="768" width="11.5546875" style="24"/>
    <col min="769" max="769" width="5.33203125" style="24" customWidth="1"/>
    <col min="770" max="770" width="12.44140625" style="24" customWidth="1"/>
    <col min="771" max="771" width="11.6640625" style="24" customWidth="1"/>
    <col min="772" max="773" width="11.88671875" style="24" bestFit="1" customWidth="1"/>
    <col min="774" max="774" width="10.109375" style="24" customWidth="1"/>
    <col min="775" max="778" width="11" style="24" bestFit="1" customWidth="1"/>
    <col min="779" max="779" width="10.6640625" style="24" customWidth="1"/>
    <col min="780" max="780" width="13.109375" style="24" customWidth="1"/>
    <col min="781" max="781" width="11.5546875" style="24"/>
    <col min="782" max="782" width="9.21875" style="24" customWidth="1"/>
    <col min="783" max="783" width="10.109375" style="24" customWidth="1"/>
    <col min="784" max="784" width="13.21875" style="24" bestFit="1" customWidth="1"/>
    <col min="785" max="785" width="3.21875" style="24" bestFit="1" customWidth="1"/>
    <col min="786" max="1024" width="11.5546875" style="24"/>
    <col min="1025" max="1025" width="5.33203125" style="24" customWidth="1"/>
    <col min="1026" max="1026" width="12.44140625" style="24" customWidth="1"/>
    <col min="1027" max="1027" width="11.6640625" style="24" customWidth="1"/>
    <col min="1028" max="1029" width="11.88671875" style="24" bestFit="1" customWidth="1"/>
    <col min="1030" max="1030" width="10.109375" style="24" customWidth="1"/>
    <col min="1031" max="1034" width="11" style="24" bestFit="1" customWidth="1"/>
    <col min="1035" max="1035" width="10.6640625" style="24" customWidth="1"/>
    <col min="1036" max="1036" width="13.109375" style="24" customWidth="1"/>
    <col min="1037" max="1037" width="11.5546875" style="24"/>
    <col min="1038" max="1038" width="9.21875" style="24" customWidth="1"/>
    <col min="1039" max="1039" width="10.109375" style="24" customWidth="1"/>
    <col min="1040" max="1040" width="13.21875" style="24" bestFit="1" customWidth="1"/>
    <col min="1041" max="1041" width="3.21875" style="24" bestFit="1" customWidth="1"/>
    <col min="1042" max="1280" width="11.5546875" style="24"/>
    <col min="1281" max="1281" width="5.33203125" style="24" customWidth="1"/>
    <col min="1282" max="1282" width="12.44140625" style="24" customWidth="1"/>
    <col min="1283" max="1283" width="11.6640625" style="24" customWidth="1"/>
    <col min="1284" max="1285" width="11.88671875" style="24" bestFit="1" customWidth="1"/>
    <col min="1286" max="1286" width="10.109375" style="24" customWidth="1"/>
    <col min="1287" max="1290" width="11" style="24" bestFit="1" customWidth="1"/>
    <col min="1291" max="1291" width="10.6640625" style="24" customWidth="1"/>
    <col min="1292" max="1292" width="13.109375" style="24" customWidth="1"/>
    <col min="1293" max="1293" width="11.5546875" style="24"/>
    <col min="1294" max="1294" width="9.21875" style="24" customWidth="1"/>
    <col min="1295" max="1295" width="10.109375" style="24" customWidth="1"/>
    <col min="1296" max="1296" width="13.21875" style="24" bestFit="1" customWidth="1"/>
    <col min="1297" max="1297" width="3.21875" style="24" bestFit="1" customWidth="1"/>
    <col min="1298" max="1536" width="11.5546875" style="24"/>
    <col min="1537" max="1537" width="5.33203125" style="24" customWidth="1"/>
    <col min="1538" max="1538" width="12.44140625" style="24" customWidth="1"/>
    <col min="1539" max="1539" width="11.6640625" style="24" customWidth="1"/>
    <col min="1540" max="1541" width="11.88671875" style="24" bestFit="1" customWidth="1"/>
    <col min="1542" max="1542" width="10.109375" style="24" customWidth="1"/>
    <col min="1543" max="1546" width="11" style="24" bestFit="1" customWidth="1"/>
    <col min="1547" max="1547" width="10.6640625" style="24" customWidth="1"/>
    <col min="1548" max="1548" width="13.109375" style="24" customWidth="1"/>
    <col min="1549" max="1549" width="11.5546875" style="24"/>
    <col min="1550" max="1550" width="9.21875" style="24" customWidth="1"/>
    <col min="1551" max="1551" width="10.109375" style="24" customWidth="1"/>
    <col min="1552" max="1552" width="13.21875" style="24" bestFit="1" customWidth="1"/>
    <col min="1553" max="1553" width="3.21875" style="24" bestFit="1" customWidth="1"/>
    <col min="1554" max="1792" width="11.5546875" style="24"/>
    <col min="1793" max="1793" width="5.33203125" style="24" customWidth="1"/>
    <col min="1794" max="1794" width="12.44140625" style="24" customWidth="1"/>
    <col min="1795" max="1795" width="11.6640625" style="24" customWidth="1"/>
    <col min="1796" max="1797" width="11.88671875" style="24" bestFit="1" customWidth="1"/>
    <col min="1798" max="1798" width="10.109375" style="24" customWidth="1"/>
    <col min="1799" max="1802" width="11" style="24" bestFit="1" customWidth="1"/>
    <col min="1803" max="1803" width="10.6640625" style="24" customWidth="1"/>
    <col min="1804" max="1804" width="13.109375" style="24" customWidth="1"/>
    <col min="1805" max="1805" width="11.5546875" style="24"/>
    <col min="1806" max="1806" width="9.21875" style="24" customWidth="1"/>
    <col min="1807" max="1807" width="10.109375" style="24" customWidth="1"/>
    <col min="1808" max="1808" width="13.21875" style="24" bestFit="1" customWidth="1"/>
    <col min="1809" max="1809" width="3.21875" style="24" bestFit="1" customWidth="1"/>
    <col min="1810" max="2048" width="11.5546875" style="24"/>
    <col min="2049" max="2049" width="5.33203125" style="24" customWidth="1"/>
    <col min="2050" max="2050" width="12.44140625" style="24" customWidth="1"/>
    <col min="2051" max="2051" width="11.6640625" style="24" customWidth="1"/>
    <col min="2052" max="2053" width="11.88671875" style="24" bestFit="1" customWidth="1"/>
    <col min="2054" max="2054" width="10.109375" style="24" customWidth="1"/>
    <col min="2055" max="2058" width="11" style="24" bestFit="1" customWidth="1"/>
    <col min="2059" max="2059" width="10.6640625" style="24" customWidth="1"/>
    <col min="2060" max="2060" width="13.109375" style="24" customWidth="1"/>
    <col min="2061" max="2061" width="11.5546875" style="24"/>
    <col min="2062" max="2062" width="9.21875" style="24" customWidth="1"/>
    <col min="2063" max="2063" width="10.109375" style="24" customWidth="1"/>
    <col min="2064" max="2064" width="13.21875" style="24" bestFit="1" customWidth="1"/>
    <col min="2065" max="2065" width="3.21875" style="24" bestFit="1" customWidth="1"/>
    <col min="2066" max="2304" width="11.5546875" style="24"/>
    <col min="2305" max="2305" width="5.33203125" style="24" customWidth="1"/>
    <col min="2306" max="2306" width="12.44140625" style="24" customWidth="1"/>
    <col min="2307" max="2307" width="11.6640625" style="24" customWidth="1"/>
    <col min="2308" max="2309" width="11.88671875" style="24" bestFit="1" customWidth="1"/>
    <col min="2310" max="2310" width="10.109375" style="24" customWidth="1"/>
    <col min="2311" max="2314" width="11" style="24" bestFit="1" customWidth="1"/>
    <col min="2315" max="2315" width="10.6640625" style="24" customWidth="1"/>
    <col min="2316" max="2316" width="13.109375" style="24" customWidth="1"/>
    <col min="2317" max="2317" width="11.5546875" style="24"/>
    <col min="2318" max="2318" width="9.21875" style="24" customWidth="1"/>
    <col min="2319" max="2319" width="10.109375" style="24" customWidth="1"/>
    <col min="2320" max="2320" width="13.21875" style="24" bestFit="1" customWidth="1"/>
    <col min="2321" max="2321" width="3.21875" style="24" bestFit="1" customWidth="1"/>
    <col min="2322" max="2560" width="11.5546875" style="24"/>
    <col min="2561" max="2561" width="5.33203125" style="24" customWidth="1"/>
    <col min="2562" max="2562" width="12.44140625" style="24" customWidth="1"/>
    <col min="2563" max="2563" width="11.6640625" style="24" customWidth="1"/>
    <col min="2564" max="2565" width="11.88671875" style="24" bestFit="1" customWidth="1"/>
    <col min="2566" max="2566" width="10.109375" style="24" customWidth="1"/>
    <col min="2567" max="2570" width="11" style="24" bestFit="1" customWidth="1"/>
    <col min="2571" max="2571" width="10.6640625" style="24" customWidth="1"/>
    <col min="2572" max="2572" width="13.109375" style="24" customWidth="1"/>
    <col min="2573" max="2573" width="11.5546875" style="24"/>
    <col min="2574" max="2574" width="9.21875" style="24" customWidth="1"/>
    <col min="2575" max="2575" width="10.109375" style="24" customWidth="1"/>
    <col min="2576" max="2576" width="13.21875" style="24" bestFit="1" customWidth="1"/>
    <col min="2577" max="2577" width="3.21875" style="24" bestFit="1" customWidth="1"/>
    <col min="2578" max="2816" width="11.5546875" style="24"/>
    <col min="2817" max="2817" width="5.33203125" style="24" customWidth="1"/>
    <col min="2818" max="2818" width="12.44140625" style="24" customWidth="1"/>
    <col min="2819" max="2819" width="11.6640625" style="24" customWidth="1"/>
    <col min="2820" max="2821" width="11.88671875" style="24" bestFit="1" customWidth="1"/>
    <col min="2822" max="2822" width="10.109375" style="24" customWidth="1"/>
    <col min="2823" max="2826" width="11" style="24" bestFit="1" customWidth="1"/>
    <col min="2827" max="2827" width="10.6640625" style="24" customWidth="1"/>
    <col min="2828" max="2828" width="13.109375" style="24" customWidth="1"/>
    <col min="2829" max="2829" width="11.5546875" style="24"/>
    <col min="2830" max="2830" width="9.21875" style="24" customWidth="1"/>
    <col min="2831" max="2831" width="10.109375" style="24" customWidth="1"/>
    <col min="2832" max="2832" width="13.21875" style="24" bestFit="1" customWidth="1"/>
    <col min="2833" max="2833" width="3.21875" style="24" bestFit="1" customWidth="1"/>
    <col min="2834" max="3072" width="11.5546875" style="24"/>
    <col min="3073" max="3073" width="5.33203125" style="24" customWidth="1"/>
    <col min="3074" max="3074" width="12.44140625" style="24" customWidth="1"/>
    <col min="3075" max="3075" width="11.6640625" style="24" customWidth="1"/>
    <col min="3076" max="3077" width="11.88671875" style="24" bestFit="1" customWidth="1"/>
    <col min="3078" max="3078" width="10.109375" style="24" customWidth="1"/>
    <col min="3079" max="3082" width="11" style="24" bestFit="1" customWidth="1"/>
    <col min="3083" max="3083" width="10.6640625" style="24" customWidth="1"/>
    <col min="3084" max="3084" width="13.109375" style="24" customWidth="1"/>
    <col min="3085" max="3085" width="11.5546875" style="24"/>
    <col min="3086" max="3086" width="9.21875" style="24" customWidth="1"/>
    <col min="3087" max="3087" width="10.109375" style="24" customWidth="1"/>
    <col min="3088" max="3088" width="13.21875" style="24" bestFit="1" customWidth="1"/>
    <col min="3089" max="3089" width="3.21875" style="24" bestFit="1" customWidth="1"/>
    <col min="3090" max="3328" width="11.5546875" style="24"/>
    <col min="3329" max="3329" width="5.33203125" style="24" customWidth="1"/>
    <col min="3330" max="3330" width="12.44140625" style="24" customWidth="1"/>
    <col min="3331" max="3331" width="11.6640625" style="24" customWidth="1"/>
    <col min="3332" max="3333" width="11.88671875" style="24" bestFit="1" customWidth="1"/>
    <col min="3334" max="3334" width="10.109375" style="24" customWidth="1"/>
    <col min="3335" max="3338" width="11" style="24" bestFit="1" customWidth="1"/>
    <col min="3339" max="3339" width="10.6640625" style="24" customWidth="1"/>
    <col min="3340" max="3340" width="13.109375" style="24" customWidth="1"/>
    <col min="3341" max="3341" width="11.5546875" style="24"/>
    <col min="3342" max="3342" width="9.21875" style="24" customWidth="1"/>
    <col min="3343" max="3343" width="10.109375" style="24" customWidth="1"/>
    <col min="3344" max="3344" width="13.21875" style="24" bestFit="1" customWidth="1"/>
    <col min="3345" max="3345" width="3.21875" style="24" bestFit="1" customWidth="1"/>
    <col min="3346" max="3584" width="11.5546875" style="24"/>
    <col min="3585" max="3585" width="5.33203125" style="24" customWidth="1"/>
    <col min="3586" max="3586" width="12.44140625" style="24" customWidth="1"/>
    <col min="3587" max="3587" width="11.6640625" style="24" customWidth="1"/>
    <col min="3588" max="3589" width="11.88671875" style="24" bestFit="1" customWidth="1"/>
    <col min="3590" max="3590" width="10.109375" style="24" customWidth="1"/>
    <col min="3591" max="3594" width="11" style="24" bestFit="1" customWidth="1"/>
    <col min="3595" max="3595" width="10.6640625" style="24" customWidth="1"/>
    <col min="3596" max="3596" width="13.109375" style="24" customWidth="1"/>
    <col min="3597" max="3597" width="11.5546875" style="24"/>
    <col min="3598" max="3598" width="9.21875" style="24" customWidth="1"/>
    <col min="3599" max="3599" width="10.109375" style="24" customWidth="1"/>
    <col min="3600" max="3600" width="13.21875" style="24" bestFit="1" customWidth="1"/>
    <col min="3601" max="3601" width="3.21875" style="24" bestFit="1" customWidth="1"/>
    <col min="3602" max="3840" width="11.5546875" style="24"/>
    <col min="3841" max="3841" width="5.33203125" style="24" customWidth="1"/>
    <col min="3842" max="3842" width="12.44140625" style="24" customWidth="1"/>
    <col min="3843" max="3843" width="11.6640625" style="24" customWidth="1"/>
    <col min="3844" max="3845" width="11.88671875" style="24" bestFit="1" customWidth="1"/>
    <col min="3846" max="3846" width="10.109375" style="24" customWidth="1"/>
    <col min="3847" max="3850" width="11" style="24" bestFit="1" customWidth="1"/>
    <col min="3851" max="3851" width="10.6640625" style="24" customWidth="1"/>
    <col min="3852" max="3852" width="13.109375" style="24" customWidth="1"/>
    <col min="3853" max="3853" width="11.5546875" style="24"/>
    <col min="3854" max="3854" width="9.21875" style="24" customWidth="1"/>
    <col min="3855" max="3855" width="10.109375" style="24" customWidth="1"/>
    <col min="3856" max="3856" width="13.21875" style="24" bestFit="1" customWidth="1"/>
    <col min="3857" max="3857" width="3.21875" style="24" bestFit="1" customWidth="1"/>
    <col min="3858" max="4096" width="11.5546875" style="24"/>
    <col min="4097" max="4097" width="5.33203125" style="24" customWidth="1"/>
    <col min="4098" max="4098" width="12.44140625" style="24" customWidth="1"/>
    <col min="4099" max="4099" width="11.6640625" style="24" customWidth="1"/>
    <col min="4100" max="4101" width="11.88671875" style="24" bestFit="1" customWidth="1"/>
    <col min="4102" max="4102" width="10.109375" style="24" customWidth="1"/>
    <col min="4103" max="4106" width="11" style="24" bestFit="1" customWidth="1"/>
    <col min="4107" max="4107" width="10.6640625" style="24" customWidth="1"/>
    <col min="4108" max="4108" width="13.109375" style="24" customWidth="1"/>
    <col min="4109" max="4109" width="11.5546875" style="24"/>
    <col min="4110" max="4110" width="9.21875" style="24" customWidth="1"/>
    <col min="4111" max="4111" width="10.109375" style="24" customWidth="1"/>
    <col min="4112" max="4112" width="13.21875" style="24" bestFit="1" customWidth="1"/>
    <col min="4113" max="4113" width="3.21875" style="24" bestFit="1" customWidth="1"/>
    <col min="4114" max="4352" width="11.5546875" style="24"/>
    <col min="4353" max="4353" width="5.33203125" style="24" customWidth="1"/>
    <col min="4354" max="4354" width="12.44140625" style="24" customWidth="1"/>
    <col min="4355" max="4355" width="11.6640625" style="24" customWidth="1"/>
    <col min="4356" max="4357" width="11.88671875" style="24" bestFit="1" customWidth="1"/>
    <col min="4358" max="4358" width="10.109375" style="24" customWidth="1"/>
    <col min="4359" max="4362" width="11" style="24" bestFit="1" customWidth="1"/>
    <col min="4363" max="4363" width="10.6640625" style="24" customWidth="1"/>
    <col min="4364" max="4364" width="13.109375" style="24" customWidth="1"/>
    <col min="4365" max="4365" width="11.5546875" style="24"/>
    <col min="4366" max="4366" width="9.21875" style="24" customWidth="1"/>
    <col min="4367" max="4367" width="10.109375" style="24" customWidth="1"/>
    <col min="4368" max="4368" width="13.21875" style="24" bestFit="1" customWidth="1"/>
    <col min="4369" max="4369" width="3.21875" style="24" bestFit="1" customWidth="1"/>
    <col min="4370" max="4608" width="11.5546875" style="24"/>
    <col min="4609" max="4609" width="5.33203125" style="24" customWidth="1"/>
    <col min="4610" max="4610" width="12.44140625" style="24" customWidth="1"/>
    <col min="4611" max="4611" width="11.6640625" style="24" customWidth="1"/>
    <col min="4612" max="4613" width="11.88671875" style="24" bestFit="1" customWidth="1"/>
    <col min="4614" max="4614" width="10.109375" style="24" customWidth="1"/>
    <col min="4615" max="4618" width="11" style="24" bestFit="1" customWidth="1"/>
    <col min="4619" max="4619" width="10.6640625" style="24" customWidth="1"/>
    <col min="4620" max="4620" width="13.109375" style="24" customWidth="1"/>
    <col min="4621" max="4621" width="11.5546875" style="24"/>
    <col min="4622" max="4622" width="9.21875" style="24" customWidth="1"/>
    <col min="4623" max="4623" width="10.109375" style="24" customWidth="1"/>
    <col min="4624" max="4624" width="13.21875" style="24" bestFit="1" customWidth="1"/>
    <col min="4625" max="4625" width="3.21875" style="24" bestFit="1" customWidth="1"/>
    <col min="4626" max="4864" width="11.5546875" style="24"/>
    <col min="4865" max="4865" width="5.33203125" style="24" customWidth="1"/>
    <col min="4866" max="4866" width="12.44140625" style="24" customWidth="1"/>
    <col min="4867" max="4867" width="11.6640625" style="24" customWidth="1"/>
    <col min="4868" max="4869" width="11.88671875" style="24" bestFit="1" customWidth="1"/>
    <col min="4870" max="4870" width="10.109375" style="24" customWidth="1"/>
    <col min="4871" max="4874" width="11" style="24" bestFit="1" customWidth="1"/>
    <col min="4875" max="4875" width="10.6640625" style="24" customWidth="1"/>
    <col min="4876" max="4876" width="13.109375" style="24" customWidth="1"/>
    <col min="4877" max="4877" width="11.5546875" style="24"/>
    <col min="4878" max="4878" width="9.21875" style="24" customWidth="1"/>
    <col min="4879" max="4879" width="10.109375" style="24" customWidth="1"/>
    <col min="4880" max="4880" width="13.21875" style="24" bestFit="1" customWidth="1"/>
    <col min="4881" max="4881" width="3.21875" style="24" bestFit="1" customWidth="1"/>
    <col min="4882" max="5120" width="11.5546875" style="24"/>
    <col min="5121" max="5121" width="5.33203125" style="24" customWidth="1"/>
    <col min="5122" max="5122" width="12.44140625" style="24" customWidth="1"/>
    <col min="5123" max="5123" width="11.6640625" style="24" customWidth="1"/>
    <col min="5124" max="5125" width="11.88671875" style="24" bestFit="1" customWidth="1"/>
    <col min="5126" max="5126" width="10.109375" style="24" customWidth="1"/>
    <col min="5127" max="5130" width="11" style="24" bestFit="1" customWidth="1"/>
    <col min="5131" max="5131" width="10.6640625" style="24" customWidth="1"/>
    <col min="5132" max="5132" width="13.109375" style="24" customWidth="1"/>
    <col min="5133" max="5133" width="11.5546875" style="24"/>
    <col min="5134" max="5134" width="9.21875" style="24" customWidth="1"/>
    <col min="5135" max="5135" width="10.109375" style="24" customWidth="1"/>
    <col min="5136" max="5136" width="13.21875" style="24" bestFit="1" customWidth="1"/>
    <col min="5137" max="5137" width="3.21875" style="24" bestFit="1" customWidth="1"/>
    <col min="5138" max="5376" width="11.5546875" style="24"/>
    <col min="5377" max="5377" width="5.33203125" style="24" customWidth="1"/>
    <col min="5378" max="5378" width="12.44140625" style="24" customWidth="1"/>
    <col min="5379" max="5379" width="11.6640625" style="24" customWidth="1"/>
    <col min="5380" max="5381" width="11.88671875" style="24" bestFit="1" customWidth="1"/>
    <col min="5382" max="5382" width="10.109375" style="24" customWidth="1"/>
    <col min="5383" max="5386" width="11" style="24" bestFit="1" customWidth="1"/>
    <col min="5387" max="5387" width="10.6640625" style="24" customWidth="1"/>
    <col min="5388" max="5388" width="13.109375" style="24" customWidth="1"/>
    <col min="5389" max="5389" width="11.5546875" style="24"/>
    <col min="5390" max="5390" width="9.21875" style="24" customWidth="1"/>
    <col min="5391" max="5391" width="10.109375" style="24" customWidth="1"/>
    <col min="5392" max="5392" width="13.21875" style="24" bestFit="1" customWidth="1"/>
    <col min="5393" max="5393" width="3.21875" style="24" bestFit="1" customWidth="1"/>
    <col min="5394" max="5632" width="11.5546875" style="24"/>
    <col min="5633" max="5633" width="5.33203125" style="24" customWidth="1"/>
    <col min="5634" max="5634" width="12.44140625" style="24" customWidth="1"/>
    <col min="5635" max="5635" width="11.6640625" style="24" customWidth="1"/>
    <col min="5636" max="5637" width="11.88671875" style="24" bestFit="1" customWidth="1"/>
    <col min="5638" max="5638" width="10.109375" style="24" customWidth="1"/>
    <col min="5639" max="5642" width="11" style="24" bestFit="1" customWidth="1"/>
    <col min="5643" max="5643" width="10.6640625" style="24" customWidth="1"/>
    <col min="5644" max="5644" width="13.109375" style="24" customWidth="1"/>
    <col min="5645" max="5645" width="11.5546875" style="24"/>
    <col min="5646" max="5646" width="9.21875" style="24" customWidth="1"/>
    <col min="5647" max="5647" width="10.109375" style="24" customWidth="1"/>
    <col min="5648" max="5648" width="13.21875" style="24" bestFit="1" customWidth="1"/>
    <col min="5649" max="5649" width="3.21875" style="24" bestFit="1" customWidth="1"/>
    <col min="5650" max="5888" width="11.5546875" style="24"/>
    <col min="5889" max="5889" width="5.33203125" style="24" customWidth="1"/>
    <col min="5890" max="5890" width="12.44140625" style="24" customWidth="1"/>
    <col min="5891" max="5891" width="11.6640625" style="24" customWidth="1"/>
    <col min="5892" max="5893" width="11.88671875" style="24" bestFit="1" customWidth="1"/>
    <col min="5894" max="5894" width="10.109375" style="24" customWidth="1"/>
    <col min="5895" max="5898" width="11" style="24" bestFit="1" customWidth="1"/>
    <col min="5899" max="5899" width="10.6640625" style="24" customWidth="1"/>
    <col min="5900" max="5900" width="13.109375" style="24" customWidth="1"/>
    <col min="5901" max="5901" width="11.5546875" style="24"/>
    <col min="5902" max="5902" width="9.21875" style="24" customWidth="1"/>
    <col min="5903" max="5903" width="10.109375" style="24" customWidth="1"/>
    <col min="5904" max="5904" width="13.21875" style="24" bestFit="1" customWidth="1"/>
    <col min="5905" max="5905" width="3.21875" style="24" bestFit="1" customWidth="1"/>
    <col min="5906" max="6144" width="11.5546875" style="24"/>
    <col min="6145" max="6145" width="5.33203125" style="24" customWidth="1"/>
    <col min="6146" max="6146" width="12.44140625" style="24" customWidth="1"/>
    <col min="6147" max="6147" width="11.6640625" style="24" customWidth="1"/>
    <col min="6148" max="6149" width="11.88671875" style="24" bestFit="1" customWidth="1"/>
    <col min="6150" max="6150" width="10.109375" style="24" customWidth="1"/>
    <col min="6151" max="6154" width="11" style="24" bestFit="1" customWidth="1"/>
    <col min="6155" max="6155" width="10.6640625" style="24" customWidth="1"/>
    <col min="6156" max="6156" width="13.109375" style="24" customWidth="1"/>
    <col min="6157" max="6157" width="11.5546875" style="24"/>
    <col min="6158" max="6158" width="9.21875" style="24" customWidth="1"/>
    <col min="6159" max="6159" width="10.109375" style="24" customWidth="1"/>
    <col min="6160" max="6160" width="13.21875" style="24" bestFit="1" customWidth="1"/>
    <col min="6161" max="6161" width="3.21875" style="24" bestFit="1" customWidth="1"/>
    <col min="6162" max="6400" width="11.5546875" style="24"/>
    <col min="6401" max="6401" width="5.33203125" style="24" customWidth="1"/>
    <col min="6402" max="6402" width="12.44140625" style="24" customWidth="1"/>
    <col min="6403" max="6403" width="11.6640625" style="24" customWidth="1"/>
    <col min="6404" max="6405" width="11.88671875" style="24" bestFit="1" customWidth="1"/>
    <col min="6406" max="6406" width="10.109375" style="24" customWidth="1"/>
    <col min="6407" max="6410" width="11" style="24" bestFit="1" customWidth="1"/>
    <col min="6411" max="6411" width="10.6640625" style="24" customWidth="1"/>
    <col min="6412" max="6412" width="13.109375" style="24" customWidth="1"/>
    <col min="6413" max="6413" width="11.5546875" style="24"/>
    <col min="6414" max="6414" width="9.21875" style="24" customWidth="1"/>
    <col min="6415" max="6415" width="10.109375" style="24" customWidth="1"/>
    <col min="6416" max="6416" width="13.21875" style="24" bestFit="1" customWidth="1"/>
    <col min="6417" max="6417" width="3.21875" style="24" bestFit="1" customWidth="1"/>
    <col min="6418" max="6656" width="11.5546875" style="24"/>
    <col min="6657" max="6657" width="5.33203125" style="24" customWidth="1"/>
    <col min="6658" max="6658" width="12.44140625" style="24" customWidth="1"/>
    <col min="6659" max="6659" width="11.6640625" style="24" customWidth="1"/>
    <col min="6660" max="6661" width="11.88671875" style="24" bestFit="1" customWidth="1"/>
    <col min="6662" max="6662" width="10.109375" style="24" customWidth="1"/>
    <col min="6663" max="6666" width="11" style="24" bestFit="1" customWidth="1"/>
    <col min="6667" max="6667" width="10.6640625" style="24" customWidth="1"/>
    <col min="6668" max="6668" width="13.109375" style="24" customWidth="1"/>
    <col min="6669" max="6669" width="11.5546875" style="24"/>
    <col min="6670" max="6670" width="9.21875" style="24" customWidth="1"/>
    <col min="6671" max="6671" width="10.109375" style="24" customWidth="1"/>
    <col min="6672" max="6672" width="13.21875" style="24" bestFit="1" customWidth="1"/>
    <col min="6673" max="6673" width="3.21875" style="24" bestFit="1" customWidth="1"/>
    <col min="6674" max="6912" width="11.5546875" style="24"/>
    <col min="6913" max="6913" width="5.33203125" style="24" customWidth="1"/>
    <col min="6914" max="6914" width="12.44140625" style="24" customWidth="1"/>
    <col min="6915" max="6915" width="11.6640625" style="24" customWidth="1"/>
    <col min="6916" max="6917" width="11.88671875" style="24" bestFit="1" customWidth="1"/>
    <col min="6918" max="6918" width="10.109375" style="24" customWidth="1"/>
    <col min="6919" max="6922" width="11" style="24" bestFit="1" customWidth="1"/>
    <col min="6923" max="6923" width="10.6640625" style="24" customWidth="1"/>
    <col min="6924" max="6924" width="13.109375" style="24" customWidth="1"/>
    <col min="6925" max="6925" width="11.5546875" style="24"/>
    <col min="6926" max="6926" width="9.21875" style="24" customWidth="1"/>
    <col min="6927" max="6927" width="10.109375" style="24" customWidth="1"/>
    <col min="6928" max="6928" width="13.21875" style="24" bestFit="1" customWidth="1"/>
    <col min="6929" max="6929" width="3.21875" style="24" bestFit="1" customWidth="1"/>
    <col min="6930" max="7168" width="11.5546875" style="24"/>
    <col min="7169" max="7169" width="5.33203125" style="24" customWidth="1"/>
    <col min="7170" max="7170" width="12.44140625" style="24" customWidth="1"/>
    <col min="7171" max="7171" width="11.6640625" style="24" customWidth="1"/>
    <col min="7172" max="7173" width="11.88671875" style="24" bestFit="1" customWidth="1"/>
    <col min="7174" max="7174" width="10.109375" style="24" customWidth="1"/>
    <col min="7175" max="7178" width="11" style="24" bestFit="1" customWidth="1"/>
    <col min="7179" max="7179" width="10.6640625" style="24" customWidth="1"/>
    <col min="7180" max="7180" width="13.109375" style="24" customWidth="1"/>
    <col min="7181" max="7181" width="11.5546875" style="24"/>
    <col min="7182" max="7182" width="9.21875" style="24" customWidth="1"/>
    <col min="7183" max="7183" width="10.109375" style="24" customWidth="1"/>
    <col min="7184" max="7184" width="13.21875" style="24" bestFit="1" customWidth="1"/>
    <col min="7185" max="7185" width="3.21875" style="24" bestFit="1" customWidth="1"/>
    <col min="7186" max="7424" width="11.5546875" style="24"/>
    <col min="7425" max="7425" width="5.33203125" style="24" customWidth="1"/>
    <col min="7426" max="7426" width="12.44140625" style="24" customWidth="1"/>
    <col min="7427" max="7427" width="11.6640625" style="24" customWidth="1"/>
    <col min="7428" max="7429" width="11.88671875" style="24" bestFit="1" customWidth="1"/>
    <col min="7430" max="7430" width="10.109375" style="24" customWidth="1"/>
    <col min="7431" max="7434" width="11" style="24" bestFit="1" customWidth="1"/>
    <col min="7435" max="7435" width="10.6640625" style="24" customWidth="1"/>
    <col min="7436" max="7436" width="13.109375" style="24" customWidth="1"/>
    <col min="7437" max="7437" width="11.5546875" style="24"/>
    <col min="7438" max="7438" width="9.21875" style="24" customWidth="1"/>
    <col min="7439" max="7439" width="10.109375" style="24" customWidth="1"/>
    <col min="7440" max="7440" width="13.21875" style="24" bestFit="1" customWidth="1"/>
    <col min="7441" max="7441" width="3.21875" style="24" bestFit="1" customWidth="1"/>
    <col min="7442" max="7680" width="11.5546875" style="24"/>
    <col min="7681" max="7681" width="5.33203125" style="24" customWidth="1"/>
    <col min="7682" max="7682" width="12.44140625" style="24" customWidth="1"/>
    <col min="7683" max="7683" width="11.6640625" style="24" customWidth="1"/>
    <col min="7684" max="7685" width="11.88671875" style="24" bestFit="1" customWidth="1"/>
    <col min="7686" max="7686" width="10.109375" style="24" customWidth="1"/>
    <col min="7687" max="7690" width="11" style="24" bestFit="1" customWidth="1"/>
    <col min="7691" max="7691" width="10.6640625" style="24" customWidth="1"/>
    <col min="7692" max="7692" width="13.109375" style="24" customWidth="1"/>
    <col min="7693" max="7693" width="11.5546875" style="24"/>
    <col min="7694" max="7694" width="9.21875" style="24" customWidth="1"/>
    <col min="7695" max="7695" width="10.109375" style="24" customWidth="1"/>
    <col min="7696" max="7696" width="13.21875" style="24" bestFit="1" customWidth="1"/>
    <col min="7697" max="7697" width="3.21875" style="24" bestFit="1" customWidth="1"/>
    <col min="7698" max="7936" width="11.5546875" style="24"/>
    <col min="7937" max="7937" width="5.33203125" style="24" customWidth="1"/>
    <col min="7938" max="7938" width="12.44140625" style="24" customWidth="1"/>
    <col min="7939" max="7939" width="11.6640625" style="24" customWidth="1"/>
    <col min="7940" max="7941" width="11.88671875" style="24" bestFit="1" customWidth="1"/>
    <col min="7942" max="7942" width="10.109375" style="24" customWidth="1"/>
    <col min="7943" max="7946" width="11" style="24" bestFit="1" customWidth="1"/>
    <col min="7947" max="7947" width="10.6640625" style="24" customWidth="1"/>
    <col min="7948" max="7948" width="13.109375" style="24" customWidth="1"/>
    <col min="7949" max="7949" width="11.5546875" style="24"/>
    <col min="7950" max="7950" width="9.21875" style="24" customWidth="1"/>
    <col min="7951" max="7951" width="10.109375" style="24" customWidth="1"/>
    <col min="7952" max="7952" width="13.21875" style="24" bestFit="1" customWidth="1"/>
    <col min="7953" max="7953" width="3.21875" style="24" bestFit="1" customWidth="1"/>
    <col min="7954" max="8192" width="11.5546875" style="24"/>
    <col min="8193" max="8193" width="5.33203125" style="24" customWidth="1"/>
    <col min="8194" max="8194" width="12.44140625" style="24" customWidth="1"/>
    <col min="8195" max="8195" width="11.6640625" style="24" customWidth="1"/>
    <col min="8196" max="8197" width="11.88671875" style="24" bestFit="1" customWidth="1"/>
    <col min="8198" max="8198" width="10.109375" style="24" customWidth="1"/>
    <col min="8199" max="8202" width="11" style="24" bestFit="1" customWidth="1"/>
    <col min="8203" max="8203" width="10.6640625" style="24" customWidth="1"/>
    <col min="8204" max="8204" width="13.109375" style="24" customWidth="1"/>
    <col min="8205" max="8205" width="11.5546875" style="24"/>
    <col min="8206" max="8206" width="9.21875" style="24" customWidth="1"/>
    <col min="8207" max="8207" width="10.109375" style="24" customWidth="1"/>
    <col min="8208" max="8208" width="13.21875" style="24" bestFit="1" customWidth="1"/>
    <col min="8209" max="8209" width="3.21875" style="24" bestFit="1" customWidth="1"/>
    <col min="8210" max="8448" width="11.5546875" style="24"/>
    <col min="8449" max="8449" width="5.33203125" style="24" customWidth="1"/>
    <col min="8450" max="8450" width="12.44140625" style="24" customWidth="1"/>
    <col min="8451" max="8451" width="11.6640625" style="24" customWidth="1"/>
    <col min="8452" max="8453" width="11.88671875" style="24" bestFit="1" customWidth="1"/>
    <col min="8454" max="8454" width="10.109375" style="24" customWidth="1"/>
    <col min="8455" max="8458" width="11" style="24" bestFit="1" customWidth="1"/>
    <col min="8459" max="8459" width="10.6640625" style="24" customWidth="1"/>
    <col min="8460" max="8460" width="13.109375" style="24" customWidth="1"/>
    <col min="8461" max="8461" width="11.5546875" style="24"/>
    <col min="8462" max="8462" width="9.21875" style="24" customWidth="1"/>
    <col min="8463" max="8463" width="10.109375" style="24" customWidth="1"/>
    <col min="8464" max="8464" width="13.21875" style="24" bestFit="1" customWidth="1"/>
    <col min="8465" max="8465" width="3.21875" style="24" bestFit="1" customWidth="1"/>
    <col min="8466" max="8704" width="11.5546875" style="24"/>
    <col min="8705" max="8705" width="5.33203125" style="24" customWidth="1"/>
    <col min="8706" max="8706" width="12.44140625" style="24" customWidth="1"/>
    <col min="8707" max="8707" width="11.6640625" style="24" customWidth="1"/>
    <col min="8708" max="8709" width="11.88671875" style="24" bestFit="1" customWidth="1"/>
    <col min="8710" max="8710" width="10.109375" style="24" customWidth="1"/>
    <col min="8711" max="8714" width="11" style="24" bestFit="1" customWidth="1"/>
    <col min="8715" max="8715" width="10.6640625" style="24" customWidth="1"/>
    <col min="8716" max="8716" width="13.109375" style="24" customWidth="1"/>
    <col min="8717" max="8717" width="11.5546875" style="24"/>
    <col min="8718" max="8718" width="9.21875" style="24" customWidth="1"/>
    <col min="8719" max="8719" width="10.109375" style="24" customWidth="1"/>
    <col min="8720" max="8720" width="13.21875" style="24" bestFit="1" customWidth="1"/>
    <col min="8721" max="8721" width="3.21875" style="24" bestFit="1" customWidth="1"/>
    <col min="8722" max="8960" width="11.5546875" style="24"/>
    <col min="8961" max="8961" width="5.33203125" style="24" customWidth="1"/>
    <col min="8962" max="8962" width="12.44140625" style="24" customWidth="1"/>
    <col min="8963" max="8963" width="11.6640625" style="24" customWidth="1"/>
    <col min="8964" max="8965" width="11.88671875" style="24" bestFit="1" customWidth="1"/>
    <col min="8966" max="8966" width="10.109375" style="24" customWidth="1"/>
    <col min="8967" max="8970" width="11" style="24" bestFit="1" customWidth="1"/>
    <col min="8971" max="8971" width="10.6640625" style="24" customWidth="1"/>
    <col min="8972" max="8972" width="13.109375" style="24" customWidth="1"/>
    <col min="8973" max="8973" width="11.5546875" style="24"/>
    <col min="8974" max="8974" width="9.21875" style="24" customWidth="1"/>
    <col min="8975" max="8975" width="10.109375" style="24" customWidth="1"/>
    <col min="8976" max="8976" width="13.21875" style="24" bestFit="1" customWidth="1"/>
    <col min="8977" max="8977" width="3.21875" style="24" bestFit="1" customWidth="1"/>
    <col min="8978" max="9216" width="11.5546875" style="24"/>
    <col min="9217" max="9217" width="5.33203125" style="24" customWidth="1"/>
    <col min="9218" max="9218" width="12.44140625" style="24" customWidth="1"/>
    <col min="9219" max="9219" width="11.6640625" style="24" customWidth="1"/>
    <col min="9220" max="9221" width="11.88671875" style="24" bestFit="1" customWidth="1"/>
    <col min="9222" max="9222" width="10.109375" style="24" customWidth="1"/>
    <col min="9223" max="9226" width="11" style="24" bestFit="1" customWidth="1"/>
    <col min="9227" max="9227" width="10.6640625" style="24" customWidth="1"/>
    <col min="9228" max="9228" width="13.109375" style="24" customWidth="1"/>
    <col min="9229" max="9229" width="11.5546875" style="24"/>
    <col min="9230" max="9230" width="9.21875" style="24" customWidth="1"/>
    <col min="9231" max="9231" width="10.109375" style="24" customWidth="1"/>
    <col min="9232" max="9232" width="13.21875" style="24" bestFit="1" customWidth="1"/>
    <col min="9233" max="9233" width="3.21875" style="24" bestFit="1" customWidth="1"/>
    <col min="9234" max="9472" width="11.5546875" style="24"/>
    <col min="9473" max="9473" width="5.33203125" style="24" customWidth="1"/>
    <col min="9474" max="9474" width="12.44140625" style="24" customWidth="1"/>
    <col min="9475" max="9475" width="11.6640625" style="24" customWidth="1"/>
    <col min="9476" max="9477" width="11.88671875" style="24" bestFit="1" customWidth="1"/>
    <col min="9478" max="9478" width="10.109375" style="24" customWidth="1"/>
    <col min="9479" max="9482" width="11" style="24" bestFit="1" customWidth="1"/>
    <col min="9483" max="9483" width="10.6640625" style="24" customWidth="1"/>
    <col min="9484" max="9484" width="13.109375" style="24" customWidth="1"/>
    <col min="9485" max="9485" width="11.5546875" style="24"/>
    <col min="9486" max="9486" width="9.21875" style="24" customWidth="1"/>
    <col min="9487" max="9487" width="10.109375" style="24" customWidth="1"/>
    <col min="9488" max="9488" width="13.21875" style="24" bestFit="1" customWidth="1"/>
    <col min="9489" max="9489" width="3.21875" style="24" bestFit="1" customWidth="1"/>
    <col min="9490" max="9728" width="11.5546875" style="24"/>
    <col min="9729" max="9729" width="5.33203125" style="24" customWidth="1"/>
    <col min="9730" max="9730" width="12.44140625" style="24" customWidth="1"/>
    <col min="9731" max="9731" width="11.6640625" style="24" customWidth="1"/>
    <col min="9732" max="9733" width="11.88671875" style="24" bestFit="1" customWidth="1"/>
    <col min="9734" max="9734" width="10.109375" style="24" customWidth="1"/>
    <col min="9735" max="9738" width="11" style="24" bestFit="1" customWidth="1"/>
    <col min="9739" max="9739" width="10.6640625" style="24" customWidth="1"/>
    <col min="9740" max="9740" width="13.109375" style="24" customWidth="1"/>
    <col min="9741" max="9741" width="11.5546875" style="24"/>
    <col min="9742" max="9742" width="9.21875" style="24" customWidth="1"/>
    <col min="9743" max="9743" width="10.109375" style="24" customWidth="1"/>
    <col min="9744" max="9744" width="13.21875" style="24" bestFit="1" customWidth="1"/>
    <col min="9745" max="9745" width="3.21875" style="24" bestFit="1" customWidth="1"/>
    <col min="9746" max="9984" width="11.5546875" style="24"/>
    <col min="9985" max="9985" width="5.33203125" style="24" customWidth="1"/>
    <col min="9986" max="9986" width="12.44140625" style="24" customWidth="1"/>
    <col min="9987" max="9987" width="11.6640625" style="24" customWidth="1"/>
    <col min="9988" max="9989" width="11.88671875" style="24" bestFit="1" customWidth="1"/>
    <col min="9990" max="9990" width="10.109375" style="24" customWidth="1"/>
    <col min="9991" max="9994" width="11" style="24" bestFit="1" customWidth="1"/>
    <col min="9995" max="9995" width="10.6640625" style="24" customWidth="1"/>
    <col min="9996" max="9996" width="13.109375" style="24" customWidth="1"/>
    <col min="9997" max="9997" width="11.5546875" style="24"/>
    <col min="9998" max="9998" width="9.21875" style="24" customWidth="1"/>
    <col min="9999" max="9999" width="10.109375" style="24" customWidth="1"/>
    <col min="10000" max="10000" width="13.21875" style="24" bestFit="1" customWidth="1"/>
    <col min="10001" max="10001" width="3.21875" style="24" bestFit="1" customWidth="1"/>
    <col min="10002" max="10240" width="11.5546875" style="24"/>
    <col min="10241" max="10241" width="5.33203125" style="24" customWidth="1"/>
    <col min="10242" max="10242" width="12.44140625" style="24" customWidth="1"/>
    <col min="10243" max="10243" width="11.6640625" style="24" customWidth="1"/>
    <col min="10244" max="10245" width="11.88671875" style="24" bestFit="1" customWidth="1"/>
    <col min="10246" max="10246" width="10.109375" style="24" customWidth="1"/>
    <col min="10247" max="10250" width="11" style="24" bestFit="1" customWidth="1"/>
    <col min="10251" max="10251" width="10.6640625" style="24" customWidth="1"/>
    <col min="10252" max="10252" width="13.109375" style="24" customWidth="1"/>
    <col min="10253" max="10253" width="11.5546875" style="24"/>
    <col min="10254" max="10254" width="9.21875" style="24" customWidth="1"/>
    <col min="10255" max="10255" width="10.109375" style="24" customWidth="1"/>
    <col min="10256" max="10256" width="13.21875" style="24" bestFit="1" customWidth="1"/>
    <col min="10257" max="10257" width="3.21875" style="24" bestFit="1" customWidth="1"/>
    <col min="10258" max="10496" width="11.5546875" style="24"/>
    <col min="10497" max="10497" width="5.33203125" style="24" customWidth="1"/>
    <col min="10498" max="10498" width="12.44140625" style="24" customWidth="1"/>
    <col min="10499" max="10499" width="11.6640625" style="24" customWidth="1"/>
    <col min="10500" max="10501" width="11.88671875" style="24" bestFit="1" customWidth="1"/>
    <col min="10502" max="10502" width="10.109375" style="24" customWidth="1"/>
    <col min="10503" max="10506" width="11" style="24" bestFit="1" customWidth="1"/>
    <col min="10507" max="10507" width="10.6640625" style="24" customWidth="1"/>
    <col min="10508" max="10508" width="13.109375" style="24" customWidth="1"/>
    <col min="10509" max="10509" width="11.5546875" style="24"/>
    <col min="10510" max="10510" width="9.21875" style="24" customWidth="1"/>
    <col min="10511" max="10511" width="10.109375" style="24" customWidth="1"/>
    <col min="10512" max="10512" width="13.21875" style="24" bestFit="1" customWidth="1"/>
    <col min="10513" max="10513" width="3.21875" style="24" bestFit="1" customWidth="1"/>
    <col min="10514" max="10752" width="11.5546875" style="24"/>
    <col min="10753" max="10753" width="5.33203125" style="24" customWidth="1"/>
    <col min="10754" max="10754" width="12.44140625" style="24" customWidth="1"/>
    <col min="10755" max="10755" width="11.6640625" style="24" customWidth="1"/>
    <col min="10756" max="10757" width="11.88671875" style="24" bestFit="1" customWidth="1"/>
    <col min="10758" max="10758" width="10.109375" style="24" customWidth="1"/>
    <col min="10759" max="10762" width="11" style="24" bestFit="1" customWidth="1"/>
    <col min="10763" max="10763" width="10.6640625" style="24" customWidth="1"/>
    <col min="10764" max="10764" width="13.109375" style="24" customWidth="1"/>
    <col min="10765" max="10765" width="11.5546875" style="24"/>
    <col min="10766" max="10766" width="9.21875" style="24" customWidth="1"/>
    <col min="10767" max="10767" width="10.109375" style="24" customWidth="1"/>
    <col min="10768" max="10768" width="13.21875" style="24" bestFit="1" customWidth="1"/>
    <col min="10769" max="10769" width="3.21875" style="24" bestFit="1" customWidth="1"/>
    <col min="10770" max="11008" width="11.5546875" style="24"/>
    <col min="11009" max="11009" width="5.33203125" style="24" customWidth="1"/>
    <col min="11010" max="11010" width="12.44140625" style="24" customWidth="1"/>
    <col min="11011" max="11011" width="11.6640625" style="24" customWidth="1"/>
    <col min="11012" max="11013" width="11.88671875" style="24" bestFit="1" customWidth="1"/>
    <col min="11014" max="11014" width="10.109375" style="24" customWidth="1"/>
    <col min="11015" max="11018" width="11" style="24" bestFit="1" customWidth="1"/>
    <col min="11019" max="11019" width="10.6640625" style="24" customWidth="1"/>
    <col min="11020" max="11020" width="13.109375" style="24" customWidth="1"/>
    <col min="11021" max="11021" width="11.5546875" style="24"/>
    <col min="11022" max="11022" width="9.21875" style="24" customWidth="1"/>
    <col min="11023" max="11023" width="10.109375" style="24" customWidth="1"/>
    <col min="11024" max="11024" width="13.21875" style="24" bestFit="1" customWidth="1"/>
    <col min="11025" max="11025" width="3.21875" style="24" bestFit="1" customWidth="1"/>
    <col min="11026" max="11264" width="11.5546875" style="24"/>
    <col min="11265" max="11265" width="5.33203125" style="24" customWidth="1"/>
    <col min="11266" max="11266" width="12.44140625" style="24" customWidth="1"/>
    <col min="11267" max="11267" width="11.6640625" style="24" customWidth="1"/>
    <col min="11268" max="11269" width="11.88671875" style="24" bestFit="1" customWidth="1"/>
    <col min="11270" max="11270" width="10.109375" style="24" customWidth="1"/>
    <col min="11271" max="11274" width="11" style="24" bestFit="1" customWidth="1"/>
    <col min="11275" max="11275" width="10.6640625" style="24" customWidth="1"/>
    <col min="11276" max="11276" width="13.109375" style="24" customWidth="1"/>
    <col min="11277" max="11277" width="11.5546875" style="24"/>
    <col min="11278" max="11278" width="9.21875" style="24" customWidth="1"/>
    <col min="11279" max="11279" width="10.109375" style="24" customWidth="1"/>
    <col min="11280" max="11280" width="13.21875" style="24" bestFit="1" customWidth="1"/>
    <col min="11281" max="11281" width="3.21875" style="24" bestFit="1" customWidth="1"/>
    <col min="11282" max="11520" width="11.5546875" style="24"/>
    <col min="11521" max="11521" width="5.33203125" style="24" customWidth="1"/>
    <col min="11522" max="11522" width="12.44140625" style="24" customWidth="1"/>
    <col min="11523" max="11523" width="11.6640625" style="24" customWidth="1"/>
    <col min="11524" max="11525" width="11.88671875" style="24" bestFit="1" customWidth="1"/>
    <col min="11526" max="11526" width="10.109375" style="24" customWidth="1"/>
    <col min="11527" max="11530" width="11" style="24" bestFit="1" customWidth="1"/>
    <col min="11531" max="11531" width="10.6640625" style="24" customWidth="1"/>
    <col min="11532" max="11532" width="13.109375" style="24" customWidth="1"/>
    <col min="11533" max="11533" width="11.5546875" style="24"/>
    <col min="11534" max="11534" width="9.21875" style="24" customWidth="1"/>
    <col min="11535" max="11535" width="10.109375" style="24" customWidth="1"/>
    <col min="11536" max="11536" width="13.21875" style="24" bestFit="1" customWidth="1"/>
    <col min="11537" max="11537" width="3.21875" style="24" bestFit="1" customWidth="1"/>
    <col min="11538" max="11776" width="11.5546875" style="24"/>
    <col min="11777" max="11777" width="5.33203125" style="24" customWidth="1"/>
    <col min="11778" max="11778" width="12.44140625" style="24" customWidth="1"/>
    <col min="11779" max="11779" width="11.6640625" style="24" customWidth="1"/>
    <col min="11780" max="11781" width="11.88671875" style="24" bestFit="1" customWidth="1"/>
    <col min="11782" max="11782" width="10.109375" style="24" customWidth="1"/>
    <col min="11783" max="11786" width="11" style="24" bestFit="1" customWidth="1"/>
    <col min="11787" max="11787" width="10.6640625" style="24" customWidth="1"/>
    <col min="11788" max="11788" width="13.109375" style="24" customWidth="1"/>
    <col min="11789" max="11789" width="11.5546875" style="24"/>
    <col min="11790" max="11790" width="9.21875" style="24" customWidth="1"/>
    <col min="11791" max="11791" width="10.109375" style="24" customWidth="1"/>
    <col min="11792" max="11792" width="13.21875" style="24" bestFit="1" customWidth="1"/>
    <col min="11793" max="11793" width="3.21875" style="24" bestFit="1" customWidth="1"/>
    <col min="11794" max="12032" width="11.5546875" style="24"/>
    <col min="12033" max="12033" width="5.33203125" style="24" customWidth="1"/>
    <col min="12034" max="12034" width="12.44140625" style="24" customWidth="1"/>
    <col min="12035" max="12035" width="11.6640625" style="24" customWidth="1"/>
    <col min="12036" max="12037" width="11.88671875" style="24" bestFit="1" customWidth="1"/>
    <col min="12038" max="12038" width="10.109375" style="24" customWidth="1"/>
    <col min="12039" max="12042" width="11" style="24" bestFit="1" customWidth="1"/>
    <col min="12043" max="12043" width="10.6640625" style="24" customWidth="1"/>
    <col min="12044" max="12044" width="13.109375" style="24" customWidth="1"/>
    <col min="12045" max="12045" width="11.5546875" style="24"/>
    <col min="12046" max="12046" width="9.21875" style="24" customWidth="1"/>
    <col min="12047" max="12047" width="10.109375" style="24" customWidth="1"/>
    <col min="12048" max="12048" width="13.21875" style="24" bestFit="1" customWidth="1"/>
    <col min="12049" max="12049" width="3.21875" style="24" bestFit="1" customWidth="1"/>
    <col min="12050" max="12288" width="11.5546875" style="24"/>
    <col min="12289" max="12289" width="5.33203125" style="24" customWidth="1"/>
    <col min="12290" max="12290" width="12.44140625" style="24" customWidth="1"/>
    <col min="12291" max="12291" width="11.6640625" style="24" customWidth="1"/>
    <col min="12292" max="12293" width="11.88671875" style="24" bestFit="1" customWidth="1"/>
    <col min="12294" max="12294" width="10.109375" style="24" customWidth="1"/>
    <col min="12295" max="12298" width="11" style="24" bestFit="1" customWidth="1"/>
    <col min="12299" max="12299" width="10.6640625" style="24" customWidth="1"/>
    <col min="12300" max="12300" width="13.109375" style="24" customWidth="1"/>
    <col min="12301" max="12301" width="11.5546875" style="24"/>
    <col min="12302" max="12302" width="9.21875" style="24" customWidth="1"/>
    <col min="12303" max="12303" width="10.109375" style="24" customWidth="1"/>
    <col min="12304" max="12304" width="13.21875" style="24" bestFit="1" customWidth="1"/>
    <col min="12305" max="12305" width="3.21875" style="24" bestFit="1" customWidth="1"/>
    <col min="12306" max="12544" width="11.5546875" style="24"/>
    <col min="12545" max="12545" width="5.33203125" style="24" customWidth="1"/>
    <col min="12546" max="12546" width="12.44140625" style="24" customWidth="1"/>
    <col min="12547" max="12547" width="11.6640625" style="24" customWidth="1"/>
    <col min="12548" max="12549" width="11.88671875" style="24" bestFit="1" customWidth="1"/>
    <col min="12550" max="12550" width="10.109375" style="24" customWidth="1"/>
    <col min="12551" max="12554" width="11" style="24" bestFit="1" customWidth="1"/>
    <col min="12555" max="12555" width="10.6640625" style="24" customWidth="1"/>
    <col min="12556" max="12556" width="13.109375" style="24" customWidth="1"/>
    <col min="12557" max="12557" width="11.5546875" style="24"/>
    <col min="12558" max="12558" width="9.21875" style="24" customWidth="1"/>
    <col min="12559" max="12559" width="10.109375" style="24" customWidth="1"/>
    <col min="12560" max="12560" width="13.21875" style="24" bestFit="1" customWidth="1"/>
    <col min="12561" max="12561" width="3.21875" style="24" bestFit="1" customWidth="1"/>
    <col min="12562" max="12800" width="11.5546875" style="24"/>
    <col min="12801" max="12801" width="5.33203125" style="24" customWidth="1"/>
    <col min="12802" max="12802" width="12.44140625" style="24" customWidth="1"/>
    <col min="12803" max="12803" width="11.6640625" style="24" customWidth="1"/>
    <col min="12804" max="12805" width="11.88671875" style="24" bestFit="1" customWidth="1"/>
    <col min="12806" max="12806" width="10.109375" style="24" customWidth="1"/>
    <col min="12807" max="12810" width="11" style="24" bestFit="1" customWidth="1"/>
    <col min="12811" max="12811" width="10.6640625" style="24" customWidth="1"/>
    <col min="12812" max="12812" width="13.109375" style="24" customWidth="1"/>
    <col min="12813" max="12813" width="11.5546875" style="24"/>
    <col min="12814" max="12814" width="9.21875" style="24" customWidth="1"/>
    <col min="12815" max="12815" width="10.109375" style="24" customWidth="1"/>
    <col min="12816" max="12816" width="13.21875" style="24" bestFit="1" customWidth="1"/>
    <col min="12817" max="12817" width="3.21875" style="24" bestFit="1" customWidth="1"/>
    <col min="12818" max="13056" width="11.5546875" style="24"/>
    <col min="13057" max="13057" width="5.33203125" style="24" customWidth="1"/>
    <col min="13058" max="13058" width="12.44140625" style="24" customWidth="1"/>
    <col min="13059" max="13059" width="11.6640625" style="24" customWidth="1"/>
    <col min="13060" max="13061" width="11.88671875" style="24" bestFit="1" customWidth="1"/>
    <col min="13062" max="13062" width="10.109375" style="24" customWidth="1"/>
    <col min="13063" max="13066" width="11" style="24" bestFit="1" customWidth="1"/>
    <col min="13067" max="13067" width="10.6640625" style="24" customWidth="1"/>
    <col min="13068" max="13068" width="13.109375" style="24" customWidth="1"/>
    <col min="13069" max="13069" width="11.5546875" style="24"/>
    <col min="13070" max="13070" width="9.21875" style="24" customWidth="1"/>
    <col min="13071" max="13071" width="10.109375" style="24" customWidth="1"/>
    <col min="13072" max="13072" width="13.21875" style="24" bestFit="1" customWidth="1"/>
    <col min="13073" max="13073" width="3.21875" style="24" bestFit="1" customWidth="1"/>
    <col min="13074" max="13312" width="11.5546875" style="24"/>
    <col min="13313" max="13313" width="5.33203125" style="24" customWidth="1"/>
    <col min="13314" max="13314" width="12.44140625" style="24" customWidth="1"/>
    <col min="13315" max="13315" width="11.6640625" style="24" customWidth="1"/>
    <col min="13316" max="13317" width="11.88671875" style="24" bestFit="1" customWidth="1"/>
    <col min="13318" max="13318" width="10.109375" style="24" customWidth="1"/>
    <col min="13319" max="13322" width="11" style="24" bestFit="1" customWidth="1"/>
    <col min="13323" max="13323" width="10.6640625" style="24" customWidth="1"/>
    <col min="13324" max="13324" width="13.109375" style="24" customWidth="1"/>
    <col min="13325" max="13325" width="11.5546875" style="24"/>
    <col min="13326" max="13326" width="9.21875" style="24" customWidth="1"/>
    <col min="13327" max="13327" width="10.109375" style="24" customWidth="1"/>
    <col min="13328" max="13328" width="13.21875" style="24" bestFit="1" customWidth="1"/>
    <col min="13329" max="13329" width="3.21875" style="24" bestFit="1" customWidth="1"/>
    <col min="13330" max="13568" width="11.5546875" style="24"/>
    <col min="13569" max="13569" width="5.33203125" style="24" customWidth="1"/>
    <col min="13570" max="13570" width="12.44140625" style="24" customWidth="1"/>
    <col min="13571" max="13571" width="11.6640625" style="24" customWidth="1"/>
    <col min="13572" max="13573" width="11.88671875" style="24" bestFit="1" customWidth="1"/>
    <col min="13574" max="13574" width="10.109375" style="24" customWidth="1"/>
    <col min="13575" max="13578" width="11" style="24" bestFit="1" customWidth="1"/>
    <col min="13579" max="13579" width="10.6640625" style="24" customWidth="1"/>
    <col min="13580" max="13580" width="13.109375" style="24" customWidth="1"/>
    <col min="13581" max="13581" width="11.5546875" style="24"/>
    <col min="13582" max="13582" width="9.21875" style="24" customWidth="1"/>
    <col min="13583" max="13583" width="10.109375" style="24" customWidth="1"/>
    <col min="13584" max="13584" width="13.21875" style="24" bestFit="1" customWidth="1"/>
    <col min="13585" max="13585" width="3.21875" style="24" bestFit="1" customWidth="1"/>
    <col min="13586" max="13824" width="11.5546875" style="24"/>
    <col min="13825" max="13825" width="5.33203125" style="24" customWidth="1"/>
    <col min="13826" max="13826" width="12.44140625" style="24" customWidth="1"/>
    <col min="13827" max="13827" width="11.6640625" style="24" customWidth="1"/>
    <col min="13828" max="13829" width="11.88671875" style="24" bestFit="1" customWidth="1"/>
    <col min="13830" max="13830" width="10.109375" style="24" customWidth="1"/>
    <col min="13831" max="13834" width="11" style="24" bestFit="1" customWidth="1"/>
    <col min="13835" max="13835" width="10.6640625" style="24" customWidth="1"/>
    <col min="13836" max="13836" width="13.109375" style="24" customWidth="1"/>
    <col min="13837" max="13837" width="11.5546875" style="24"/>
    <col min="13838" max="13838" width="9.21875" style="24" customWidth="1"/>
    <col min="13839" max="13839" width="10.109375" style="24" customWidth="1"/>
    <col min="13840" max="13840" width="13.21875" style="24" bestFit="1" customWidth="1"/>
    <col min="13841" max="13841" width="3.21875" style="24" bestFit="1" customWidth="1"/>
    <col min="13842" max="14080" width="11.5546875" style="24"/>
    <col min="14081" max="14081" width="5.33203125" style="24" customWidth="1"/>
    <col min="14082" max="14082" width="12.44140625" style="24" customWidth="1"/>
    <col min="14083" max="14083" width="11.6640625" style="24" customWidth="1"/>
    <col min="14084" max="14085" width="11.88671875" style="24" bestFit="1" customWidth="1"/>
    <col min="14086" max="14086" width="10.109375" style="24" customWidth="1"/>
    <col min="14087" max="14090" width="11" style="24" bestFit="1" customWidth="1"/>
    <col min="14091" max="14091" width="10.6640625" style="24" customWidth="1"/>
    <col min="14092" max="14092" width="13.109375" style="24" customWidth="1"/>
    <col min="14093" max="14093" width="11.5546875" style="24"/>
    <col min="14094" max="14094" width="9.21875" style="24" customWidth="1"/>
    <col min="14095" max="14095" width="10.109375" style="24" customWidth="1"/>
    <col min="14096" max="14096" width="13.21875" style="24" bestFit="1" customWidth="1"/>
    <col min="14097" max="14097" width="3.21875" style="24" bestFit="1" customWidth="1"/>
    <col min="14098" max="14336" width="11.5546875" style="24"/>
    <col min="14337" max="14337" width="5.33203125" style="24" customWidth="1"/>
    <col min="14338" max="14338" width="12.44140625" style="24" customWidth="1"/>
    <col min="14339" max="14339" width="11.6640625" style="24" customWidth="1"/>
    <col min="14340" max="14341" width="11.88671875" style="24" bestFit="1" customWidth="1"/>
    <col min="14342" max="14342" width="10.109375" style="24" customWidth="1"/>
    <col min="14343" max="14346" width="11" style="24" bestFit="1" customWidth="1"/>
    <col min="14347" max="14347" width="10.6640625" style="24" customWidth="1"/>
    <col min="14348" max="14348" width="13.109375" style="24" customWidth="1"/>
    <col min="14349" max="14349" width="11.5546875" style="24"/>
    <col min="14350" max="14350" width="9.21875" style="24" customWidth="1"/>
    <col min="14351" max="14351" width="10.109375" style="24" customWidth="1"/>
    <col min="14352" max="14352" width="13.21875" style="24" bestFit="1" customWidth="1"/>
    <col min="14353" max="14353" width="3.21875" style="24" bestFit="1" customWidth="1"/>
    <col min="14354" max="14592" width="11.5546875" style="24"/>
    <col min="14593" max="14593" width="5.33203125" style="24" customWidth="1"/>
    <col min="14594" max="14594" width="12.44140625" style="24" customWidth="1"/>
    <col min="14595" max="14595" width="11.6640625" style="24" customWidth="1"/>
    <col min="14596" max="14597" width="11.88671875" style="24" bestFit="1" customWidth="1"/>
    <col min="14598" max="14598" width="10.109375" style="24" customWidth="1"/>
    <col min="14599" max="14602" width="11" style="24" bestFit="1" customWidth="1"/>
    <col min="14603" max="14603" width="10.6640625" style="24" customWidth="1"/>
    <col min="14604" max="14604" width="13.109375" style="24" customWidth="1"/>
    <col min="14605" max="14605" width="11.5546875" style="24"/>
    <col min="14606" max="14606" width="9.21875" style="24" customWidth="1"/>
    <col min="14607" max="14607" width="10.109375" style="24" customWidth="1"/>
    <col min="14608" max="14608" width="13.21875" style="24" bestFit="1" customWidth="1"/>
    <col min="14609" max="14609" width="3.21875" style="24" bestFit="1" customWidth="1"/>
    <col min="14610" max="14848" width="11.5546875" style="24"/>
    <col min="14849" max="14849" width="5.33203125" style="24" customWidth="1"/>
    <col min="14850" max="14850" width="12.44140625" style="24" customWidth="1"/>
    <col min="14851" max="14851" width="11.6640625" style="24" customWidth="1"/>
    <col min="14852" max="14853" width="11.88671875" style="24" bestFit="1" customWidth="1"/>
    <col min="14854" max="14854" width="10.109375" style="24" customWidth="1"/>
    <col min="14855" max="14858" width="11" style="24" bestFit="1" customWidth="1"/>
    <col min="14859" max="14859" width="10.6640625" style="24" customWidth="1"/>
    <col min="14860" max="14860" width="13.109375" style="24" customWidth="1"/>
    <col min="14861" max="14861" width="11.5546875" style="24"/>
    <col min="14862" max="14862" width="9.21875" style="24" customWidth="1"/>
    <col min="14863" max="14863" width="10.109375" style="24" customWidth="1"/>
    <col min="14864" max="14864" width="13.21875" style="24" bestFit="1" customWidth="1"/>
    <col min="14865" max="14865" width="3.21875" style="24" bestFit="1" customWidth="1"/>
    <col min="14866" max="15104" width="11.5546875" style="24"/>
    <col min="15105" max="15105" width="5.33203125" style="24" customWidth="1"/>
    <col min="15106" max="15106" width="12.44140625" style="24" customWidth="1"/>
    <col min="15107" max="15107" width="11.6640625" style="24" customWidth="1"/>
    <col min="15108" max="15109" width="11.88671875" style="24" bestFit="1" customWidth="1"/>
    <col min="15110" max="15110" width="10.109375" style="24" customWidth="1"/>
    <col min="15111" max="15114" width="11" style="24" bestFit="1" customWidth="1"/>
    <col min="15115" max="15115" width="10.6640625" style="24" customWidth="1"/>
    <col min="15116" max="15116" width="13.109375" style="24" customWidth="1"/>
    <col min="15117" max="15117" width="11.5546875" style="24"/>
    <col min="15118" max="15118" width="9.21875" style="24" customWidth="1"/>
    <col min="15119" max="15119" width="10.109375" style="24" customWidth="1"/>
    <col min="15120" max="15120" width="13.21875" style="24" bestFit="1" customWidth="1"/>
    <col min="15121" max="15121" width="3.21875" style="24" bestFit="1" customWidth="1"/>
    <col min="15122" max="15360" width="11.5546875" style="24"/>
    <col min="15361" max="15361" width="5.33203125" style="24" customWidth="1"/>
    <col min="15362" max="15362" width="12.44140625" style="24" customWidth="1"/>
    <col min="15363" max="15363" width="11.6640625" style="24" customWidth="1"/>
    <col min="15364" max="15365" width="11.88671875" style="24" bestFit="1" customWidth="1"/>
    <col min="15366" max="15366" width="10.109375" style="24" customWidth="1"/>
    <col min="15367" max="15370" width="11" style="24" bestFit="1" customWidth="1"/>
    <col min="15371" max="15371" width="10.6640625" style="24" customWidth="1"/>
    <col min="15372" max="15372" width="13.109375" style="24" customWidth="1"/>
    <col min="15373" max="15373" width="11.5546875" style="24"/>
    <col min="15374" max="15374" width="9.21875" style="24" customWidth="1"/>
    <col min="15375" max="15375" width="10.109375" style="24" customWidth="1"/>
    <col min="15376" max="15376" width="13.21875" style="24" bestFit="1" customWidth="1"/>
    <col min="15377" max="15377" width="3.21875" style="24" bestFit="1" customWidth="1"/>
    <col min="15378" max="15616" width="11.5546875" style="24"/>
    <col min="15617" max="15617" width="5.33203125" style="24" customWidth="1"/>
    <col min="15618" max="15618" width="12.44140625" style="24" customWidth="1"/>
    <col min="15619" max="15619" width="11.6640625" style="24" customWidth="1"/>
    <col min="15620" max="15621" width="11.88671875" style="24" bestFit="1" customWidth="1"/>
    <col min="15622" max="15622" width="10.109375" style="24" customWidth="1"/>
    <col min="15623" max="15626" width="11" style="24" bestFit="1" customWidth="1"/>
    <col min="15627" max="15627" width="10.6640625" style="24" customWidth="1"/>
    <col min="15628" max="15628" width="13.109375" style="24" customWidth="1"/>
    <col min="15629" max="15629" width="11.5546875" style="24"/>
    <col min="15630" max="15630" width="9.21875" style="24" customWidth="1"/>
    <col min="15631" max="15631" width="10.109375" style="24" customWidth="1"/>
    <col min="15632" max="15632" width="13.21875" style="24" bestFit="1" customWidth="1"/>
    <col min="15633" max="15633" width="3.21875" style="24" bestFit="1" customWidth="1"/>
    <col min="15634" max="15872" width="11.5546875" style="24"/>
    <col min="15873" max="15873" width="5.33203125" style="24" customWidth="1"/>
    <col min="15874" max="15874" width="12.44140625" style="24" customWidth="1"/>
    <col min="15875" max="15875" width="11.6640625" style="24" customWidth="1"/>
    <col min="15876" max="15877" width="11.88671875" style="24" bestFit="1" customWidth="1"/>
    <col min="15878" max="15878" width="10.109375" style="24" customWidth="1"/>
    <col min="15879" max="15882" width="11" style="24" bestFit="1" customWidth="1"/>
    <col min="15883" max="15883" width="10.6640625" style="24" customWidth="1"/>
    <col min="15884" max="15884" width="13.109375" style="24" customWidth="1"/>
    <col min="15885" max="15885" width="11.5546875" style="24"/>
    <col min="15886" max="15886" width="9.21875" style="24" customWidth="1"/>
    <col min="15887" max="15887" width="10.109375" style="24" customWidth="1"/>
    <col min="15888" max="15888" width="13.21875" style="24" bestFit="1" customWidth="1"/>
    <col min="15889" max="15889" width="3.21875" style="24" bestFit="1" customWidth="1"/>
    <col min="15890" max="16128" width="11.5546875" style="24"/>
    <col min="16129" max="16129" width="5.33203125" style="24" customWidth="1"/>
    <col min="16130" max="16130" width="12.44140625" style="24" customWidth="1"/>
    <col min="16131" max="16131" width="11.6640625" style="24" customWidth="1"/>
    <col min="16132" max="16133" width="11.88671875" style="24" bestFit="1" customWidth="1"/>
    <col min="16134" max="16134" width="10.109375" style="24" customWidth="1"/>
    <col min="16135" max="16138" width="11" style="24" bestFit="1" customWidth="1"/>
    <col min="16139" max="16139" width="10.6640625" style="24" customWidth="1"/>
    <col min="16140" max="16140" width="13.109375" style="24" customWidth="1"/>
    <col min="16141" max="16141" width="11.5546875" style="24"/>
    <col min="16142" max="16142" width="9.21875" style="24" customWidth="1"/>
    <col min="16143" max="16143" width="10.109375" style="24" customWidth="1"/>
    <col min="16144" max="16144" width="13.21875" style="24" bestFit="1" customWidth="1"/>
    <col min="16145" max="16145" width="3.21875" style="24" bestFit="1" customWidth="1"/>
    <col min="16146" max="16384" width="11.5546875" style="24"/>
  </cols>
  <sheetData>
    <row r="1" spans="1:17" ht="12.6" x14ac:dyDescent="0.25">
      <c r="A1" s="23" t="s">
        <v>1</v>
      </c>
      <c r="C1" s="114"/>
      <c r="O1" s="114"/>
    </row>
    <row r="2" spans="1:17" ht="12.6" x14ac:dyDescent="0.25">
      <c r="A2" s="1" t="s">
        <v>527</v>
      </c>
      <c r="C2" s="24" t="s">
        <v>435</v>
      </c>
      <c r="K2" s="25"/>
      <c r="L2" s="26"/>
      <c r="M2" s="26"/>
      <c r="N2" s="26"/>
      <c r="Q2" s="25"/>
    </row>
    <row r="3" spans="1:17" ht="12.6" x14ac:dyDescent="0.25">
      <c r="A3" s="1" t="s">
        <v>438</v>
      </c>
      <c r="K3" s="25"/>
      <c r="L3" s="26"/>
      <c r="M3" s="26"/>
      <c r="N3" s="26"/>
      <c r="Q3" s="25"/>
    </row>
    <row r="4" spans="1:17" ht="12.6" x14ac:dyDescent="0.25">
      <c r="K4" s="25"/>
      <c r="L4" s="26"/>
      <c r="M4" s="26"/>
      <c r="N4" s="26"/>
      <c r="Q4" s="25"/>
    </row>
    <row r="5" spans="1:17" ht="12.6" x14ac:dyDescent="0.25">
      <c r="P5" s="130"/>
    </row>
    <row r="6" spans="1:17" ht="12.6" x14ac:dyDescent="0.25">
      <c r="A6" s="28"/>
      <c r="B6" s="28"/>
      <c r="C6" s="28"/>
      <c r="D6" s="28"/>
      <c r="E6" s="28"/>
      <c r="F6" s="28"/>
      <c r="G6" s="28"/>
      <c r="H6" s="28"/>
      <c r="I6" s="28"/>
      <c r="J6" s="28"/>
      <c r="K6" s="28"/>
      <c r="L6" s="28"/>
      <c r="M6" s="28"/>
      <c r="N6" s="28"/>
      <c r="O6" s="28"/>
      <c r="P6" s="28"/>
      <c r="Q6" s="28"/>
    </row>
    <row r="7" spans="1:17" s="34" customFormat="1" ht="37.799999999999997" customHeight="1" x14ac:dyDescent="0.25">
      <c r="A7" s="32" t="s">
        <v>8</v>
      </c>
      <c r="B7" s="32" t="s">
        <v>10</v>
      </c>
      <c r="C7" s="32" t="s">
        <v>509</v>
      </c>
      <c r="D7" s="32" t="s">
        <v>510</v>
      </c>
      <c r="E7" s="32" t="s">
        <v>511</v>
      </c>
      <c r="F7" s="32" t="s">
        <v>512</v>
      </c>
      <c r="G7" s="32" t="s">
        <v>513</v>
      </c>
      <c r="H7" s="32" t="s">
        <v>514</v>
      </c>
      <c r="I7" s="32" t="s">
        <v>515</v>
      </c>
      <c r="J7" s="32" t="s">
        <v>516</v>
      </c>
      <c r="K7" s="32" t="s">
        <v>517</v>
      </c>
      <c r="L7" s="32" t="s">
        <v>518</v>
      </c>
      <c r="M7" s="32" t="s">
        <v>519</v>
      </c>
      <c r="N7" s="32" t="s">
        <v>520</v>
      </c>
      <c r="O7" s="32" t="s">
        <v>521</v>
      </c>
      <c r="P7" s="33" t="s">
        <v>194</v>
      </c>
      <c r="Q7" s="32" t="s">
        <v>8</v>
      </c>
    </row>
    <row r="8" spans="1:17" ht="12.6" x14ac:dyDescent="0.25">
      <c r="A8" s="24">
        <v>1</v>
      </c>
      <c r="B8" s="24" t="s">
        <v>22</v>
      </c>
      <c r="C8" s="35">
        <v>35179797</v>
      </c>
      <c r="D8" s="35">
        <v>12077396</v>
      </c>
      <c r="E8" s="35">
        <v>35154223</v>
      </c>
      <c r="F8" s="35">
        <v>0</v>
      </c>
      <c r="G8" s="35">
        <v>270611</v>
      </c>
      <c r="H8" s="35">
        <v>3445787</v>
      </c>
      <c r="I8" s="35">
        <v>5748521</v>
      </c>
      <c r="J8" s="35">
        <v>2321508</v>
      </c>
      <c r="K8" s="35">
        <v>443640</v>
      </c>
      <c r="L8" s="35">
        <v>8663346</v>
      </c>
      <c r="M8" s="35">
        <v>19765936</v>
      </c>
      <c r="N8" s="35">
        <v>0</v>
      </c>
      <c r="O8" s="35">
        <v>725995</v>
      </c>
      <c r="P8" s="35">
        <f t="shared" ref="P8:P45" si="0">SUM(C8:O8)</f>
        <v>123796760</v>
      </c>
      <c r="Q8" s="24">
        <v>1</v>
      </c>
    </row>
    <row r="9" spans="1:17" ht="12.6" x14ac:dyDescent="0.25">
      <c r="A9" s="24">
        <v>2</v>
      </c>
      <c r="B9" s="24" t="s">
        <v>23</v>
      </c>
      <c r="C9" s="35">
        <v>4326594</v>
      </c>
      <c r="D9" s="35">
        <v>234699</v>
      </c>
      <c r="E9" s="35">
        <v>1302313</v>
      </c>
      <c r="F9" s="35">
        <v>0</v>
      </c>
      <c r="G9" s="35">
        <v>251333</v>
      </c>
      <c r="H9" s="35">
        <v>336444</v>
      </c>
      <c r="I9" s="35">
        <v>150607</v>
      </c>
      <c r="J9" s="35">
        <v>469965</v>
      </c>
      <c r="K9" s="35">
        <v>94828</v>
      </c>
      <c r="L9" s="35">
        <v>1201891</v>
      </c>
      <c r="M9" s="35">
        <v>5538138</v>
      </c>
      <c r="N9" s="35">
        <v>0</v>
      </c>
      <c r="O9" s="35">
        <v>0</v>
      </c>
      <c r="P9" s="35">
        <f t="shared" si="0"/>
        <v>13906812</v>
      </c>
      <c r="Q9" s="24">
        <v>2</v>
      </c>
    </row>
    <row r="10" spans="1:17" ht="12.6" x14ac:dyDescent="0.25">
      <c r="A10" s="24">
        <v>3</v>
      </c>
      <c r="B10" s="24" t="s">
        <v>24</v>
      </c>
      <c r="C10" s="35">
        <v>435404</v>
      </c>
      <c r="D10" s="35">
        <v>371575</v>
      </c>
      <c r="E10" s="35">
        <v>202935</v>
      </c>
      <c r="F10" s="35">
        <v>0</v>
      </c>
      <c r="G10" s="35">
        <v>154522</v>
      </c>
      <c r="H10" s="35">
        <v>35588</v>
      </c>
      <c r="I10" s="35">
        <v>38784</v>
      </c>
      <c r="J10" s="35">
        <v>0</v>
      </c>
      <c r="K10" s="35">
        <v>0</v>
      </c>
      <c r="L10" s="35">
        <v>16461</v>
      </c>
      <c r="M10" s="35">
        <v>360599</v>
      </c>
      <c r="N10" s="35">
        <v>0</v>
      </c>
      <c r="O10" s="35">
        <v>0</v>
      </c>
      <c r="P10" s="35">
        <f t="shared" si="0"/>
        <v>1615868</v>
      </c>
      <c r="Q10" s="24">
        <v>3</v>
      </c>
    </row>
    <row r="11" spans="1:17" ht="12.6" x14ac:dyDescent="0.25">
      <c r="A11" s="24">
        <v>4</v>
      </c>
      <c r="B11" s="24" t="s">
        <v>25</v>
      </c>
      <c r="C11" s="35">
        <v>11497058</v>
      </c>
      <c r="D11" s="35">
        <v>4491485</v>
      </c>
      <c r="E11" s="35">
        <v>8169497</v>
      </c>
      <c r="F11" s="35">
        <v>0</v>
      </c>
      <c r="G11" s="35">
        <v>965343</v>
      </c>
      <c r="H11" s="35">
        <v>1057296</v>
      </c>
      <c r="I11" s="35">
        <v>157168</v>
      </c>
      <c r="J11" s="35">
        <v>641494</v>
      </c>
      <c r="K11" s="35">
        <v>0</v>
      </c>
      <c r="L11" s="35">
        <v>5049858</v>
      </c>
      <c r="M11" s="35">
        <v>12600643</v>
      </c>
      <c r="N11" s="35">
        <v>0</v>
      </c>
      <c r="O11" s="35">
        <v>0</v>
      </c>
      <c r="P11" s="35">
        <f t="shared" si="0"/>
        <v>44629842</v>
      </c>
      <c r="Q11" s="24">
        <v>4</v>
      </c>
    </row>
    <row r="12" spans="1:17" ht="12.6" x14ac:dyDescent="0.25">
      <c r="A12" s="24">
        <v>5</v>
      </c>
      <c r="B12" s="24" t="s">
        <v>26</v>
      </c>
      <c r="C12" s="35">
        <v>43593597</v>
      </c>
      <c r="D12" s="35">
        <v>10809020</v>
      </c>
      <c r="E12" s="35">
        <v>27781280</v>
      </c>
      <c r="F12" s="35">
        <v>0</v>
      </c>
      <c r="G12" s="35">
        <v>6449529</v>
      </c>
      <c r="H12" s="35">
        <v>1378601</v>
      </c>
      <c r="I12" s="35">
        <v>4197130</v>
      </c>
      <c r="J12" s="35">
        <v>4977441</v>
      </c>
      <c r="K12" s="35">
        <v>676674</v>
      </c>
      <c r="L12" s="35">
        <v>5269187</v>
      </c>
      <c r="M12" s="35">
        <v>26797910</v>
      </c>
      <c r="N12" s="35">
        <v>0</v>
      </c>
      <c r="O12" s="35">
        <v>2753445</v>
      </c>
      <c r="P12" s="35">
        <f t="shared" si="0"/>
        <v>134683814</v>
      </c>
      <c r="Q12" s="24">
        <v>5</v>
      </c>
    </row>
    <row r="13" spans="1:17" ht="12.6" x14ac:dyDescent="0.25">
      <c r="A13" s="24">
        <v>6</v>
      </c>
      <c r="B13" s="24" t="s">
        <v>27</v>
      </c>
      <c r="C13" s="35">
        <v>7809472</v>
      </c>
      <c r="D13" s="35">
        <v>948948</v>
      </c>
      <c r="E13" s="35">
        <v>2929460</v>
      </c>
      <c r="F13" s="35">
        <v>0</v>
      </c>
      <c r="G13" s="35">
        <v>518821</v>
      </c>
      <c r="H13" s="35">
        <v>375102</v>
      </c>
      <c r="I13" s="35">
        <v>46704</v>
      </c>
      <c r="J13" s="35">
        <v>840442</v>
      </c>
      <c r="K13" s="35">
        <v>0</v>
      </c>
      <c r="L13" s="35">
        <v>962871</v>
      </c>
      <c r="M13" s="35">
        <v>6906975</v>
      </c>
      <c r="N13" s="35">
        <v>0</v>
      </c>
      <c r="O13" s="35">
        <v>0</v>
      </c>
      <c r="P13" s="35">
        <f t="shared" si="0"/>
        <v>21338795</v>
      </c>
      <c r="Q13" s="24">
        <v>6</v>
      </c>
    </row>
    <row r="14" spans="1:17" ht="12.6" x14ac:dyDescent="0.25">
      <c r="A14" s="24">
        <v>7</v>
      </c>
      <c r="B14" s="24" t="s">
        <v>28</v>
      </c>
      <c r="C14" s="35">
        <v>1443770</v>
      </c>
      <c r="D14" s="35">
        <v>398153</v>
      </c>
      <c r="E14" s="35">
        <v>583290</v>
      </c>
      <c r="F14" s="35">
        <v>0</v>
      </c>
      <c r="G14" s="35">
        <v>177650</v>
      </c>
      <c r="H14" s="35">
        <v>232512</v>
      </c>
      <c r="I14" s="35">
        <v>21658</v>
      </c>
      <c r="J14" s="35">
        <v>90801</v>
      </c>
      <c r="K14" s="35">
        <v>0</v>
      </c>
      <c r="L14" s="35">
        <v>40051</v>
      </c>
      <c r="M14" s="35">
        <v>964020</v>
      </c>
      <c r="N14" s="35">
        <v>0</v>
      </c>
      <c r="O14" s="35">
        <v>23018</v>
      </c>
      <c r="P14" s="35">
        <f t="shared" si="0"/>
        <v>3974923</v>
      </c>
      <c r="Q14" s="24">
        <v>7</v>
      </c>
    </row>
    <row r="15" spans="1:17" ht="12.6" x14ac:dyDescent="0.25">
      <c r="A15" s="24">
        <v>8</v>
      </c>
      <c r="B15" s="24" t="s">
        <v>29</v>
      </c>
      <c r="C15" s="35">
        <v>8851945</v>
      </c>
      <c r="D15" s="35">
        <v>936355</v>
      </c>
      <c r="E15" s="35">
        <v>5237591</v>
      </c>
      <c r="F15" s="35">
        <v>0</v>
      </c>
      <c r="G15" s="35">
        <v>1474059</v>
      </c>
      <c r="H15" s="35">
        <v>941431</v>
      </c>
      <c r="I15" s="35">
        <v>264264</v>
      </c>
      <c r="J15" s="35">
        <v>0</v>
      </c>
      <c r="K15" s="35">
        <v>0</v>
      </c>
      <c r="L15" s="35">
        <v>1392528</v>
      </c>
      <c r="M15" s="35">
        <v>8066818</v>
      </c>
      <c r="N15" s="35">
        <v>0</v>
      </c>
      <c r="O15" s="35">
        <v>0</v>
      </c>
      <c r="P15" s="35">
        <f t="shared" si="0"/>
        <v>27164991</v>
      </c>
      <c r="Q15" s="24">
        <v>8</v>
      </c>
    </row>
    <row r="16" spans="1:17" ht="12.6" x14ac:dyDescent="0.25">
      <c r="A16" s="24">
        <v>9</v>
      </c>
      <c r="B16" s="24" t="s">
        <v>30</v>
      </c>
      <c r="C16" s="35">
        <v>1667301</v>
      </c>
      <c r="D16" s="35">
        <v>363991</v>
      </c>
      <c r="E16" s="35">
        <v>827269</v>
      </c>
      <c r="F16" s="35">
        <v>0</v>
      </c>
      <c r="G16" s="35">
        <v>117270</v>
      </c>
      <c r="H16" s="35">
        <v>167928</v>
      </c>
      <c r="I16" s="35">
        <v>62165</v>
      </c>
      <c r="J16" s="35">
        <v>0</v>
      </c>
      <c r="K16" s="35">
        <v>0</v>
      </c>
      <c r="L16" s="35">
        <v>1218375</v>
      </c>
      <c r="M16" s="35">
        <v>1913078</v>
      </c>
      <c r="N16" s="35">
        <v>0</v>
      </c>
      <c r="O16" s="35">
        <v>0</v>
      </c>
      <c r="P16" s="35">
        <f t="shared" si="0"/>
        <v>6337377</v>
      </c>
      <c r="Q16" s="24">
        <v>9</v>
      </c>
    </row>
    <row r="17" spans="1:17" ht="12.6" x14ac:dyDescent="0.25">
      <c r="A17" s="24">
        <v>10</v>
      </c>
      <c r="B17" s="24" t="s">
        <v>31</v>
      </c>
      <c r="C17" s="35">
        <v>11790794</v>
      </c>
      <c r="D17" s="35">
        <v>1500793</v>
      </c>
      <c r="E17" s="35">
        <v>9249810</v>
      </c>
      <c r="F17" s="35">
        <v>0</v>
      </c>
      <c r="G17" s="35">
        <v>700470</v>
      </c>
      <c r="H17" s="35">
        <v>2621542</v>
      </c>
      <c r="I17" s="35">
        <v>533959</v>
      </c>
      <c r="J17" s="35">
        <v>566145</v>
      </c>
      <c r="K17" s="35">
        <v>0</v>
      </c>
      <c r="L17" s="35">
        <v>429193</v>
      </c>
      <c r="M17" s="35">
        <v>5501543</v>
      </c>
      <c r="N17" s="35">
        <v>0</v>
      </c>
      <c r="O17" s="35">
        <v>89970</v>
      </c>
      <c r="P17" s="35">
        <f t="shared" si="0"/>
        <v>32984219</v>
      </c>
      <c r="Q17" s="24">
        <v>10</v>
      </c>
    </row>
    <row r="18" spans="1:17" ht="12.6" x14ac:dyDescent="0.25">
      <c r="A18" s="24">
        <v>11</v>
      </c>
      <c r="B18" s="24" t="s">
        <v>32</v>
      </c>
      <c r="C18" s="35">
        <v>5561524</v>
      </c>
      <c r="D18" s="35">
        <v>1306297</v>
      </c>
      <c r="E18" s="35">
        <v>4259088</v>
      </c>
      <c r="F18" s="35">
        <v>87154</v>
      </c>
      <c r="G18" s="35">
        <v>327412</v>
      </c>
      <c r="H18" s="35">
        <v>298399</v>
      </c>
      <c r="I18" s="35">
        <v>461677</v>
      </c>
      <c r="J18" s="35">
        <v>221975</v>
      </c>
      <c r="K18" s="35">
        <v>12831</v>
      </c>
      <c r="L18" s="35">
        <v>413940</v>
      </c>
      <c r="M18" s="35">
        <v>3000751</v>
      </c>
      <c r="N18" s="35">
        <v>0</v>
      </c>
      <c r="O18" s="35">
        <v>2149</v>
      </c>
      <c r="P18" s="35">
        <f t="shared" si="0"/>
        <v>15953197</v>
      </c>
      <c r="Q18" s="24">
        <v>11</v>
      </c>
    </row>
    <row r="19" spans="1:17" ht="12.6" x14ac:dyDescent="0.25">
      <c r="A19" s="24">
        <v>12</v>
      </c>
      <c r="B19" s="24" t="s">
        <v>33</v>
      </c>
      <c r="C19" s="35">
        <v>1946296</v>
      </c>
      <c r="D19" s="35">
        <v>541040</v>
      </c>
      <c r="E19" s="35">
        <v>1035797</v>
      </c>
      <c r="F19" s="35">
        <v>0</v>
      </c>
      <c r="G19" s="35">
        <v>184549</v>
      </c>
      <c r="H19" s="35">
        <v>41397</v>
      </c>
      <c r="I19" s="35">
        <v>70675</v>
      </c>
      <c r="J19" s="35">
        <v>359057</v>
      </c>
      <c r="K19" s="35">
        <v>0</v>
      </c>
      <c r="L19" s="35">
        <v>133484</v>
      </c>
      <c r="M19" s="35">
        <v>1531440</v>
      </c>
      <c r="N19" s="35">
        <v>0</v>
      </c>
      <c r="O19" s="35">
        <v>29328</v>
      </c>
      <c r="P19" s="35">
        <f t="shared" si="0"/>
        <v>5873063</v>
      </c>
      <c r="Q19" s="24">
        <v>12</v>
      </c>
    </row>
    <row r="20" spans="1:17" ht="12.6" x14ac:dyDescent="0.25">
      <c r="A20" s="24">
        <v>13</v>
      </c>
      <c r="B20" s="24" t="s">
        <v>34</v>
      </c>
      <c r="C20" s="35">
        <v>11986572</v>
      </c>
      <c r="D20" s="35">
        <v>1810370</v>
      </c>
      <c r="E20" s="35">
        <v>6948708</v>
      </c>
      <c r="F20" s="35">
        <v>0</v>
      </c>
      <c r="G20" s="35">
        <v>283765</v>
      </c>
      <c r="H20" s="35">
        <v>723129</v>
      </c>
      <c r="I20" s="35">
        <v>585624</v>
      </c>
      <c r="J20" s="35">
        <v>818215</v>
      </c>
      <c r="K20" s="35">
        <v>423547</v>
      </c>
      <c r="L20" s="35">
        <v>1181901</v>
      </c>
      <c r="M20" s="35">
        <v>10415720</v>
      </c>
      <c r="N20" s="35">
        <v>0</v>
      </c>
      <c r="O20" s="35">
        <v>185815</v>
      </c>
      <c r="P20" s="35">
        <f t="shared" si="0"/>
        <v>35363366</v>
      </c>
      <c r="Q20" s="24">
        <v>13</v>
      </c>
    </row>
    <row r="21" spans="1:17" ht="12.6" x14ac:dyDescent="0.25">
      <c r="A21" s="24">
        <v>14</v>
      </c>
      <c r="B21" s="24" t="s">
        <v>35</v>
      </c>
      <c r="C21" s="35">
        <v>2445996</v>
      </c>
      <c r="D21" s="35">
        <v>179690</v>
      </c>
      <c r="E21" s="35">
        <v>1104969</v>
      </c>
      <c r="F21" s="35">
        <v>0</v>
      </c>
      <c r="G21" s="35">
        <v>121928</v>
      </c>
      <c r="H21" s="35">
        <v>180396</v>
      </c>
      <c r="I21" s="35">
        <v>0</v>
      </c>
      <c r="J21" s="35">
        <v>0</v>
      </c>
      <c r="K21" s="35">
        <v>17204</v>
      </c>
      <c r="L21" s="35">
        <v>147058</v>
      </c>
      <c r="M21" s="35">
        <v>2108767</v>
      </c>
      <c r="N21" s="35">
        <v>0</v>
      </c>
      <c r="O21" s="35">
        <v>38536</v>
      </c>
      <c r="P21" s="35">
        <f t="shared" si="0"/>
        <v>6344544</v>
      </c>
      <c r="Q21" s="24">
        <v>14</v>
      </c>
    </row>
    <row r="22" spans="1:17" ht="12.6" x14ac:dyDescent="0.25">
      <c r="A22" s="24">
        <v>15</v>
      </c>
      <c r="B22" s="24" t="s">
        <v>36</v>
      </c>
      <c r="C22" s="35">
        <v>16845426</v>
      </c>
      <c r="D22" s="35">
        <v>4977439</v>
      </c>
      <c r="E22" s="35">
        <v>14364644</v>
      </c>
      <c r="F22" s="35">
        <v>0</v>
      </c>
      <c r="G22" s="35">
        <v>4426172</v>
      </c>
      <c r="H22" s="35">
        <v>609429</v>
      </c>
      <c r="I22" s="35">
        <v>846637</v>
      </c>
      <c r="J22" s="35">
        <v>4371607</v>
      </c>
      <c r="K22" s="35">
        <v>908824</v>
      </c>
      <c r="L22" s="35">
        <v>4086190</v>
      </c>
      <c r="M22" s="35">
        <v>21545034</v>
      </c>
      <c r="N22" s="35">
        <v>0</v>
      </c>
      <c r="O22" s="35">
        <v>858322</v>
      </c>
      <c r="P22" s="35">
        <f t="shared" si="0"/>
        <v>73839724</v>
      </c>
      <c r="Q22" s="24">
        <v>15</v>
      </c>
    </row>
    <row r="23" spans="1:17" ht="12.6" x14ac:dyDescent="0.25">
      <c r="A23" s="24">
        <v>16</v>
      </c>
      <c r="B23" s="24" t="s">
        <v>37</v>
      </c>
      <c r="C23" s="35">
        <v>13971040</v>
      </c>
      <c r="D23" s="35">
        <v>1998550</v>
      </c>
      <c r="E23" s="35">
        <v>7224775</v>
      </c>
      <c r="F23" s="35">
        <v>0</v>
      </c>
      <c r="G23" s="35">
        <v>1286175</v>
      </c>
      <c r="H23" s="35">
        <v>665686</v>
      </c>
      <c r="I23" s="35">
        <v>489922</v>
      </c>
      <c r="J23" s="35">
        <v>548631</v>
      </c>
      <c r="K23" s="35">
        <v>116113</v>
      </c>
      <c r="L23" s="35">
        <v>2630068</v>
      </c>
      <c r="M23" s="35">
        <v>12628014</v>
      </c>
      <c r="N23" s="35">
        <v>0</v>
      </c>
      <c r="O23" s="35">
        <v>285146</v>
      </c>
      <c r="P23" s="35">
        <f t="shared" si="0"/>
        <v>41844120</v>
      </c>
      <c r="Q23" s="24">
        <v>16</v>
      </c>
    </row>
    <row r="24" spans="1:17" ht="12.6" x14ac:dyDescent="0.25">
      <c r="A24" s="24">
        <v>17</v>
      </c>
      <c r="B24" s="24" t="s">
        <v>38</v>
      </c>
      <c r="C24" s="35">
        <v>0</v>
      </c>
      <c r="D24" s="35">
        <v>0</v>
      </c>
      <c r="E24" s="35">
        <v>0</v>
      </c>
      <c r="F24" s="35">
        <v>0</v>
      </c>
      <c r="G24" s="35">
        <v>0</v>
      </c>
      <c r="H24" s="35">
        <v>0</v>
      </c>
      <c r="I24" s="35">
        <v>0</v>
      </c>
      <c r="J24" s="35">
        <v>0</v>
      </c>
      <c r="K24" s="35">
        <v>0</v>
      </c>
      <c r="L24" s="35">
        <v>0</v>
      </c>
      <c r="M24" s="35">
        <v>0</v>
      </c>
      <c r="N24" s="35">
        <v>0</v>
      </c>
      <c r="O24" s="35">
        <v>0</v>
      </c>
      <c r="P24" s="35">
        <f t="shared" si="0"/>
        <v>0</v>
      </c>
      <c r="Q24" s="24">
        <v>17</v>
      </c>
    </row>
    <row r="25" spans="1:17" ht="12.6" x14ac:dyDescent="0.25">
      <c r="A25" s="24">
        <v>18</v>
      </c>
      <c r="B25" s="24" t="s">
        <v>39</v>
      </c>
      <c r="C25" s="35">
        <v>1163539</v>
      </c>
      <c r="D25" s="35">
        <v>304773</v>
      </c>
      <c r="E25" s="35">
        <v>773912</v>
      </c>
      <c r="F25" s="35">
        <v>0</v>
      </c>
      <c r="G25" s="35">
        <v>0</v>
      </c>
      <c r="H25" s="35">
        <v>126245</v>
      </c>
      <c r="I25" s="35">
        <v>78221</v>
      </c>
      <c r="J25" s="35">
        <v>0</v>
      </c>
      <c r="K25" s="35">
        <v>0</v>
      </c>
      <c r="L25" s="35">
        <v>427321</v>
      </c>
      <c r="M25" s="35">
        <v>1370215</v>
      </c>
      <c r="N25" s="35">
        <v>0</v>
      </c>
      <c r="O25" s="35">
        <v>24895</v>
      </c>
      <c r="P25" s="35">
        <f t="shared" si="0"/>
        <v>4269121</v>
      </c>
      <c r="Q25" s="24">
        <v>18</v>
      </c>
    </row>
    <row r="26" spans="1:17" ht="12.6" x14ac:dyDescent="0.25">
      <c r="A26" s="24">
        <v>19</v>
      </c>
      <c r="B26" s="24" t="s">
        <v>40</v>
      </c>
      <c r="C26" s="35">
        <v>16478533</v>
      </c>
      <c r="D26" s="35">
        <v>4527250</v>
      </c>
      <c r="E26" s="35">
        <v>9659301</v>
      </c>
      <c r="F26" s="35">
        <v>0</v>
      </c>
      <c r="G26" s="35">
        <v>1863819</v>
      </c>
      <c r="H26" s="35">
        <v>519806</v>
      </c>
      <c r="I26" s="35">
        <v>699608</v>
      </c>
      <c r="J26" s="35">
        <v>840871</v>
      </c>
      <c r="K26" s="35">
        <v>629109</v>
      </c>
      <c r="L26" s="35">
        <v>2102333</v>
      </c>
      <c r="M26" s="35">
        <v>13506916</v>
      </c>
      <c r="N26" s="35">
        <v>0</v>
      </c>
      <c r="O26" s="35">
        <v>0</v>
      </c>
      <c r="P26" s="35">
        <f t="shared" si="0"/>
        <v>50827546</v>
      </c>
      <c r="Q26" s="24">
        <v>19</v>
      </c>
    </row>
    <row r="27" spans="1:17" ht="12.6" x14ac:dyDescent="0.25">
      <c r="A27" s="24">
        <v>20</v>
      </c>
      <c r="B27" s="24" t="s">
        <v>41</v>
      </c>
      <c r="C27" s="35">
        <v>10358470</v>
      </c>
      <c r="D27" s="35">
        <v>616317</v>
      </c>
      <c r="E27" s="35">
        <v>4481253</v>
      </c>
      <c r="F27" s="35">
        <v>0</v>
      </c>
      <c r="G27" s="35">
        <v>976176</v>
      </c>
      <c r="H27" s="35">
        <v>452307</v>
      </c>
      <c r="I27" s="35">
        <v>1614241</v>
      </c>
      <c r="J27" s="35">
        <v>572961</v>
      </c>
      <c r="K27" s="35">
        <v>0</v>
      </c>
      <c r="L27" s="35">
        <v>169579</v>
      </c>
      <c r="M27" s="35">
        <v>4244380</v>
      </c>
      <c r="N27" s="35">
        <v>0</v>
      </c>
      <c r="O27" s="35">
        <v>207947</v>
      </c>
      <c r="P27" s="35">
        <f t="shared" si="0"/>
        <v>23693631</v>
      </c>
      <c r="Q27" s="24">
        <v>20</v>
      </c>
    </row>
    <row r="28" spans="1:17" ht="12.6" x14ac:dyDescent="0.25">
      <c r="A28" s="24">
        <v>21</v>
      </c>
      <c r="B28" s="24" t="s">
        <v>42</v>
      </c>
      <c r="C28" s="35">
        <v>2582875</v>
      </c>
      <c r="D28" s="35">
        <v>736275</v>
      </c>
      <c r="E28" s="35">
        <v>1023645</v>
      </c>
      <c r="F28" s="35">
        <v>21507</v>
      </c>
      <c r="G28" s="35">
        <v>517394</v>
      </c>
      <c r="H28" s="35">
        <v>64255</v>
      </c>
      <c r="I28" s="35">
        <v>238395</v>
      </c>
      <c r="J28" s="35">
        <v>239310</v>
      </c>
      <c r="K28" s="35">
        <v>0</v>
      </c>
      <c r="L28" s="35">
        <v>0</v>
      </c>
      <c r="M28" s="35">
        <v>362620</v>
      </c>
      <c r="N28" s="35">
        <v>0</v>
      </c>
      <c r="O28" s="35">
        <v>25000</v>
      </c>
      <c r="P28" s="35">
        <f t="shared" si="0"/>
        <v>5811276</v>
      </c>
      <c r="Q28" s="24">
        <v>21</v>
      </c>
    </row>
    <row r="29" spans="1:17" ht="12.6" x14ac:dyDescent="0.25">
      <c r="A29" s="24">
        <v>22</v>
      </c>
      <c r="B29" s="24" t="s">
        <v>43</v>
      </c>
      <c r="C29" s="35">
        <v>2075778</v>
      </c>
      <c r="D29" s="35">
        <v>566901</v>
      </c>
      <c r="E29" s="35">
        <v>1908324</v>
      </c>
      <c r="F29" s="35">
        <v>20000</v>
      </c>
      <c r="G29" s="35">
        <v>340887</v>
      </c>
      <c r="H29" s="35">
        <v>279160</v>
      </c>
      <c r="I29" s="35">
        <v>121989</v>
      </c>
      <c r="J29" s="35">
        <v>152963</v>
      </c>
      <c r="K29" s="35">
        <v>0</v>
      </c>
      <c r="L29" s="35">
        <v>14667</v>
      </c>
      <c r="M29" s="35">
        <v>1960507</v>
      </c>
      <c r="N29" s="35">
        <v>0</v>
      </c>
      <c r="O29" s="35">
        <v>135</v>
      </c>
      <c r="P29" s="35">
        <f t="shared" si="0"/>
        <v>7441311</v>
      </c>
      <c r="Q29" s="24">
        <v>22</v>
      </c>
    </row>
    <row r="30" spans="1:17" ht="12.6" x14ac:dyDescent="0.25">
      <c r="A30" s="24">
        <v>23</v>
      </c>
      <c r="B30" s="24" t="s">
        <v>44</v>
      </c>
      <c r="C30" s="35">
        <v>27473290</v>
      </c>
      <c r="D30" s="35">
        <v>7154119</v>
      </c>
      <c r="E30" s="35">
        <v>17875523</v>
      </c>
      <c r="F30" s="35">
        <v>522202</v>
      </c>
      <c r="G30" s="35">
        <v>4144869</v>
      </c>
      <c r="H30" s="35">
        <v>1099434</v>
      </c>
      <c r="I30" s="35">
        <v>1858373</v>
      </c>
      <c r="J30" s="35">
        <v>4417232</v>
      </c>
      <c r="K30" s="35">
        <v>716266</v>
      </c>
      <c r="L30" s="35">
        <v>3939267</v>
      </c>
      <c r="M30" s="35">
        <v>25233838</v>
      </c>
      <c r="N30" s="35">
        <v>0</v>
      </c>
      <c r="O30" s="35">
        <v>703804</v>
      </c>
      <c r="P30" s="35">
        <f t="shared" si="0"/>
        <v>95138217</v>
      </c>
      <c r="Q30" s="24">
        <v>23</v>
      </c>
    </row>
    <row r="31" spans="1:17" ht="12.6" x14ac:dyDescent="0.25">
      <c r="A31" s="24">
        <v>24</v>
      </c>
      <c r="B31" s="24" t="s">
        <v>45</v>
      </c>
      <c r="C31" s="35">
        <v>35394920</v>
      </c>
      <c r="D31" s="35">
        <v>20740080</v>
      </c>
      <c r="E31" s="35">
        <v>29916032</v>
      </c>
      <c r="F31" s="35">
        <v>282289</v>
      </c>
      <c r="G31" s="35">
        <v>5076964</v>
      </c>
      <c r="H31" s="35">
        <v>2127466</v>
      </c>
      <c r="I31" s="35">
        <v>2987150</v>
      </c>
      <c r="J31" s="35">
        <v>7703205</v>
      </c>
      <c r="K31" s="35">
        <v>3495814</v>
      </c>
      <c r="L31" s="35">
        <v>10239835</v>
      </c>
      <c r="M31" s="35">
        <v>35283736</v>
      </c>
      <c r="N31" s="35">
        <v>0</v>
      </c>
      <c r="O31" s="35">
        <v>135786</v>
      </c>
      <c r="P31" s="35">
        <f t="shared" si="0"/>
        <v>153383277</v>
      </c>
      <c r="Q31" s="24">
        <v>24</v>
      </c>
    </row>
    <row r="32" spans="1:17" ht="12.6" x14ac:dyDescent="0.25">
      <c r="A32" s="24">
        <v>25</v>
      </c>
      <c r="B32" s="24" t="s">
        <v>46</v>
      </c>
      <c r="C32" s="35">
        <v>1664033</v>
      </c>
      <c r="D32" s="35">
        <v>125415</v>
      </c>
      <c r="E32" s="35">
        <v>801979</v>
      </c>
      <c r="F32" s="35">
        <v>0</v>
      </c>
      <c r="G32" s="35">
        <v>80937</v>
      </c>
      <c r="H32" s="35">
        <v>40193</v>
      </c>
      <c r="I32" s="35">
        <v>16012</v>
      </c>
      <c r="J32" s="35">
        <v>157455</v>
      </c>
      <c r="K32" s="35">
        <v>0</v>
      </c>
      <c r="L32" s="35">
        <v>104019</v>
      </c>
      <c r="M32" s="35">
        <v>1479388</v>
      </c>
      <c r="N32" s="35">
        <v>31997</v>
      </c>
      <c r="O32" s="35">
        <v>0</v>
      </c>
      <c r="P32" s="35">
        <f t="shared" si="0"/>
        <v>4501428</v>
      </c>
      <c r="Q32" s="24">
        <v>25</v>
      </c>
    </row>
    <row r="33" spans="1:17" ht="12.6" x14ac:dyDescent="0.25">
      <c r="A33" s="24">
        <v>26</v>
      </c>
      <c r="B33" s="24" t="s">
        <v>47</v>
      </c>
      <c r="C33" s="35">
        <v>4592576</v>
      </c>
      <c r="D33" s="35">
        <v>1975148</v>
      </c>
      <c r="E33" s="35">
        <v>2448809</v>
      </c>
      <c r="F33" s="35">
        <v>0</v>
      </c>
      <c r="G33" s="35">
        <v>634750</v>
      </c>
      <c r="H33" s="35">
        <v>202288</v>
      </c>
      <c r="I33" s="35">
        <v>378994</v>
      </c>
      <c r="J33" s="35">
        <v>852427</v>
      </c>
      <c r="K33" s="35">
        <v>9919</v>
      </c>
      <c r="L33" s="35">
        <v>550594</v>
      </c>
      <c r="M33" s="35">
        <v>2987766</v>
      </c>
      <c r="N33" s="35">
        <v>0</v>
      </c>
      <c r="O33" s="35">
        <v>0</v>
      </c>
      <c r="P33" s="35">
        <f t="shared" si="0"/>
        <v>14633271</v>
      </c>
      <c r="Q33" s="24">
        <v>26</v>
      </c>
    </row>
    <row r="34" spans="1:17" ht="12.6" x14ac:dyDescent="0.25">
      <c r="A34" s="24">
        <v>27</v>
      </c>
      <c r="B34" s="24" t="s">
        <v>48</v>
      </c>
      <c r="C34" s="35">
        <v>771394</v>
      </c>
      <c r="D34" s="35">
        <v>306813</v>
      </c>
      <c r="E34" s="35">
        <v>440070</v>
      </c>
      <c r="F34" s="35">
        <v>1259</v>
      </c>
      <c r="G34" s="35">
        <v>0</v>
      </c>
      <c r="H34" s="35">
        <v>6066</v>
      </c>
      <c r="I34" s="35">
        <v>218461</v>
      </c>
      <c r="J34" s="35">
        <v>68325</v>
      </c>
      <c r="K34" s="35">
        <v>0</v>
      </c>
      <c r="L34" s="35">
        <v>0</v>
      </c>
      <c r="M34" s="35">
        <v>671363</v>
      </c>
      <c r="N34" s="35">
        <v>0</v>
      </c>
      <c r="O34" s="35">
        <v>79862</v>
      </c>
      <c r="P34" s="35">
        <f t="shared" si="0"/>
        <v>2563613</v>
      </c>
      <c r="Q34" s="24">
        <v>27</v>
      </c>
    </row>
    <row r="35" spans="1:17" ht="12.6" x14ac:dyDescent="0.25">
      <c r="A35" s="24">
        <v>28</v>
      </c>
      <c r="B35" s="24" t="s">
        <v>49</v>
      </c>
      <c r="C35" s="35">
        <v>8602273</v>
      </c>
      <c r="D35" s="35">
        <v>8168579</v>
      </c>
      <c r="E35" s="35">
        <v>6495339</v>
      </c>
      <c r="F35" s="35">
        <v>0</v>
      </c>
      <c r="G35" s="35">
        <v>2554498</v>
      </c>
      <c r="H35" s="35">
        <v>547041</v>
      </c>
      <c r="I35" s="35">
        <v>1180291</v>
      </c>
      <c r="J35" s="35">
        <v>2328732</v>
      </c>
      <c r="K35" s="35">
        <v>48964</v>
      </c>
      <c r="L35" s="35">
        <v>783761</v>
      </c>
      <c r="M35" s="35">
        <v>8275819</v>
      </c>
      <c r="N35" s="35">
        <v>0</v>
      </c>
      <c r="O35" s="35">
        <v>20768</v>
      </c>
      <c r="P35" s="35">
        <f t="shared" si="0"/>
        <v>39006065</v>
      </c>
      <c r="Q35" s="24">
        <v>28</v>
      </c>
    </row>
    <row r="36" spans="1:17" ht="12.6" x14ac:dyDescent="0.25">
      <c r="A36" s="24">
        <v>29</v>
      </c>
      <c r="B36" s="24" t="s">
        <v>50</v>
      </c>
      <c r="C36" s="35">
        <v>1127441</v>
      </c>
      <c r="D36" s="35">
        <v>551225</v>
      </c>
      <c r="E36" s="35">
        <v>457875</v>
      </c>
      <c r="F36" s="35">
        <v>27979</v>
      </c>
      <c r="G36" s="35">
        <v>196764</v>
      </c>
      <c r="H36" s="35">
        <v>216779</v>
      </c>
      <c r="I36" s="35">
        <v>186279</v>
      </c>
      <c r="J36" s="35">
        <v>58884</v>
      </c>
      <c r="K36" s="35">
        <v>0</v>
      </c>
      <c r="L36" s="35">
        <v>148968</v>
      </c>
      <c r="M36" s="35">
        <v>973499</v>
      </c>
      <c r="N36" s="35">
        <v>0</v>
      </c>
      <c r="O36" s="35">
        <v>0</v>
      </c>
      <c r="P36" s="35">
        <f t="shared" si="0"/>
        <v>3945693</v>
      </c>
      <c r="Q36" s="24">
        <v>29</v>
      </c>
    </row>
    <row r="37" spans="1:17" ht="12.6" x14ac:dyDescent="0.25">
      <c r="A37" s="24">
        <v>30</v>
      </c>
      <c r="B37" s="24" t="s">
        <v>51</v>
      </c>
      <c r="C37" s="35">
        <v>36859051</v>
      </c>
      <c r="D37" s="35">
        <v>19566686</v>
      </c>
      <c r="E37" s="35">
        <v>37173368</v>
      </c>
      <c r="F37" s="35">
        <v>0</v>
      </c>
      <c r="G37" s="35">
        <v>7203653</v>
      </c>
      <c r="H37" s="35">
        <v>8951709</v>
      </c>
      <c r="I37" s="35">
        <v>809327</v>
      </c>
      <c r="J37" s="35">
        <v>3856544</v>
      </c>
      <c r="K37" s="35">
        <v>2503594</v>
      </c>
      <c r="L37" s="35">
        <v>6389571</v>
      </c>
      <c r="M37" s="35">
        <v>38099328</v>
      </c>
      <c r="N37" s="35">
        <v>0</v>
      </c>
      <c r="O37" s="35">
        <v>589371</v>
      </c>
      <c r="P37" s="35">
        <f t="shared" si="0"/>
        <v>162002202</v>
      </c>
      <c r="Q37" s="24">
        <v>30</v>
      </c>
    </row>
    <row r="38" spans="1:17" ht="12.6" x14ac:dyDescent="0.25">
      <c r="A38" s="24">
        <v>31</v>
      </c>
      <c r="B38" s="24" t="s">
        <v>52</v>
      </c>
      <c r="C38" s="35">
        <v>22191888</v>
      </c>
      <c r="D38" s="35">
        <v>9271091</v>
      </c>
      <c r="E38" s="35">
        <v>15266289</v>
      </c>
      <c r="F38" s="35">
        <v>399756</v>
      </c>
      <c r="G38" s="35">
        <v>2630898</v>
      </c>
      <c r="H38" s="35">
        <v>1249767</v>
      </c>
      <c r="I38" s="35">
        <v>1350270</v>
      </c>
      <c r="J38" s="35">
        <v>1969011</v>
      </c>
      <c r="K38" s="35">
        <v>709614</v>
      </c>
      <c r="L38" s="35">
        <v>3678683</v>
      </c>
      <c r="M38" s="35">
        <v>15545216</v>
      </c>
      <c r="N38" s="35">
        <v>0</v>
      </c>
      <c r="O38" s="35">
        <v>807942</v>
      </c>
      <c r="P38" s="35">
        <f t="shared" si="0"/>
        <v>75070425</v>
      </c>
      <c r="Q38" s="24">
        <v>31</v>
      </c>
    </row>
    <row r="39" spans="1:17" ht="12.6" x14ac:dyDescent="0.25">
      <c r="A39" s="24">
        <v>32</v>
      </c>
      <c r="B39" s="24" t="s">
        <v>53</v>
      </c>
      <c r="C39" s="35">
        <v>7661772</v>
      </c>
      <c r="D39" s="35">
        <v>1190153</v>
      </c>
      <c r="E39" s="35">
        <v>5572638</v>
      </c>
      <c r="F39" s="35">
        <v>152268</v>
      </c>
      <c r="G39" s="35">
        <v>557270</v>
      </c>
      <c r="H39" s="35">
        <v>326754</v>
      </c>
      <c r="I39" s="35">
        <v>302095</v>
      </c>
      <c r="J39" s="35">
        <v>658788</v>
      </c>
      <c r="K39" s="35">
        <v>202857</v>
      </c>
      <c r="L39" s="35">
        <v>1122580</v>
      </c>
      <c r="M39" s="35">
        <v>4747513</v>
      </c>
      <c r="N39" s="35">
        <v>0</v>
      </c>
      <c r="O39" s="35">
        <v>137116</v>
      </c>
      <c r="P39" s="35">
        <f t="shared" si="0"/>
        <v>22631804</v>
      </c>
      <c r="Q39" s="24">
        <v>32</v>
      </c>
    </row>
    <row r="40" spans="1:17" ht="12.6" x14ac:dyDescent="0.25">
      <c r="A40" s="24">
        <v>33</v>
      </c>
      <c r="B40" s="24" t="s">
        <v>54</v>
      </c>
      <c r="C40" s="35">
        <v>4855330</v>
      </c>
      <c r="D40" s="35">
        <v>1168267</v>
      </c>
      <c r="E40" s="35">
        <v>2444937</v>
      </c>
      <c r="F40" s="35">
        <v>0</v>
      </c>
      <c r="G40" s="35">
        <v>0</v>
      </c>
      <c r="H40" s="35">
        <v>492376</v>
      </c>
      <c r="I40" s="35">
        <v>238914</v>
      </c>
      <c r="J40" s="35">
        <v>410211</v>
      </c>
      <c r="K40" s="35">
        <v>0</v>
      </c>
      <c r="L40" s="35">
        <v>785605</v>
      </c>
      <c r="M40" s="35">
        <v>4547853</v>
      </c>
      <c r="N40" s="35">
        <v>0</v>
      </c>
      <c r="O40" s="35">
        <v>26588</v>
      </c>
      <c r="P40" s="35">
        <f t="shared" si="0"/>
        <v>14970081</v>
      </c>
      <c r="Q40" s="24">
        <v>33</v>
      </c>
    </row>
    <row r="41" spans="1:17" ht="12.6" x14ac:dyDescent="0.25">
      <c r="A41" s="24">
        <v>34</v>
      </c>
      <c r="B41" s="24" t="s">
        <v>55</v>
      </c>
      <c r="C41" s="35">
        <v>12626601</v>
      </c>
      <c r="D41" s="35">
        <v>4755918</v>
      </c>
      <c r="E41" s="35">
        <v>8412262</v>
      </c>
      <c r="F41" s="35">
        <v>0</v>
      </c>
      <c r="G41" s="35">
        <v>2624213</v>
      </c>
      <c r="H41" s="35">
        <v>582250</v>
      </c>
      <c r="I41" s="35">
        <v>2513189</v>
      </c>
      <c r="J41" s="35">
        <v>1920427</v>
      </c>
      <c r="K41" s="35">
        <v>191456</v>
      </c>
      <c r="L41" s="35">
        <v>1470419</v>
      </c>
      <c r="M41" s="35">
        <v>10749762</v>
      </c>
      <c r="N41" s="35">
        <v>0</v>
      </c>
      <c r="O41" s="35">
        <v>80210</v>
      </c>
      <c r="P41" s="35">
        <f t="shared" si="0"/>
        <v>45926707</v>
      </c>
      <c r="Q41" s="24">
        <v>34</v>
      </c>
    </row>
    <row r="42" spans="1:17" ht="12.6" x14ac:dyDescent="0.25">
      <c r="A42" s="24">
        <v>35</v>
      </c>
      <c r="B42" s="24" t="s">
        <v>56</v>
      </c>
      <c r="C42" s="35">
        <v>67855536</v>
      </c>
      <c r="D42" s="35">
        <v>24080428</v>
      </c>
      <c r="E42" s="35">
        <v>52762026</v>
      </c>
      <c r="F42" s="35">
        <v>0</v>
      </c>
      <c r="G42" s="35">
        <v>10112035</v>
      </c>
      <c r="H42" s="35">
        <v>3348538</v>
      </c>
      <c r="I42" s="35">
        <v>59798</v>
      </c>
      <c r="J42" s="35">
        <v>10353589</v>
      </c>
      <c r="K42" s="35">
        <v>6300510</v>
      </c>
      <c r="L42" s="35">
        <v>32682467</v>
      </c>
      <c r="M42" s="35">
        <v>60561741</v>
      </c>
      <c r="N42" s="35">
        <v>0</v>
      </c>
      <c r="O42" s="35">
        <v>1578041</v>
      </c>
      <c r="P42" s="35">
        <f t="shared" si="0"/>
        <v>269694709</v>
      </c>
      <c r="Q42" s="24">
        <v>35</v>
      </c>
    </row>
    <row r="43" spans="1:17" ht="12.6" x14ac:dyDescent="0.25">
      <c r="A43" s="24">
        <v>36</v>
      </c>
      <c r="B43" s="24" t="s">
        <v>57</v>
      </c>
      <c r="C43" s="35">
        <v>5604128</v>
      </c>
      <c r="D43" s="35">
        <v>1045083</v>
      </c>
      <c r="E43" s="35">
        <v>2283334</v>
      </c>
      <c r="F43" s="35">
        <v>0</v>
      </c>
      <c r="G43" s="35">
        <v>438893</v>
      </c>
      <c r="H43" s="35">
        <v>374962</v>
      </c>
      <c r="I43" s="35">
        <v>267679</v>
      </c>
      <c r="J43" s="35">
        <v>507789</v>
      </c>
      <c r="K43" s="35">
        <v>0</v>
      </c>
      <c r="L43" s="35">
        <v>669968</v>
      </c>
      <c r="M43" s="35">
        <v>4859685</v>
      </c>
      <c r="N43" s="35">
        <v>0</v>
      </c>
      <c r="O43" s="35">
        <v>33299</v>
      </c>
      <c r="P43" s="35">
        <f t="shared" si="0"/>
        <v>16084820</v>
      </c>
      <c r="Q43" s="24">
        <v>36</v>
      </c>
    </row>
    <row r="44" spans="1:17" ht="12.6" x14ac:dyDescent="0.25">
      <c r="A44" s="24">
        <v>37</v>
      </c>
      <c r="B44" s="24" t="s">
        <v>58</v>
      </c>
      <c r="C44" s="35">
        <v>6388075</v>
      </c>
      <c r="D44" s="35">
        <v>288678</v>
      </c>
      <c r="E44" s="35">
        <v>2174694</v>
      </c>
      <c r="F44" s="35">
        <v>109411</v>
      </c>
      <c r="G44" s="35">
        <v>0</v>
      </c>
      <c r="H44" s="35">
        <v>368697</v>
      </c>
      <c r="I44" s="35">
        <v>313652</v>
      </c>
      <c r="J44" s="35">
        <v>126420</v>
      </c>
      <c r="K44" s="35">
        <v>0</v>
      </c>
      <c r="L44" s="35">
        <v>3053646</v>
      </c>
      <c r="M44" s="35">
        <v>5896140</v>
      </c>
      <c r="N44" s="35">
        <v>0</v>
      </c>
      <c r="O44" s="35">
        <v>50192</v>
      </c>
      <c r="P44" s="35">
        <f t="shared" si="0"/>
        <v>18769605</v>
      </c>
      <c r="Q44" s="24">
        <v>37</v>
      </c>
    </row>
    <row r="45" spans="1:17" ht="12.6" x14ac:dyDescent="0.25">
      <c r="A45" s="36">
        <v>38</v>
      </c>
      <c r="B45" s="24" t="s">
        <v>59</v>
      </c>
      <c r="C45" s="37">
        <v>9724767</v>
      </c>
      <c r="D45" s="37">
        <v>1934929</v>
      </c>
      <c r="E45" s="37">
        <v>7379937</v>
      </c>
      <c r="F45" s="37">
        <v>591632</v>
      </c>
      <c r="G45" s="37">
        <v>20986</v>
      </c>
      <c r="H45" s="37">
        <v>558143</v>
      </c>
      <c r="I45" s="37">
        <v>349238</v>
      </c>
      <c r="J45" s="37">
        <v>819095</v>
      </c>
      <c r="K45" s="37">
        <v>97031</v>
      </c>
      <c r="L45" s="37">
        <v>809651</v>
      </c>
      <c r="M45" s="37">
        <v>8095535</v>
      </c>
      <c r="N45" s="37">
        <v>0</v>
      </c>
      <c r="O45" s="37">
        <v>0</v>
      </c>
      <c r="P45" s="37">
        <f t="shared" si="0"/>
        <v>30380944</v>
      </c>
      <c r="Q45" s="36">
        <v>38</v>
      </c>
    </row>
    <row r="46" spans="1:17" ht="12.6" x14ac:dyDescent="0.25">
      <c r="A46" s="36">
        <f>A45</f>
        <v>38</v>
      </c>
      <c r="B46" s="28" t="s">
        <v>60</v>
      </c>
      <c r="C46" s="38">
        <f t="shared" ref="C46:P46" si="1">SUM(C8:C45)</f>
        <v>465404856</v>
      </c>
      <c r="D46" s="38">
        <f t="shared" si="1"/>
        <v>152019929</v>
      </c>
      <c r="E46" s="38">
        <f t="shared" si="1"/>
        <v>336127196</v>
      </c>
      <c r="F46" s="38">
        <f t="shared" si="1"/>
        <v>2215457</v>
      </c>
      <c r="G46" s="38">
        <f t="shared" si="1"/>
        <v>57684615</v>
      </c>
      <c r="H46" s="38">
        <f t="shared" si="1"/>
        <v>35044903</v>
      </c>
      <c r="I46" s="38">
        <f t="shared" si="1"/>
        <v>29457671</v>
      </c>
      <c r="J46" s="38">
        <f t="shared" si="1"/>
        <v>54241520</v>
      </c>
      <c r="K46" s="38">
        <f t="shared" si="1"/>
        <v>17598795</v>
      </c>
      <c r="L46" s="38">
        <f t="shared" si="1"/>
        <v>101979336</v>
      </c>
      <c r="M46" s="38">
        <f t="shared" si="1"/>
        <v>389098206</v>
      </c>
      <c r="N46" s="38">
        <f t="shared" si="1"/>
        <v>31997</v>
      </c>
      <c r="O46" s="38">
        <f t="shared" si="1"/>
        <v>9492680</v>
      </c>
      <c r="P46" s="38">
        <f t="shared" si="1"/>
        <v>1650397161</v>
      </c>
      <c r="Q46" s="36">
        <f>Q45</f>
        <v>38</v>
      </c>
    </row>
    <row r="47" spans="1:17" ht="9.75" customHeight="1" x14ac:dyDescent="0.25">
      <c r="C47" s="114"/>
      <c r="O47" s="114"/>
    </row>
  </sheetData>
  <printOptions horizontalCentered="1" verticalCentered="1" gridLines="1" gridLinesSet="0"/>
  <pageMargins left="0.5" right="0.5" top="0.5" bottom="0.5" header="0.5" footer="0.17"/>
  <pageSetup paperSize="3"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DFE7-F8DD-42C0-BF02-B83DE545F4C7}">
  <sheetPr>
    <pageSetUpPr fitToPage="1"/>
  </sheetPr>
  <dimension ref="A1:Q106"/>
  <sheetViews>
    <sheetView zoomScaleNormal="100" workbookViewId="0"/>
  </sheetViews>
  <sheetFormatPr defaultColWidth="7.21875" defaultRowHeight="12.6" x14ac:dyDescent="0.25"/>
  <cols>
    <col min="1" max="1" width="3.77734375" style="24" customWidth="1"/>
    <col min="2" max="2" width="16.33203125" style="24" customWidth="1"/>
    <col min="3" max="16" width="12.77734375" style="24" customWidth="1"/>
    <col min="17" max="17" width="4.21875" style="24" bestFit="1" customWidth="1"/>
    <col min="18" max="256" width="7.21875" style="24"/>
    <col min="257" max="257" width="4.109375" style="24" bestFit="1" customWidth="1"/>
    <col min="258" max="258" width="12.77734375" style="24" bestFit="1" customWidth="1"/>
    <col min="259" max="261" width="11.88671875" style="24" bestFit="1" customWidth="1"/>
    <col min="262" max="262" width="11" style="24" bestFit="1" customWidth="1"/>
    <col min="263" max="263" width="11.88671875" style="24" bestFit="1" customWidth="1"/>
    <col min="264" max="265" width="11" style="24" bestFit="1" customWidth="1"/>
    <col min="266" max="266" width="10.77734375" style="24" bestFit="1" customWidth="1"/>
    <col min="267" max="267" width="10.109375" style="24" customWidth="1"/>
    <col min="268" max="268" width="12.21875" style="24" customWidth="1"/>
    <col min="269" max="269" width="11.88671875" style="24" bestFit="1" customWidth="1"/>
    <col min="270" max="270" width="11" style="24" bestFit="1" customWidth="1"/>
    <col min="271" max="271" width="10.88671875" style="24" customWidth="1"/>
    <col min="272" max="272" width="13.21875" style="24" bestFit="1" customWidth="1"/>
    <col min="273" max="273" width="4.109375" style="24" bestFit="1" customWidth="1"/>
    <col min="274" max="512" width="7.21875" style="24"/>
    <col min="513" max="513" width="4.109375" style="24" bestFit="1" customWidth="1"/>
    <col min="514" max="514" width="12.77734375" style="24" bestFit="1" customWidth="1"/>
    <col min="515" max="517" width="11.88671875" style="24" bestFit="1" customWidth="1"/>
    <col min="518" max="518" width="11" style="24" bestFit="1" customWidth="1"/>
    <col min="519" max="519" width="11.88671875" style="24" bestFit="1" customWidth="1"/>
    <col min="520" max="521" width="11" style="24" bestFit="1" customWidth="1"/>
    <col min="522" max="522" width="10.77734375" style="24" bestFit="1" customWidth="1"/>
    <col min="523" max="523" width="10.109375" style="24" customWidth="1"/>
    <col min="524" max="524" width="12.21875" style="24" customWidth="1"/>
    <col min="525" max="525" width="11.88671875" style="24" bestFit="1" customWidth="1"/>
    <col min="526" max="526" width="11" style="24" bestFit="1" customWidth="1"/>
    <col min="527" max="527" width="10.88671875" style="24" customWidth="1"/>
    <col min="528" max="528" width="13.21875" style="24" bestFit="1" customWidth="1"/>
    <col min="529" max="529" width="4.109375" style="24" bestFit="1" customWidth="1"/>
    <col min="530" max="768" width="7.21875" style="24"/>
    <col min="769" max="769" width="4.109375" style="24" bestFit="1" customWidth="1"/>
    <col min="770" max="770" width="12.77734375" style="24" bestFit="1" customWidth="1"/>
    <col min="771" max="773" width="11.88671875" style="24" bestFit="1" customWidth="1"/>
    <col min="774" max="774" width="11" style="24" bestFit="1" customWidth="1"/>
    <col min="775" max="775" width="11.88671875" style="24" bestFit="1" customWidth="1"/>
    <col min="776" max="777" width="11" style="24" bestFit="1" customWidth="1"/>
    <col min="778" max="778" width="10.77734375" style="24" bestFit="1" customWidth="1"/>
    <col min="779" max="779" width="10.109375" style="24" customWidth="1"/>
    <col min="780" max="780" width="12.21875" style="24" customWidth="1"/>
    <col min="781" max="781" width="11.88671875" style="24" bestFit="1" customWidth="1"/>
    <col min="782" max="782" width="11" style="24" bestFit="1" customWidth="1"/>
    <col min="783" max="783" width="10.88671875" style="24" customWidth="1"/>
    <col min="784" max="784" width="13.21875" style="24" bestFit="1" customWidth="1"/>
    <col min="785" max="785" width="4.109375" style="24" bestFit="1" customWidth="1"/>
    <col min="786" max="1024" width="7.21875" style="24"/>
    <col min="1025" max="1025" width="4.109375" style="24" bestFit="1" customWidth="1"/>
    <col min="1026" max="1026" width="12.77734375" style="24" bestFit="1" customWidth="1"/>
    <col min="1027" max="1029" width="11.88671875" style="24" bestFit="1" customWidth="1"/>
    <col min="1030" max="1030" width="11" style="24" bestFit="1" customWidth="1"/>
    <col min="1031" max="1031" width="11.88671875" style="24" bestFit="1" customWidth="1"/>
    <col min="1032" max="1033" width="11" style="24" bestFit="1" customWidth="1"/>
    <col min="1034" max="1034" width="10.77734375" style="24" bestFit="1" customWidth="1"/>
    <col min="1035" max="1035" width="10.109375" style="24" customWidth="1"/>
    <col min="1036" max="1036" width="12.21875" style="24" customWidth="1"/>
    <col min="1037" max="1037" width="11.88671875" style="24" bestFit="1" customWidth="1"/>
    <col min="1038" max="1038" width="11" style="24" bestFit="1" customWidth="1"/>
    <col min="1039" max="1039" width="10.88671875" style="24" customWidth="1"/>
    <col min="1040" max="1040" width="13.21875" style="24" bestFit="1" customWidth="1"/>
    <col min="1041" max="1041" width="4.109375" style="24" bestFit="1" customWidth="1"/>
    <col min="1042" max="1280" width="7.21875" style="24"/>
    <col min="1281" max="1281" width="4.109375" style="24" bestFit="1" customWidth="1"/>
    <col min="1282" max="1282" width="12.77734375" style="24" bestFit="1" customWidth="1"/>
    <col min="1283" max="1285" width="11.88671875" style="24" bestFit="1" customWidth="1"/>
    <col min="1286" max="1286" width="11" style="24" bestFit="1" customWidth="1"/>
    <col min="1287" max="1287" width="11.88671875" style="24" bestFit="1" customWidth="1"/>
    <col min="1288" max="1289" width="11" style="24" bestFit="1" customWidth="1"/>
    <col min="1290" max="1290" width="10.77734375" style="24" bestFit="1" customWidth="1"/>
    <col min="1291" max="1291" width="10.109375" style="24" customWidth="1"/>
    <col min="1292" max="1292" width="12.21875" style="24" customWidth="1"/>
    <col min="1293" max="1293" width="11.88671875" style="24" bestFit="1" customWidth="1"/>
    <col min="1294" max="1294" width="11" style="24" bestFit="1" customWidth="1"/>
    <col min="1295" max="1295" width="10.88671875" style="24" customWidth="1"/>
    <col min="1296" max="1296" width="13.21875" style="24" bestFit="1" customWidth="1"/>
    <col min="1297" max="1297" width="4.109375" style="24" bestFit="1" customWidth="1"/>
    <col min="1298" max="1536" width="7.21875" style="24"/>
    <col min="1537" max="1537" width="4.109375" style="24" bestFit="1" customWidth="1"/>
    <col min="1538" max="1538" width="12.77734375" style="24" bestFit="1" customWidth="1"/>
    <col min="1539" max="1541" width="11.88671875" style="24" bestFit="1" customWidth="1"/>
    <col min="1542" max="1542" width="11" style="24" bestFit="1" customWidth="1"/>
    <col min="1543" max="1543" width="11.88671875" style="24" bestFit="1" customWidth="1"/>
    <col min="1544" max="1545" width="11" style="24" bestFit="1" customWidth="1"/>
    <col min="1546" max="1546" width="10.77734375" style="24" bestFit="1" customWidth="1"/>
    <col min="1547" max="1547" width="10.109375" style="24" customWidth="1"/>
    <col min="1548" max="1548" width="12.21875" style="24" customWidth="1"/>
    <col min="1549" max="1549" width="11.88671875" style="24" bestFit="1" customWidth="1"/>
    <col min="1550" max="1550" width="11" style="24" bestFit="1" customWidth="1"/>
    <col min="1551" max="1551" width="10.88671875" style="24" customWidth="1"/>
    <col min="1552" max="1552" width="13.21875" style="24" bestFit="1" customWidth="1"/>
    <col min="1553" max="1553" width="4.109375" style="24" bestFit="1" customWidth="1"/>
    <col min="1554" max="1792" width="7.21875" style="24"/>
    <col min="1793" max="1793" width="4.109375" style="24" bestFit="1" customWidth="1"/>
    <col min="1794" max="1794" width="12.77734375" style="24" bestFit="1" customWidth="1"/>
    <col min="1795" max="1797" width="11.88671875" style="24" bestFit="1" customWidth="1"/>
    <col min="1798" max="1798" width="11" style="24" bestFit="1" customWidth="1"/>
    <col min="1799" max="1799" width="11.88671875" style="24" bestFit="1" customWidth="1"/>
    <col min="1800" max="1801" width="11" style="24" bestFit="1" customWidth="1"/>
    <col min="1802" max="1802" width="10.77734375" style="24" bestFit="1" customWidth="1"/>
    <col min="1803" max="1803" width="10.109375" style="24" customWidth="1"/>
    <col min="1804" max="1804" width="12.21875" style="24" customWidth="1"/>
    <col min="1805" max="1805" width="11.88671875" style="24" bestFit="1" customWidth="1"/>
    <col min="1806" max="1806" width="11" style="24" bestFit="1" customWidth="1"/>
    <col min="1807" max="1807" width="10.88671875" style="24" customWidth="1"/>
    <col min="1808" max="1808" width="13.21875" style="24" bestFit="1" customWidth="1"/>
    <col min="1809" max="1809" width="4.109375" style="24" bestFit="1" customWidth="1"/>
    <col min="1810" max="2048" width="7.21875" style="24"/>
    <col min="2049" max="2049" width="4.109375" style="24" bestFit="1" customWidth="1"/>
    <col min="2050" max="2050" width="12.77734375" style="24" bestFit="1" customWidth="1"/>
    <col min="2051" max="2053" width="11.88671875" style="24" bestFit="1" customWidth="1"/>
    <col min="2054" max="2054" width="11" style="24" bestFit="1" customWidth="1"/>
    <col min="2055" max="2055" width="11.88671875" style="24" bestFit="1" customWidth="1"/>
    <col min="2056" max="2057" width="11" style="24" bestFit="1" customWidth="1"/>
    <col min="2058" max="2058" width="10.77734375" style="24" bestFit="1" customWidth="1"/>
    <col min="2059" max="2059" width="10.109375" style="24" customWidth="1"/>
    <col min="2060" max="2060" width="12.21875" style="24" customWidth="1"/>
    <col min="2061" max="2061" width="11.88671875" style="24" bestFit="1" customWidth="1"/>
    <col min="2062" max="2062" width="11" style="24" bestFit="1" customWidth="1"/>
    <col min="2063" max="2063" width="10.88671875" style="24" customWidth="1"/>
    <col min="2064" max="2064" width="13.21875" style="24" bestFit="1" customWidth="1"/>
    <col min="2065" max="2065" width="4.109375" style="24" bestFit="1" customWidth="1"/>
    <col min="2066" max="2304" width="7.21875" style="24"/>
    <col min="2305" max="2305" width="4.109375" style="24" bestFit="1" customWidth="1"/>
    <col min="2306" max="2306" width="12.77734375" style="24" bestFit="1" customWidth="1"/>
    <col min="2307" max="2309" width="11.88671875" style="24" bestFit="1" customWidth="1"/>
    <col min="2310" max="2310" width="11" style="24" bestFit="1" customWidth="1"/>
    <col min="2311" max="2311" width="11.88671875" style="24" bestFit="1" customWidth="1"/>
    <col min="2312" max="2313" width="11" style="24" bestFit="1" customWidth="1"/>
    <col min="2314" max="2314" width="10.77734375" style="24" bestFit="1" customWidth="1"/>
    <col min="2315" max="2315" width="10.109375" style="24" customWidth="1"/>
    <col min="2316" max="2316" width="12.21875" style="24" customWidth="1"/>
    <col min="2317" max="2317" width="11.88671875" style="24" bestFit="1" customWidth="1"/>
    <col min="2318" max="2318" width="11" style="24" bestFit="1" customWidth="1"/>
    <col min="2319" max="2319" width="10.88671875" style="24" customWidth="1"/>
    <col min="2320" max="2320" width="13.21875" style="24" bestFit="1" customWidth="1"/>
    <col min="2321" max="2321" width="4.109375" style="24" bestFit="1" customWidth="1"/>
    <col min="2322" max="2560" width="7.21875" style="24"/>
    <col min="2561" max="2561" width="4.109375" style="24" bestFit="1" customWidth="1"/>
    <col min="2562" max="2562" width="12.77734375" style="24" bestFit="1" customWidth="1"/>
    <col min="2563" max="2565" width="11.88671875" style="24" bestFit="1" customWidth="1"/>
    <col min="2566" max="2566" width="11" style="24" bestFit="1" customWidth="1"/>
    <col min="2567" max="2567" width="11.88671875" style="24" bestFit="1" customWidth="1"/>
    <col min="2568" max="2569" width="11" style="24" bestFit="1" customWidth="1"/>
    <col min="2570" max="2570" width="10.77734375" style="24" bestFit="1" customWidth="1"/>
    <col min="2571" max="2571" width="10.109375" style="24" customWidth="1"/>
    <col min="2572" max="2572" width="12.21875" style="24" customWidth="1"/>
    <col min="2573" max="2573" width="11.88671875" style="24" bestFit="1" customWidth="1"/>
    <col min="2574" max="2574" width="11" style="24" bestFit="1" customWidth="1"/>
    <col min="2575" max="2575" width="10.88671875" style="24" customWidth="1"/>
    <col min="2576" max="2576" width="13.21875" style="24" bestFit="1" customWidth="1"/>
    <col min="2577" max="2577" width="4.109375" style="24" bestFit="1" customWidth="1"/>
    <col min="2578" max="2816" width="7.21875" style="24"/>
    <col min="2817" max="2817" width="4.109375" style="24" bestFit="1" customWidth="1"/>
    <col min="2818" max="2818" width="12.77734375" style="24" bestFit="1" customWidth="1"/>
    <col min="2819" max="2821" width="11.88671875" style="24" bestFit="1" customWidth="1"/>
    <col min="2822" max="2822" width="11" style="24" bestFit="1" customWidth="1"/>
    <col min="2823" max="2823" width="11.88671875" style="24" bestFit="1" customWidth="1"/>
    <col min="2824" max="2825" width="11" style="24" bestFit="1" customWidth="1"/>
    <col min="2826" max="2826" width="10.77734375" style="24" bestFit="1" customWidth="1"/>
    <col min="2827" max="2827" width="10.109375" style="24" customWidth="1"/>
    <col min="2828" max="2828" width="12.21875" style="24" customWidth="1"/>
    <col min="2829" max="2829" width="11.88671875" style="24" bestFit="1" customWidth="1"/>
    <col min="2830" max="2830" width="11" style="24" bestFit="1" customWidth="1"/>
    <col min="2831" max="2831" width="10.88671875" style="24" customWidth="1"/>
    <col min="2832" max="2832" width="13.21875" style="24" bestFit="1" customWidth="1"/>
    <col min="2833" max="2833" width="4.109375" style="24" bestFit="1" customWidth="1"/>
    <col min="2834" max="3072" width="7.21875" style="24"/>
    <col min="3073" max="3073" width="4.109375" style="24" bestFit="1" customWidth="1"/>
    <col min="3074" max="3074" width="12.77734375" style="24" bestFit="1" customWidth="1"/>
    <col min="3075" max="3077" width="11.88671875" style="24" bestFit="1" customWidth="1"/>
    <col min="3078" max="3078" width="11" style="24" bestFit="1" customWidth="1"/>
    <col min="3079" max="3079" width="11.88671875" style="24" bestFit="1" customWidth="1"/>
    <col min="3080" max="3081" width="11" style="24" bestFit="1" customWidth="1"/>
    <col min="3082" max="3082" width="10.77734375" style="24" bestFit="1" customWidth="1"/>
    <col min="3083" max="3083" width="10.109375" style="24" customWidth="1"/>
    <col min="3084" max="3084" width="12.21875" style="24" customWidth="1"/>
    <col min="3085" max="3085" width="11.88671875" style="24" bestFit="1" customWidth="1"/>
    <col min="3086" max="3086" width="11" style="24" bestFit="1" customWidth="1"/>
    <col min="3087" max="3087" width="10.88671875" style="24" customWidth="1"/>
    <col min="3088" max="3088" width="13.21875" style="24" bestFit="1" customWidth="1"/>
    <col min="3089" max="3089" width="4.109375" style="24" bestFit="1" customWidth="1"/>
    <col min="3090" max="3328" width="7.21875" style="24"/>
    <col min="3329" max="3329" width="4.109375" style="24" bestFit="1" customWidth="1"/>
    <col min="3330" max="3330" width="12.77734375" style="24" bestFit="1" customWidth="1"/>
    <col min="3331" max="3333" width="11.88671875" style="24" bestFit="1" customWidth="1"/>
    <col min="3334" max="3334" width="11" style="24" bestFit="1" customWidth="1"/>
    <col min="3335" max="3335" width="11.88671875" style="24" bestFit="1" customWidth="1"/>
    <col min="3336" max="3337" width="11" style="24" bestFit="1" customWidth="1"/>
    <col min="3338" max="3338" width="10.77734375" style="24" bestFit="1" customWidth="1"/>
    <col min="3339" max="3339" width="10.109375" style="24" customWidth="1"/>
    <col min="3340" max="3340" width="12.21875" style="24" customWidth="1"/>
    <col min="3341" max="3341" width="11.88671875" style="24" bestFit="1" customWidth="1"/>
    <col min="3342" max="3342" width="11" style="24" bestFit="1" customWidth="1"/>
    <col min="3343" max="3343" width="10.88671875" style="24" customWidth="1"/>
    <col min="3344" max="3344" width="13.21875" style="24" bestFit="1" customWidth="1"/>
    <col min="3345" max="3345" width="4.109375" style="24" bestFit="1" customWidth="1"/>
    <col min="3346" max="3584" width="7.21875" style="24"/>
    <col min="3585" max="3585" width="4.109375" style="24" bestFit="1" customWidth="1"/>
    <col min="3586" max="3586" width="12.77734375" style="24" bestFit="1" customWidth="1"/>
    <col min="3587" max="3589" width="11.88671875" style="24" bestFit="1" customWidth="1"/>
    <col min="3590" max="3590" width="11" style="24" bestFit="1" customWidth="1"/>
    <col min="3591" max="3591" width="11.88671875" style="24" bestFit="1" customWidth="1"/>
    <col min="3592" max="3593" width="11" style="24" bestFit="1" customWidth="1"/>
    <col min="3594" max="3594" width="10.77734375" style="24" bestFit="1" customWidth="1"/>
    <col min="3595" max="3595" width="10.109375" style="24" customWidth="1"/>
    <col min="3596" max="3596" width="12.21875" style="24" customWidth="1"/>
    <col min="3597" max="3597" width="11.88671875" style="24" bestFit="1" customWidth="1"/>
    <col min="3598" max="3598" width="11" style="24" bestFit="1" customWidth="1"/>
    <col min="3599" max="3599" width="10.88671875" style="24" customWidth="1"/>
    <col min="3600" max="3600" width="13.21875" style="24" bestFit="1" customWidth="1"/>
    <col min="3601" max="3601" width="4.109375" style="24" bestFit="1" customWidth="1"/>
    <col min="3602" max="3840" width="7.21875" style="24"/>
    <col min="3841" max="3841" width="4.109375" style="24" bestFit="1" customWidth="1"/>
    <col min="3842" max="3842" width="12.77734375" style="24" bestFit="1" customWidth="1"/>
    <col min="3843" max="3845" width="11.88671875" style="24" bestFit="1" customWidth="1"/>
    <col min="3846" max="3846" width="11" style="24" bestFit="1" customWidth="1"/>
    <col min="3847" max="3847" width="11.88671875" style="24" bestFit="1" customWidth="1"/>
    <col min="3848" max="3849" width="11" style="24" bestFit="1" customWidth="1"/>
    <col min="3850" max="3850" width="10.77734375" style="24" bestFit="1" customWidth="1"/>
    <col min="3851" max="3851" width="10.109375" style="24" customWidth="1"/>
    <col min="3852" max="3852" width="12.21875" style="24" customWidth="1"/>
    <col min="3853" max="3853" width="11.88671875" style="24" bestFit="1" customWidth="1"/>
    <col min="3854" max="3854" width="11" style="24" bestFit="1" customWidth="1"/>
    <col min="3855" max="3855" width="10.88671875" style="24" customWidth="1"/>
    <col min="3856" max="3856" width="13.21875" style="24" bestFit="1" customWidth="1"/>
    <col min="3857" max="3857" width="4.109375" style="24" bestFit="1" customWidth="1"/>
    <col min="3858" max="4096" width="7.21875" style="24"/>
    <col min="4097" max="4097" width="4.109375" style="24" bestFit="1" customWidth="1"/>
    <col min="4098" max="4098" width="12.77734375" style="24" bestFit="1" customWidth="1"/>
    <col min="4099" max="4101" width="11.88671875" style="24" bestFit="1" customWidth="1"/>
    <col min="4102" max="4102" width="11" style="24" bestFit="1" customWidth="1"/>
    <col min="4103" max="4103" width="11.88671875" style="24" bestFit="1" customWidth="1"/>
    <col min="4104" max="4105" width="11" style="24" bestFit="1" customWidth="1"/>
    <col min="4106" max="4106" width="10.77734375" style="24" bestFit="1" customWidth="1"/>
    <col min="4107" max="4107" width="10.109375" style="24" customWidth="1"/>
    <col min="4108" max="4108" width="12.21875" style="24" customWidth="1"/>
    <col min="4109" max="4109" width="11.88671875" style="24" bestFit="1" customWidth="1"/>
    <col min="4110" max="4110" width="11" style="24" bestFit="1" customWidth="1"/>
    <col min="4111" max="4111" width="10.88671875" style="24" customWidth="1"/>
    <col min="4112" max="4112" width="13.21875" style="24" bestFit="1" customWidth="1"/>
    <col min="4113" max="4113" width="4.109375" style="24" bestFit="1" customWidth="1"/>
    <col min="4114" max="4352" width="7.21875" style="24"/>
    <col min="4353" max="4353" width="4.109375" style="24" bestFit="1" customWidth="1"/>
    <col min="4354" max="4354" width="12.77734375" style="24" bestFit="1" customWidth="1"/>
    <col min="4355" max="4357" width="11.88671875" style="24" bestFit="1" customWidth="1"/>
    <col min="4358" max="4358" width="11" style="24" bestFit="1" customWidth="1"/>
    <col min="4359" max="4359" width="11.88671875" style="24" bestFit="1" customWidth="1"/>
    <col min="4360" max="4361" width="11" style="24" bestFit="1" customWidth="1"/>
    <col min="4362" max="4362" width="10.77734375" style="24" bestFit="1" customWidth="1"/>
    <col min="4363" max="4363" width="10.109375" style="24" customWidth="1"/>
    <col min="4364" max="4364" width="12.21875" style="24" customWidth="1"/>
    <col min="4365" max="4365" width="11.88671875" style="24" bestFit="1" customWidth="1"/>
    <col min="4366" max="4366" width="11" style="24" bestFit="1" customWidth="1"/>
    <col min="4367" max="4367" width="10.88671875" style="24" customWidth="1"/>
    <col min="4368" max="4368" width="13.21875" style="24" bestFit="1" customWidth="1"/>
    <col min="4369" max="4369" width="4.109375" style="24" bestFit="1" customWidth="1"/>
    <col min="4370" max="4608" width="7.21875" style="24"/>
    <col min="4609" max="4609" width="4.109375" style="24" bestFit="1" customWidth="1"/>
    <col min="4610" max="4610" width="12.77734375" style="24" bestFit="1" customWidth="1"/>
    <col min="4611" max="4613" width="11.88671875" style="24" bestFit="1" customWidth="1"/>
    <col min="4614" max="4614" width="11" style="24" bestFit="1" customWidth="1"/>
    <col min="4615" max="4615" width="11.88671875" style="24" bestFit="1" customWidth="1"/>
    <col min="4616" max="4617" width="11" style="24" bestFit="1" customWidth="1"/>
    <col min="4618" max="4618" width="10.77734375" style="24" bestFit="1" customWidth="1"/>
    <col min="4619" max="4619" width="10.109375" style="24" customWidth="1"/>
    <col min="4620" max="4620" width="12.21875" style="24" customWidth="1"/>
    <col min="4621" max="4621" width="11.88671875" style="24" bestFit="1" customWidth="1"/>
    <col min="4622" max="4622" width="11" style="24" bestFit="1" customWidth="1"/>
    <col min="4623" max="4623" width="10.88671875" style="24" customWidth="1"/>
    <col min="4624" max="4624" width="13.21875" style="24" bestFit="1" customWidth="1"/>
    <col min="4625" max="4625" width="4.109375" style="24" bestFit="1" customWidth="1"/>
    <col min="4626" max="4864" width="7.21875" style="24"/>
    <col min="4865" max="4865" width="4.109375" style="24" bestFit="1" customWidth="1"/>
    <col min="4866" max="4866" width="12.77734375" style="24" bestFit="1" customWidth="1"/>
    <col min="4867" max="4869" width="11.88671875" style="24" bestFit="1" customWidth="1"/>
    <col min="4870" max="4870" width="11" style="24" bestFit="1" customWidth="1"/>
    <col min="4871" max="4871" width="11.88671875" style="24" bestFit="1" customWidth="1"/>
    <col min="4872" max="4873" width="11" style="24" bestFit="1" customWidth="1"/>
    <col min="4874" max="4874" width="10.77734375" style="24" bestFit="1" customWidth="1"/>
    <col min="4875" max="4875" width="10.109375" style="24" customWidth="1"/>
    <col min="4876" max="4876" width="12.21875" style="24" customWidth="1"/>
    <col min="4877" max="4877" width="11.88671875" style="24" bestFit="1" customWidth="1"/>
    <col min="4878" max="4878" width="11" style="24" bestFit="1" customWidth="1"/>
    <col min="4879" max="4879" width="10.88671875" style="24" customWidth="1"/>
    <col min="4880" max="4880" width="13.21875" style="24" bestFit="1" customWidth="1"/>
    <col min="4881" max="4881" width="4.109375" style="24" bestFit="1" customWidth="1"/>
    <col min="4882" max="5120" width="7.21875" style="24"/>
    <col min="5121" max="5121" width="4.109375" style="24" bestFit="1" customWidth="1"/>
    <col min="5122" max="5122" width="12.77734375" style="24" bestFit="1" customWidth="1"/>
    <col min="5123" max="5125" width="11.88671875" style="24" bestFit="1" customWidth="1"/>
    <col min="5126" max="5126" width="11" style="24" bestFit="1" customWidth="1"/>
    <col min="5127" max="5127" width="11.88671875" style="24" bestFit="1" customWidth="1"/>
    <col min="5128" max="5129" width="11" style="24" bestFit="1" customWidth="1"/>
    <col min="5130" max="5130" width="10.77734375" style="24" bestFit="1" customWidth="1"/>
    <col min="5131" max="5131" width="10.109375" style="24" customWidth="1"/>
    <col min="5132" max="5132" width="12.21875" style="24" customWidth="1"/>
    <col min="5133" max="5133" width="11.88671875" style="24" bestFit="1" customWidth="1"/>
    <col min="5134" max="5134" width="11" style="24" bestFit="1" customWidth="1"/>
    <col min="5135" max="5135" width="10.88671875" style="24" customWidth="1"/>
    <col min="5136" max="5136" width="13.21875" style="24" bestFit="1" customWidth="1"/>
    <col min="5137" max="5137" width="4.109375" style="24" bestFit="1" customWidth="1"/>
    <col min="5138" max="5376" width="7.21875" style="24"/>
    <col min="5377" max="5377" width="4.109375" style="24" bestFit="1" customWidth="1"/>
    <col min="5378" max="5378" width="12.77734375" style="24" bestFit="1" customWidth="1"/>
    <col min="5379" max="5381" width="11.88671875" style="24" bestFit="1" customWidth="1"/>
    <col min="5382" max="5382" width="11" style="24" bestFit="1" customWidth="1"/>
    <col min="5383" max="5383" width="11.88671875" style="24" bestFit="1" customWidth="1"/>
    <col min="5384" max="5385" width="11" style="24" bestFit="1" customWidth="1"/>
    <col min="5386" max="5386" width="10.77734375" style="24" bestFit="1" customWidth="1"/>
    <col min="5387" max="5387" width="10.109375" style="24" customWidth="1"/>
    <col min="5388" max="5388" width="12.21875" style="24" customWidth="1"/>
    <col min="5389" max="5389" width="11.88671875" style="24" bestFit="1" customWidth="1"/>
    <col min="5390" max="5390" width="11" style="24" bestFit="1" customWidth="1"/>
    <col min="5391" max="5391" width="10.88671875" style="24" customWidth="1"/>
    <col min="5392" max="5392" width="13.21875" style="24" bestFit="1" customWidth="1"/>
    <col min="5393" max="5393" width="4.109375" style="24" bestFit="1" customWidth="1"/>
    <col min="5394" max="5632" width="7.21875" style="24"/>
    <col min="5633" max="5633" width="4.109375" style="24" bestFit="1" customWidth="1"/>
    <col min="5634" max="5634" width="12.77734375" style="24" bestFit="1" customWidth="1"/>
    <col min="5635" max="5637" width="11.88671875" style="24" bestFit="1" customWidth="1"/>
    <col min="5638" max="5638" width="11" style="24" bestFit="1" customWidth="1"/>
    <col min="5639" max="5639" width="11.88671875" style="24" bestFit="1" customWidth="1"/>
    <col min="5640" max="5641" width="11" style="24" bestFit="1" customWidth="1"/>
    <col min="5642" max="5642" width="10.77734375" style="24" bestFit="1" customWidth="1"/>
    <col min="5643" max="5643" width="10.109375" style="24" customWidth="1"/>
    <col min="5644" max="5644" width="12.21875" style="24" customWidth="1"/>
    <col min="5645" max="5645" width="11.88671875" style="24" bestFit="1" customWidth="1"/>
    <col min="5646" max="5646" width="11" style="24" bestFit="1" customWidth="1"/>
    <col min="5647" max="5647" width="10.88671875" style="24" customWidth="1"/>
    <col min="5648" max="5648" width="13.21875" style="24" bestFit="1" customWidth="1"/>
    <col min="5649" max="5649" width="4.109375" style="24" bestFit="1" customWidth="1"/>
    <col min="5650" max="5888" width="7.21875" style="24"/>
    <col min="5889" max="5889" width="4.109375" style="24" bestFit="1" customWidth="1"/>
    <col min="5890" max="5890" width="12.77734375" style="24" bestFit="1" customWidth="1"/>
    <col min="5891" max="5893" width="11.88671875" style="24" bestFit="1" customWidth="1"/>
    <col min="5894" max="5894" width="11" style="24" bestFit="1" customWidth="1"/>
    <col min="5895" max="5895" width="11.88671875" style="24" bestFit="1" customWidth="1"/>
    <col min="5896" max="5897" width="11" style="24" bestFit="1" customWidth="1"/>
    <col min="5898" max="5898" width="10.77734375" style="24" bestFit="1" customWidth="1"/>
    <col min="5899" max="5899" width="10.109375" style="24" customWidth="1"/>
    <col min="5900" max="5900" width="12.21875" style="24" customWidth="1"/>
    <col min="5901" max="5901" width="11.88671875" style="24" bestFit="1" customWidth="1"/>
    <col min="5902" max="5902" width="11" style="24" bestFit="1" customWidth="1"/>
    <col min="5903" max="5903" width="10.88671875" style="24" customWidth="1"/>
    <col min="5904" max="5904" width="13.21875" style="24" bestFit="1" customWidth="1"/>
    <col min="5905" max="5905" width="4.109375" style="24" bestFit="1" customWidth="1"/>
    <col min="5906" max="6144" width="7.21875" style="24"/>
    <col min="6145" max="6145" width="4.109375" style="24" bestFit="1" customWidth="1"/>
    <col min="6146" max="6146" width="12.77734375" style="24" bestFit="1" customWidth="1"/>
    <col min="6147" max="6149" width="11.88671875" style="24" bestFit="1" customWidth="1"/>
    <col min="6150" max="6150" width="11" style="24" bestFit="1" customWidth="1"/>
    <col min="6151" max="6151" width="11.88671875" style="24" bestFit="1" customWidth="1"/>
    <col min="6152" max="6153" width="11" style="24" bestFit="1" customWidth="1"/>
    <col min="6154" max="6154" width="10.77734375" style="24" bestFit="1" customWidth="1"/>
    <col min="6155" max="6155" width="10.109375" style="24" customWidth="1"/>
    <col min="6156" max="6156" width="12.21875" style="24" customWidth="1"/>
    <col min="6157" max="6157" width="11.88671875" style="24" bestFit="1" customWidth="1"/>
    <col min="6158" max="6158" width="11" style="24" bestFit="1" customWidth="1"/>
    <col min="6159" max="6159" width="10.88671875" style="24" customWidth="1"/>
    <col min="6160" max="6160" width="13.21875" style="24" bestFit="1" customWidth="1"/>
    <col min="6161" max="6161" width="4.109375" style="24" bestFit="1" customWidth="1"/>
    <col min="6162" max="6400" width="7.21875" style="24"/>
    <col min="6401" max="6401" width="4.109375" style="24" bestFit="1" customWidth="1"/>
    <col min="6402" max="6402" width="12.77734375" style="24" bestFit="1" customWidth="1"/>
    <col min="6403" max="6405" width="11.88671875" style="24" bestFit="1" customWidth="1"/>
    <col min="6406" max="6406" width="11" style="24" bestFit="1" customWidth="1"/>
    <col min="6407" max="6407" width="11.88671875" style="24" bestFit="1" customWidth="1"/>
    <col min="6408" max="6409" width="11" style="24" bestFit="1" customWidth="1"/>
    <col min="6410" max="6410" width="10.77734375" style="24" bestFit="1" customWidth="1"/>
    <col min="6411" max="6411" width="10.109375" style="24" customWidth="1"/>
    <col min="6412" max="6412" width="12.21875" style="24" customWidth="1"/>
    <col min="6413" max="6413" width="11.88671875" style="24" bestFit="1" customWidth="1"/>
    <col min="6414" max="6414" width="11" style="24" bestFit="1" customWidth="1"/>
    <col min="6415" max="6415" width="10.88671875" style="24" customWidth="1"/>
    <col min="6416" max="6416" width="13.21875" style="24" bestFit="1" customWidth="1"/>
    <col min="6417" max="6417" width="4.109375" style="24" bestFit="1" customWidth="1"/>
    <col min="6418" max="6656" width="7.21875" style="24"/>
    <col min="6657" max="6657" width="4.109375" style="24" bestFit="1" customWidth="1"/>
    <col min="6658" max="6658" width="12.77734375" style="24" bestFit="1" customWidth="1"/>
    <col min="6659" max="6661" width="11.88671875" style="24" bestFit="1" customWidth="1"/>
    <col min="6662" max="6662" width="11" style="24" bestFit="1" customWidth="1"/>
    <col min="6663" max="6663" width="11.88671875" style="24" bestFit="1" customWidth="1"/>
    <col min="6664" max="6665" width="11" style="24" bestFit="1" customWidth="1"/>
    <col min="6666" max="6666" width="10.77734375" style="24" bestFit="1" customWidth="1"/>
    <col min="6667" max="6667" width="10.109375" style="24" customWidth="1"/>
    <col min="6668" max="6668" width="12.21875" style="24" customWidth="1"/>
    <col min="6669" max="6669" width="11.88671875" style="24" bestFit="1" customWidth="1"/>
    <col min="6670" max="6670" width="11" style="24" bestFit="1" customWidth="1"/>
    <col min="6671" max="6671" width="10.88671875" style="24" customWidth="1"/>
    <col min="6672" max="6672" width="13.21875" style="24" bestFit="1" customWidth="1"/>
    <col min="6673" max="6673" width="4.109375" style="24" bestFit="1" customWidth="1"/>
    <col min="6674" max="6912" width="7.21875" style="24"/>
    <col min="6913" max="6913" width="4.109375" style="24" bestFit="1" customWidth="1"/>
    <col min="6914" max="6914" width="12.77734375" style="24" bestFit="1" customWidth="1"/>
    <col min="6915" max="6917" width="11.88671875" style="24" bestFit="1" customWidth="1"/>
    <col min="6918" max="6918" width="11" style="24" bestFit="1" customWidth="1"/>
    <col min="6919" max="6919" width="11.88671875" style="24" bestFit="1" customWidth="1"/>
    <col min="6920" max="6921" width="11" style="24" bestFit="1" customWidth="1"/>
    <col min="6922" max="6922" width="10.77734375" style="24" bestFit="1" customWidth="1"/>
    <col min="6923" max="6923" width="10.109375" style="24" customWidth="1"/>
    <col min="6924" max="6924" width="12.21875" style="24" customWidth="1"/>
    <col min="6925" max="6925" width="11.88671875" style="24" bestFit="1" customWidth="1"/>
    <col min="6926" max="6926" width="11" style="24" bestFit="1" customWidth="1"/>
    <col min="6927" max="6927" width="10.88671875" style="24" customWidth="1"/>
    <col min="6928" max="6928" width="13.21875" style="24" bestFit="1" customWidth="1"/>
    <col min="6929" max="6929" width="4.109375" style="24" bestFit="1" customWidth="1"/>
    <col min="6930" max="7168" width="7.21875" style="24"/>
    <col min="7169" max="7169" width="4.109375" style="24" bestFit="1" customWidth="1"/>
    <col min="7170" max="7170" width="12.77734375" style="24" bestFit="1" customWidth="1"/>
    <col min="7171" max="7173" width="11.88671875" style="24" bestFit="1" customWidth="1"/>
    <col min="7174" max="7174" width="11" style="24" bestFit="1" customWidth="1"/>
    <col min="7175" max="7175" width="11.88671875" style="24" bestFit="1" customWidth="1"/>
    <col min="7176" max="7177" width="11" style="24" bestFit="1" customWidth="1"/>
    <col min="7178" max="7178" width="10.77734375" style="24" bestFit="1" customWidth="1"/>
    <col min="7179" max="7179" width="10.109375" style="24" customWidth="1"/>
    <col min="7180" max="7180" width="12.21875" style="24" customWidth="1"/>
    <col min="7181" max="7181" width="11.88671875" style="24" bestFit="1" customWidth="1"/>
    <col min="7182" max="7182" width="11" style="24" bestFit="1" customWidth="1"/>
    <col min="7183" max="7183" width="10.88671875" style="24" customWidth="1"/>
    <col min="7184" max="7184" width="13.21875" style="24" bestFit="1" customWidth="1"/>
    <col min="7185" max="7185" width="4.109375" style="24" bestFit="1" customWidth="1"/>
    <col min="7186" max="7424" width="7.21875" style="24"/>
    <col min="7425" max="7425" width="4.109375" style="24" bestFit="1" customWidth="1"/>
    <col min="7426" max="7426" width="12.77734375" style="24" bestFit="1" customWidth="1"/>
    <col min="7427" max="7429" width="11.88671875" style="24" bestFit="1" customWidth="1"/>
    <col min="7430" max="7430" width="11" style="24" bestFit="1" customWidth="1"/>
    <col min="7431" max="7431" width="11.88671875" style="24" bestFit="1" customWidth="1"/>
    <col min="7432" max="7433" width="11" style="24" bestFit="1" customWidth="1"/>
    <col min="7434" max="7434" width="10.77734375" style="24" bestFit="1" customWidth="1"/>
    <col min="7435" max="7435" width="10.109375" style="24" customWidth="1"/>
    <col min="7436" max="7436" width="12.21875" style="24" customWidth="1"/>
    <col min="7437" max="7437" width="11.88671875" style="24" bestFit="1" customWidth="1"/>
    <col min="7438" max="7438" width="11" style="24" bestFit="1" customWidth="1"/>
    <col min="7439" max="7439" width="10.88671875" style="24" customWidth="1"/>
    <col min="7440" max="7440" width="13.21875" style="24" bestFit="1" customWidth="1"/>
    <col min="7441" max="7441" width="4.109375" style="24" bestFit="1" customWidth="1"/>
    <col min="7442" max="7680" width="7.21875" style="24"/>
    <col min="7681" max="7681" width="4.109375" style="24" bestFit="1" customWidth="1"/>
    <col min="7682" max="7682" width="12.77734375" style="24" bestFit="1" customWidth="1"/>
    <col min="7683" max="7685" width="11.88671875" style="24" bestFit="1" customWidth="1"/>
    <col min="7686" max="7686" width="11" style="24" bestFit="1" customWidth="1"/>
    <col min="7687" max="7687" width="11.88671875" style="24" bestFit="1" customWidth="1"/>
    <col min="7688" max="7689" width="11" style="24" bestFit="1" customWidth="1"/>
    <col min="7690" max="7690" width="10.77734375" style="24" bestFit="1" customWidth="1"/>
    <col min="7691" max="7691" width="10.109375" style="24" customWidth="1"/>
    <col min="7692" max="7692" width="12.21875" style="24" customWidth="1"/>
    <col min="7693" max="7693" width="11.88671875" style="24" bestFit="1" customWidth="1"/>
    <col min="7694" max="7694" width="11" style="24" bestFit="1" customWidth="1"/>
    <col min="7695" max="7695" width="10.88671875" style="24" customWidth="1"/>
    <col min="7696" max="7696" width="13.21875" style="24" bestFit="1" customWidth="1"/>
    <col min="7697" max="7697" width="4.109375" style="24" bestFit="1" customWidth="1"/>
    <col min="7698" max="7936" width="7.21875" style="24"/>
    <col min="7937" max="7937" width="4.109375" style="24" bestFit="1" customWidth="1"/>
    <col min="7938" max="7938" width="12.77734375" style="24" bestFit="1" customWidth="1"/>
    <col min="7939" max="7941" width="11.88671875" style="24" bestFit="1" customWidth="1"/>
    <col min="7942" max="7942" width="11" style="24" bestFit="1" customWidth="1"/>
    <col min="7943" max="7943" width="11.88671875" style="24" bestFit="1" customWidth="1"/>
    <col min="7944" max="7945" width="11" style="24" bestFit="1" customWidth="1"/>
    <col min="7946" max="7946" width="10.77734375" style="24" bestFit="1" customWidth="1"/>
    <col min="7947" max="7947" width="10.109375" style="24" customWidth="1"/>
    <col min="7948" max="7948" width="12.21875" style="24" customWidth="1"/>
    <col min="7949" max="7949" width="11.88671875" style="24" bestFit="1" customWidth="1"/>
    <col min="7950" max="7950" width="11" style="24" bestFit="1" customWidth="1"/>
    <col min="7951" max="7951" width="10.88671875" style="24" customWidth="1"/>
    <col min="7952" max="7952" width="13.21875" style="24" bestFit="1" customWidth="1"/>
    <col min="7953" max="7953" width="4.109375" style="24" bestFit="1" customWidth="1"/>
    <col min="7954" max="8192" width="7.21875" style="24"/>
    <col min="8193" max="8193" width="4.109375" style="24" bestFit="1" customWidth="1"/>
    <col min="8194" max="8194" width="12.77734375" style="24" bestFit="1" customWidth="1"/>
    <col min="8195" max="8197" width="11.88671875" style="24" bestFit="1" customWidth="1"/>
    <col min="8198" max="8198" width="11" style="24" bestFit="1" customWidth="1"/>
    <col min="8199" max="8199" width="11.88671875" style="24" bestFit="1" customWidth="1"/>
    <col min="8200" max="8201" width="11" style="24" bestFit="1" customWidth="1"/>
    <col min="8202" max="8202" width="10.77734375" style="24" bestFit="1" customWidth="1"/>
    <col min="8203" max="8203" width="10.109375" style="24" customWidth="1"/>
    <col min="8204" max="8204" width="12.21875" style="24" customWidth="1"/>
    <col min="8205" max="8205" width="11.88671875" style="24" bestFit="1" customWidth="1"/>
    <col min="8206" max="8206" width="11" style="24" bestFit="1" customWidth="1"/>
    <col min="8207" max="8207" width="10.88671875" style="24" customWidth="1"/>
    <col min="8208" max="8208" width="13.21875" style="24" bestFit="1" customWidth="1"/>
    <col min="8209" max="8209" width="4.109375" style="24" bestFit="1" customWidth="1"/>
    <col min="8210" max="8448" width="7.21875" style="24"/>
    <col min="8449" max="8449" width="4.109375" style="24" bestFit="1" customWidth="1"/>
    <col min="8450" max="8450" width="12.77734375" style="24" bestFit="1" customWidth="1"/>
    <col min="8451" max="8453" width="11.88671875" style="24" bestFit="1" customWidth="1"/>
    <col min="8454" max="8454" width="11" style="24" bestFit="1" customWidth="1"/>
    <col min="8455" max="8455" width="11.88671875" style="24" bestFit="1" customWidth="1"/>
    <col min="8456" max="8457" width="11" style="24" bestFit="1" customWidth="1"/>
    <col min="8458" max="8458" width="10.77734375" style="24" bestFit="1" customWidth="1"/>
    <col min="8459" max="8459" width="10.109375" style="24" customWidth="1"/>
    <col min="8460" max="8460" width="12.21875" style="24" customWidth="1"/>
    <col min="8461" max="8461" width="11.88671875" style="24" bestFit="1" customWidth="1"/>
    <col min="8462" max="8462" width="11" style="24" bestFit="1" customWidth="1"/>
    <col min="8463" max="8463" width="10.88671875" style="24" customWidth="1"/>
    <col min="8464" max="8464" width="13.21875" style="24" bestFit="1" customWidth="1"/>
    <col min="8465" max="8465" width="4.109375" style="24" bestFit="1" customWidth="1"/>
    <col min="8466" max="8704" width="7.21875" style="24"/>
    <col min="8705" max="8705" width="4.109375" style="24" bestFit="1" customWidth="1"/>
    <col min="8706" max="8706" width="12.77734375" style="24" bestFit="1" customWidth="1"/>
    <col min="8707" max="8709" width="11.88671875" style="24" bestFit="1" customWidth="1"/>
    <col min="8710" max="8710" width="11" style="24" bestFit="1" customWidth="1"/>
    <col min="8711" max="8711" width="11.88671875" style="24" bestFit="1" customWidth="1"/>
    <col min="8712" max="8713" width="11" style="24" bestFit="1" customWidth="1"/>
    <col min="8714" max="8714" width="10.77734375" style="24" bestFit="1" customWidth="1"/>
    <col min="8715" max="8715" width="10.109375" style="24" customWidth="1"/>
    <col min="8716" max="8716" width="12.21875" style="24" customWidth="1"/>
    <col min="8717" max="8717" width="11.88671875" style="24" bestFit="1" customWidth="1"/>
    <col min="8718" max="8718" width="11" style="24" bestFit="1" customWidth="1"/>
    <col min="8719" max="8719" width="10.88671875" style="24" customWidth="1"/>
    <col min="8720" max="8720" width="13.21875" style="24" bestFit="1" customWidth="1"/>
    <col min="8721" max="8721" width="4.109375" style="24" bestFit="1" customWidth="1"/>
    <col min="8722" max="8960" width="7.21875" style="24"/>
    <col min="8961" max="8961" width="4.109375" style="24" bestFit="1" customWidth="1"/>
    <col min="8962" max="8962" width="12.77734375" style="24" bestFit="1" customWidth="1"/>
    <col min="8963" max="8965" width="11.88671875" style="24" bestFit="1" customWidth="1"/>
    <col min="8966" max="8966" width="11" style="24" bestFit="1" customWidth="1"/>
    <col min="8967" max="8967" width="11.88671875" style="24" bestFit="1" customWidth="1"/>
    <col min="8968" max="8969" width="11" style="24" bestFit="1" customWidth="1"/>
    <col min="8970" max="8970" width="10.77734375" style="24" bestFit="1" customWidth="1"/>
    <col min="8971" max="8971" width="10.109375" style="24" customWidth="1"/>
    <col min="8972" max="8972" width="12.21875" style="24" customWidth="1"/>
    <col min="8973" max="8973" width="11.88671875" style="24" bestFit="1" customWidth="1"/>
    <col min="8974" max="8974" width="11" style="24" bestFit="1" customWidth="1"/>
    <col min="8975" max="8975" width="10.88671875" style="24" customWidth="1"/>
    <col min="8976" max="8976" width="13.21875" style="24" bestFit="1" customWidth="1"/>
    <col min="8977" max="8977" width="4.109375" style="24" bestFit="1" customWidth="1"/>
    <col min="8978" max="9216" width="7.21875" style="24"/>
    <col min="9217" max="9217" width="4.109375" style="24" bestFit="1" customWidth="1"/>
    <col min="9218" max="9218" width="12.77734375" style="24" bestFit="1" customWidth="1"/>
    <col min="9219" max="9221" width="11.88671875" style="24" bestFit="1" customWidth="1"/>
    <col min="9222" max="9222" width="11" style="24" bestFit="1" customWidth="1"/>
    <col min="9223" max="9223" width="11.88671875" style="24" bestFit="1" customWidth="1"/>
    <col min="9224" max="9225" width="11" style="24" bestFit="1" customWidth="1"/>
    <col min="9226" max="9226" width="10.77734375" style="24" bestFit="1" customWidth="1"/>
    <col min="9227" max="9227" width="10.109375" style="24" customWidth="1"/>
    <col min="9228" max="9228" width="12.21875" style="24" customWidth="1"/>
    <col min="9229" max="9229" width="11.88671875" style="24" bestFit="1" customWidth="1"/>
    <col min="9230" max="9230" width="11" style="24" bestFit="1" customWidth="1"/>
    <col min="9231" max="9231" width="10.88671875" style="24" customWidth="1"/>
    <col min="9232" max="9232" width="13.21875" style="24" bestFit="1" customWidth="1"/>
    <col min="9233" max="9233" width="4.109375" style="24" bestFit="1" customWidth="1"/>
    <col min="9234" max="9472" width="7.21875" style="24"/>
    <col min="9473" max="9473" width="4.109375" style="24" bestFit="1" customWidth="1"/>
    <col min="9474" max="9474" width="12.77734375" style="24" bestFit="1" customWidth="1"/>
    <col min="9475" max="9477" width="11.88671875" style="24" bestFit="1" customWidth="1"/>
    <col min="9478" max="9478" width="11" style="24" bestFit="1" customWidth="1"/>
    <col min="9479" max="9479" width="11.88671875" style="24" bestFit="1" customWidth="1"/>
    <col min="9480" max="9481" width="11" style="24" bestFit="1" customWidth="1"/>
    <col min="9482" max="9482" width="10.77734375" style="24" bestFit="1" customWidth="1"/>
    <col min="9483" max="9483" width="10.109375" style="24" customWidth="1"/>
    <col min="9484" max="9484" width="12.21875" style="24" customWidth="1"/>
    <col min="9485" max="9485" width="11.88671875" style="24" bestFit="1" customWidth="1"/>
    <col min="9486" max="9486" width="11" style="24" bestFit="1" customWidth="1"/>
    <col min="9487" max="9487" width="10.88671875" style="24" customWidth="1"/>
    <col min="9488" max="9488" width="13.21875" style="24" bestFit="1" customWidth="1"/>
    <col min="9489" max="9489" width="4.109375" style="24" bestFit="1" customWidth="1"/>
    <col min="9490" max="9728" width="7.21875" style="24"/>
    <col min="9729" max="9729" width="4.109375" style="24" bestFit="1" customWidth="1"/>
    <col min="9730" max="9730" width="12.77734375" style="24" bestFit="1" customWidth="1"/>
    <col min="9731" max="9733" width="11.88671875" style="24" bestFit="1" customWidth="1"/>
    <col min="9734" max="9734" width="11" style="24" bestFit="1" customWidth="1"/>
    <col min="9735" max="9735" width="11.88671875" style="24" bestFit="1" customWidth="1"/>
    <col min="9736" max="9737" width="11" style="24" bestFit="1" customWidth="1"/>
    <col min="9738" max="9738" width="10.77734375" style="24" bestFit="1" customWidth="1"/>
    <col min="9739" max="9739" width="10.109375" style="24" customWidth="1"/>
    <col min="9740" max="9740" width="12.21875" style="24" customWidth="1"/>
    <col min="9741" max="9741" width="11.88671875" style="24" bestFit="1" customWidth="1"/>
    <col min="9742" max="9742" width="11" style="24" bestFit="1" customWidth="1"/>
    <col min="9743" max="9743" width="10.88671875" style="24" customWidth="1"/>
    <col min="9744" max="9744" width="13.21875" style="24" bestFit="1" customWidth="1"/>
    <col min="9745" max="9745" width="4.109375" style="24" bestFit="1" customWidth="1"/>
    <col min="9746" max="9984" width="7.21875" style="24"/>
    <col min="9985" max="9985" width="4.109375" style="24" bestFit="1" customWidth="1"/>
    <col min="9986" max="9986" width="12.77734375" style="24" bestFit="1" customWidth="1"/>
    <col min="9987" max="9989" width="11.88671875" style="24" bestFit="1" customWidth="1"/>
    <col min="9990" max="9990" width="11" style="24" bestFit="1" customWidth="1"/>
    <col min="9991" max="9991" width="11.88671875" style="24" bestFit="1" customWidth="1"/>
    <col min="9992" max="9993" width="11" style="24" bestFit="1" customWidth="1"/>
    <col min="9994" max="9994" width="10.77734375" style="24" bestFit="1" customWidth="1"/>
    <col min="9995" max="9995" width="10.109375" style="24" customWidth="1"/>
    <col min="9996" max="9996" width="12.21875" style="24" customWidth="1"/>
    <col min="9997" max="9997" width="11.88671875" style="24" bestFit="1" customWidth="1"/>
    <col min="9998" max="9998" width="11" style="24" bestFit="1" customWidth="1"/>
    <col min="9999" max="9999" width="10.88671875" style="24" customWidth="1"/>
    <col min="10000" max="10000" width="13.21875" style="24" bestFit="1" customWidth="1"/>
    <col min="10001" max="10001" width="4.109375" style="24" bestFit="1" customWidth="1"/>
    <col min="10002" max="10240" width="7.21875" style="24"/>
    <col min="10241" max="10241" width="4.109375" style="24" bestFit="1" customWidth="1"/>
    <col min="10242" max="10242" width="12.77734375" style="24" bestFit="1" customWidth="1"/>
    <col min="10243" max="10245" width="11.88671875" style="24" bestFit="1" customWidth="1"/>
    <col min="10246" max="10246" width="11" style="24" bestFit="1" customWidth="1"/>
    <col min="10247" max="10247" width="11.88671875" style="24" bestFit="1" customWidth="1"/>
    <col min="10248" max="10249" width="11" style="24" bestFit="1" customWidth="1"/>
    <col min="10250" max="10250" width="10.77734375" style="24" bestFit="1" customWidth="1"/>
    <col min="10251" max="10251" width="10.109375" style="24" customWidth="1"/>
    <col min="10252" max="10252" width="12.21875" style="24" customWidth="1"/>
    <col min="10253" max="10253" width="11.88671875" style="24" bestFit="1" customWidth="1"/>
    <col min="10254" max="10254" width="11" style="24" bestFit="1" customWidth="1"/>
    <col min="10255" max="10255" width="10.88671875" style="24" customWidth="1"/>
    <col min="10256" max="10256" width="13.21875" style="24" bestFit="1" customWidth="1"/>
    <col min="10257" max="10257" width="4.109375" style="24" bestFit="1" customWidth="1"/>
    <col min="10258" max="10496" width="7.21875" style="24"/>
    <col min="10497" max="10497" width="4.109375" style="24" bestFit="1" customWidth="1"/>
    <col min="10498" max="10498" width="12.77734375" style="24" bestFit="1" customWidth="1"/>
    <col min="10499" max="10501" width="11.88671875" style="24" bestFit="1" customWidth="1"/>
    <col min="10502" max="10502" width="11" style="24" bestFit="1" customWidth="1"/>
    <col min="10503" max="10503" width="11.88671875" style="24" bestFit="1" customWidth="1"/>
    <col min="10504" max="10505" width="11" style="24" bestFit="1" customWidth="1"/>
    <col min="10506" max="10506" width="10.77734375" style="24" bestFit="1" customWidth="1"/>
    <col min="10507" max="10507" width="10.109375" style="24" customWidth="1"/>
    <col min="10508" max="10508" width="12.21875" style="24" customWidth="1"/>
    <col min="10509" max="10509" width="11.88671875" style="24" bestFit="1" customWidth="1"/>
    <col min="10510" max="10510" width="11" style="24" bestFit="1" customWidth="1"/>
    <col min="10511" max="10511" width="10.88671875" style="24" customWidth="1"/>
    <col min="10512" max="10512" width="13.21875" style="24" bestFit="1" customWidth="1"/>
    <col min="10513" max="10513" width="4.109375" style="24" bestFit="1" customWidth="1"/>
    <col min="10514" max="10752" width="7.21875" style="24"/>
    <col min="10753" max="10753" width="4.109375" style="24" bestFit="1" customWidth="1"/>
    <col min="10754" max="10754" width="12.77734375" style="24" bestFit="1" customWidth="1"/>
    <col min="10755" max="10757" width="11.88671875" style="24" bestFit="1" customWidth="1"/>
    <col min="10758" max="10758" width="11" style="24" bestFit="1" customWidth="1"/>
    <col min="10759" max="10759" width="11.88671875" style="24" bestFit="1" customWidth="1"/>
    <col min="10760" max="10761" width="11" style="24" bestFit="1" customWidth="1"/>
    <col min="10762" max="10762" width="10.77734375" style="24" bestFit="1" customWidth="1"/>
    <col min="10763" max="10763" width="10.109375" style="24" customWidth="1"/>
    <col min="10764" max="10764" width="12.21875" style="24" customWidth="1"/>
    <col min="10765" max="10765" width="11.88671875" style="24" bestFit="1" customWidth="1"/>
    <col min="10766" max="10766" width="11" style="24" bestFit="1" customWidth="1"/>
    <col min="10767" max="10767" width="10.88671875" style="24" customWidth="1"/>
    <col min="10768" max="10768" width="13.21875" style="24" bestFit="1" customWidth="1"/>
    <col min="10769" max="10769" width="4.109375" style="24" bestFit="1" customWidth="1"/>
    <col min="10770" max="11008" width="7.21875" style="24"/>
    <col min="11009" max="11009" width="4.109375" style="24" bestFit="1" customWidth="1"/>
    <col min="11010" max="11010" width="12.77734375" style="24" bestFit="1" customWidth="1"/>
    <col min="11011" max="11013" width="11.88671875" style="24" bestFit="1" customWidth="1"/>
    <col min="11014" max="11014" width="11" style="24" bestFit="1" customWidth="1"/>
    <col min="11015" max="11015" width="11.88671875" style="24" bestFit="1" customWidth="1"/>
    <col min="11016" max="11017" width="11" style="24" bestFit="1" customWidth="1"/>
    <col min="11018" max="11018" width="10.77734375" style="24" bestFit="1" customWidth="1"/>
    <col min="11019" max="11019" width="10.109375" style="24" customWidth="1"/>
    <col min="11020" max="11020" width="12.21875" style="24" customWidth="1"/>
    <col min="11021" max="11021" width="11.88671875" style="24" bestFit="1" customWidth="1"/>
    <col min="11022" max="11022" width="11" style="24" bestFit="1" customWidth="1"/>
    <col min="11023" max="11023" width="10.88671875" style="24" customWidth="1"/>
    <col min="11024" max="11024" width="13.21875" style="24" bestFit="1" customWidth="1"/>
    <col min="11025" max="11025" width="4.109375" style="24" bestFit="1" customWidth="1"/>
    <col min="11026" max="11264" width="7.21875" style="24"/>
    <col min="11265" max="11265" width="4.109375" style="24" bestFit="1" customWidth="1"/>
    <col min="11266" max="11266" width="12.77734375" style="24" bestFit="1" customWidth="1"/>
    <col min="11267" max="11269" width="11.88671875" style="24" bestFit="1" customWidth="1"/>
    <col min="11270" max="11270" width="11" style="24" bestFit="1" customWidth="1"/>
    <col min="11271" max="11271" width="11.88671875" style="24" bestFit="1" customWidth="1"/>
    <col min="11272" max="11273" width="11" style="24" bestFit="1" customWidth="1"/>
    <col min="11274" max="11274" width="10.77734375" style="24" bestFit="1" customWidth="1"/>
    <col min="11275" max="11275" width="10.109375" style="24" customWidth="1"/>
    <col min="11276" max="11276" width="12.21875" style="24" customWidth="1"/>
    <col min="11277" max="11277" width="11.88671875" style="24" bestFit="1" customWidth="1"/>
    <col min="11278" max="11278" width="11" style="24" bestFit="1" customWidth="1"/>
    <col min="11279" max="11279" width="10.88671875" style="24" customWidth="1"/>
    <col min="11280" max="11280" width="13.21875" style="24" bestFit="1" customWidth="1"/>
    <col min="11281" max="11281" width="4.109375" style="24" bestFit="1" customWidth="1"/>
    <col min="11282" max="11520" width="7.21875" style="24"/>
    <col min="11521" max="11521" width="4.109375" style="24" bestFit="1" customWidth="1"/>
    <col min="11522" max="11522" width="12.77734375" style="24" bestFit="1" customWidth="1"/>
    <col min="11523" max="11525" width="11.88671875" style="24" bestFit="1" customWidth="1"/>
    <col min="11526" max="11526" width="11" style="24" bestFit="1" customWidth="1"/>
    <col min="11527" max="11527" width="11.88671875" style="24" bestFit="1" customWidth="1"/>
    <col min="11528" max="11529" width="11" style="24" bestFit="1" customWidth="1"/>
    <col min="11530" max="11530" width="10.77734375" style="24" bestFit="1" customWidth="1"/>
    <col min="11531" max="11531" width="10.109375" style="24" customWidth="1"/>
    <col min="11532" max="11532" width="12.21875" style="24" customWidth="1"/>
    <col min="11533" max="11533" width="11.88671875" style="24" bestFit="1" customWidth="1"/>
    <col min="11534" max="11534" width="11" style="24" bestFit="1" customWidth="1"/>
    <col min="11535" max="11535" width="10.88671875" style="24" customWidth="1"/>
    <col min="11536" max="11536" width="13.21875" style="24" bestFit="1" customWidth="1"/>
    <col min="11537" max="11537" width="4.109375" style="24" bestFit="1" customWidth="1"/>
    <col min="11538" max="11776" width="7.21875" style="24"/>
    <col min="11777" max="11777" width="4.109375" style="24" bestFit="1" customWidth="1"/>
    <col min="11778" max="11778" width="12.77734375" style="24" bestFit="1" customWidth="1"/>
    <col min="11779" max="11781" width="11.88671875" style="24" bestFit="1" customWidth="1"/>
    <col min="11782" max="11782" width="11" style="24" bestFit="1" customWidth="1"/>
    <col min="11783" max="11783" width="11.88671875" style="24" bestFit="1" customWidth="1"/>
    <col min="11784" max="11785" width="11" style="24" bestFit="1" customWidth="1"/>
    <col min="11786" max="11786" width="10.77734375" style="24" bestFit="1" customWidth="1"/>
    <col min="11787" max="11787" width="10.109375" style="24" customWidth="1"/>
    <col min="11788" max="11788" width="12.21875" style="24" customWidth="1"/>
    <col min="11789" max="11789" width="11.88671875" style="24" bestFit="1" customWidth="1"/>
    <col min="11790" max="11790" width="11" style="24" bestFit="1" customWidth="1"/>
    <col min="11791" max="11791" width="10.88671875" style="24" customWidth="1"/>
    <col min="11792" max="11792" width="13.21875" style="24" bestFit="1" customWidth="1"/>
    <col min="11793" max="11793" width="4.109375" style="24" bestFit="1" customWidth="1"/>
    <col min="11794" max="12032" width="7.21875" style="24"/>
    <col min="12033" max="12033" width="4.109375" style="24" bestFit="1" customWidth="1"/>
    <col min="12034" max="12034" width="12.77734375" style="24" bestFit="1" customWidth="1"/>
    <col min="12035" max="12037" width="11.88671875" style="24" bestFit="1" customWidth="1"/>
    <col min="12038" max="12038" width="11" style="24" bestFit="1" customWidth="1"/>
    <col min="12039" max="12039" width="11.88671875" style="24" bestFit="1" customWidth="1"/>
    <col min="12040" max="12041" width="11" style="24" bestFit="1" customWidth="1"/>
    <col min="12042" max="12042" width="10.77734375" style="24" bestFit="1" customWidth="1"/>
    <col min="12043" max="12043" width="10.109375" style="24" customWidth="1"/>
    <col min="12044" max="12044" width="12.21875" style="24" customWidth="1"/>
    <col min="12045" max="12045" width="11.88671875" style="24" bestFit="1" customWidth="1"/>
    <col min="12046" max="12046" width="11" style="24" bestFit="1" customWidth="1"/>
    <col min="12047" max="12047" width="10.88671875" style="24" customWidth="1"/>
    <col min="12048" max="12048" width="13.21875" style="24" bestFit="1" customWidth="1"/>
    <col min="12049" max="12049" width="4.109375" style="24" bestFit="1" customWidth="1"/>
    <col min="12050" max="12288" width="7.21875" style="24"/>
    <col min="12289" max="12289" width="4.109375" style="24" bestFit="1" customWidth="1"/>
    <col min="12290" max="12290" width="12.77734375" style="24" bestFit="1" customWidth="1"/>
    <col min="12291" max="12293" width="11.88671875" style="24" bestFit="1" customWidth="1"/>
    <col min="12294" max="12294" width="11" style="24" bestFit="1" customWidth="1"/>
    <col min="12295" max="12295" width="11.88671875" style="24" bestFit="1" customWidth="1"/>
    <col min="12296" max="12297" width="11" style="24" bestFit="1" customWidth="1"/>
    <col min="12298" max="12298" width="10.77734375" style="24" bestFit="1" customWidth="1"/>
    <col min="12299" max="12299" width="10.109375" style="24" customWidth="1"/>
    <col min="12300" max="12300" width="12.21875" style="24" customWidth="1"/>
    <col min="12301" max="12301" width="11.88671875" style="24" bestFit="1" customWidth="1"/>
    <col min="12302" max="12302" width="11" style="24" bestFit="1" customWidth="1"/>
    <col min="12303" max="12303" width="10.88671875" style="24" customWidth="1"/>
    <col min="12304" max="12304" width="13.21875" style="24" bestFit="1" customWidth="1"/>
    <col min="12305" max="12305" width="4.109375" style="24" bestFit="1" customWidth="1"/>
    <col min="12306" max="12544" width="7.21875" style="24"/>
    <col min="12545" max="12545" width="4.109375" style="24" bestFit="1" customWidth="1"/>
    <col min="12546" max="12546" width="12.77734375" style="24" bestFit="1" customWidth="1"/>
    <col min="12547" max="12549" width="11.88671875" style="24" bestFit="1" customWidth="1"/>
    <col min="12550" max="12550" width="11" style="24" bestFit="1" customWidth="1"/>
    <col min="12551" max="12551" width="11.88671875" style="24" bestFit="1" customWidth="1"/>
    <col min="12552" max="12553" width="11" style="24" bestFit="1" customWidth="1"/>
    <col min="12554" max="12554" width="10.77734375" style="24" bestFit="1" customWidth="1"/>
    <col min="12555" max="12555" width="10.109375" style="24" customWidth="1"/>
    <col min="12556" max="12556" width="12.21875" style="24" customWidth="1"/>
    <col min="12557" max="12557" width="11.88671875" style="24" bestFit="1" customWidth="1"/>
    <col min="12558" max="12558" width="11" style="24" bestFit="1" customWidth="1"/>
    <col min="12559" max="12559" width="10.88671875" style="24" customWidth="1"/>
    <col min="12560" max="12560" width="13.21875" style="24" bestFit="1" customWidth="1"/>
    <col min="12561" max="12561" width="4.109375" style="24" bestFit="1" customWidth="1"/>
    <col min="12562" max="12800" width="7.21875" style="24"/>
    <col min="12801" max="12801" width="4.109375" style="24" bestFit="1" customWidth="1"/>
    <col min="12802" max="12802" width="12.77734375" style="24" bestFit="1" customWidth="1"/>
    <col min="12803" max="12805" width="11.88671875" style="24" bestFit="1" customWidth="1"/>
    <col min="12806" max="12806" width="11" style="24" bestFit="1" customWidth="1"/>
    <col min="12807" max="12807" width="11.88671875" style="24" bestFit="1" customWidth="1"/>
    <col min="12808" max="12809" width="11" style="24" bestFit="1" customWidth="1"/>
    <col min="12810" max="12810" width="10.77734375" style="24" bestFit="1" customWidth="1"/>
    <col min="12811" max="12811" width="10.109375" style="24" customWidth="1"/>
    <col min="12812" max="12812" width="12.21875" style="24" customWidth="1"/>
    <col min="12813" max="12813" width="11.88671875" style="24" bestFit="1" customWidth="1"/>
    <col min="12814" max="12814" width="11" style="24" bestFit="1" customWidth="1"/>
    <col min="12815" max="12815" width="10.88671875" style="24" customWidth="1"/>
    <col min="12816" max="12816" width="13.21875" style="24" bestFit="1" customWidth="1"/>
    <col min="12817" max="12817" width="4.109375" style="24" bestFit="1" customWidth="1"/>
    <col min="12818" max="13056" width="7.21875" style="24"/>
    <col min="13057" max="13057" width="4.109375" style="24" bestFit="1" customWidth="1"/>
    <col min="13058" max="13058" width="12.77734375" style="24" bestFit="1" customWidth="1"/>
    <col min="13059" max="13061" width="11.88671875" style="24" bestFit="1" customWidth="1"/>
    <col min="13062" max="13062" width="11" style="24" bestFit="1" customWidth="1"/>
    <col min="13063" max="13063" width="11.88671875" style="24" bestFit="1" customWidth="1"/>
    <col min="13064" max="13065" width="11" style="24" bestFit="1" customWidth="1"/>
    <col min="13066" max="13066" width="10.77734375" style="24" bestFit="1" customWidth="1"/>
    <col min="13067" max="13067" width="10.109375" style="24" customWidth="1"/>
    <col min="13068" max="13068" width="12.21875" style="24" customWidth="1"/>
    <col min="13069" max="13069" width="11.88671875" style="24" bestFit="1" customWidth="1"/>
    <col min="13070" max="13070" width="11" style="24" bestFit="1" customWidth="1"/>
    <col min="13071" max="13071" width="10.88671875" style="24" customWidth="1"/>
    <col min="13072" max="13072" width="13.21875" style="24" bestFit="1" customWidth="1"/>
    <col min="13073" max="13073" width="4.109375" style="24" bestFit="1" customWidth="1"/>
    <col min="13074" max="13312" width="7.21875" style="24"/>
    <col min="13313" max="13313" width="4.109375" style="24" bestFit="1" customWidth="1"/>
    <col min="13314" max="13314" width="12.77734375" style="24" bestFit="1" customWidth="1"/>
    <col min="13315" max="13317" width="11.88671875" style="24" bestFit="1" customWidth="1"/>
    <col min="13318" max="13318" width="11" style="24" bestFit="1" customWidth="1"/>
    <col min="13319" max="13319" width="11.88671875" style="24" bestFit="1" customWidth="1"/>
    <col min="13320" max="13321" width="11" style="24" bestFit="1" customWidth="1"/>
    <col min="13322" max="13322" width="10.77734375" style="24" bestFit="1" customWidth="1"/>
    <col min="13323" max="13323" width="10.109375" style="24" customWidth="1"/>
    <col min="13324" max="13324" width="12.21875" style="24" customWidth="1"/>
    <col min="13325" max="13325" width="11.88671875" style="24" bestFit="1" customWidth="1"/>
    <col min="13326" max="13326" width="11" style="24" bestFit="1" customWidth="1"/>
    <col min="13327" max="13327" width="10.88671875" style="24" customWidth="1"/>
    <col min="13328" max="13328" width="13.21875" style="24" bestFit="1" customWidth="1"/>
    <col min="13329" max="13329" width="4.109375" style="24" bestFit="1" customWidth="1"/>
    <col min="13330" max="13568" width="7.21875" style="24"/>
    <col min="13569" max="13569" width="4.109375" style="24" bestFit="1" customWidth="1"/>
    <col min="13570" max="13570" width="12.77734375" style="24" bestFit="1" customWidth="1"/>
    <col min="13571" max="13573" width="11.88671875" style="24" bestFit="1" customWidth="1"/>
    <col min="13574" max="13574" width="11" style="24" bestFit="1" customWidth="1"/>
    <col min="13575" max="13575" width="11.88671875" style="24" bestFit="1" customWidth="1"/>
    <col min="13576" max="13577" width="11" style="24" bestFit="1" customWidth="1"/>
    <col min="13578" max="13578" width="10.77734375" style="24" bestFit="1" customWidth="1"/>
    <col min="13579" max="13579" width="10.109375" style="24" customWidth="1"/>
    <col min="13580" max="13580" width="12.21875" style="24" customWidth="1"/>
    <col min="13581" max="13581" width="11.88671875" style="24" bestFit="1" customWidth="1"/>
    <col min="13582" max="13582" width="11" style="24" bestFit="1" customWidth="1"/>
    <col min="13583" max="13583" width="10.88671875" style="24" customWidth="1"/>
    <col min="13584" max="13584" width="13.21875" style="24" bestFit="1" customWidth="1"/>
    <col min="13585" max="13585" width="4.109375" style="24" bestFit="1" customWidth="1"/>
    <col min="13586" max="13824" width="7.21875" style="24"/>
    <col min="13825" max="13825" width="4.109375" style="24" bestFit="1" customWidth="1"/>
    <col min="13826" max="13826" width="12.77734375" style="24" bestFit="1" customWidth="1"/>
    <col min="13827" max="13829" width="11.88671875" style="24" bestFit="1" customWidth="1"/>
    <col min="13830" max="13830" width="11" style="24" bestFit="1" customWidth="1"/>
    <col min="13831" max="13831" width="11.88671875" style="24" bestFit="1" customWidth="1"/>
    <col min="13832" max="13833" width="11" style="24" bestFit="1" customWidth="1"/>
    <col min="13834" max="13834" width="10.77734375" style="24" bestFit="1" customWidth="1"/>
    <col min="13835" max="13835" width="10.109375" style="24" customWidth="1"/>
    <col min="13836" max="13836" width="12.21875" style="24" customWidth="1"/>
    <col min="13837" max="13837" width="11.88671875" style="24" bestFit="1" customWidth="1"/>
    <col min="13838" max="13838" width="11" style="24" bestFit="1" customWidth="1"/>
    <col min="13839" max="13839" width="10.88671875" style="24" customWidth="1"/>
    <col min="13840" max="13840" width="13.21875" style="24" bestFit="1" customWidth="1"/>
    <col min="13841" max="13841" width="4.109375" style="24" bestFit="1" customWidth="1"/>
    <col min="13842" max="14080" width="7.21875" style="24"/>
    <col min="14081" max="14081" width="4.109375" style="24" bestFit="1" customWidth="1"/>
    <col min="14082" max="14082" width="12.77734375" style="24" bestFit="1" customWidth="1"/>
    <col min="14083" max="14085" width="11.88671875" style="24" bestFit="1" customWidth="1"/>
    <col min="14086" max="14086" width="11" style="24" bestFit="1" customWidth="1"/>
    <col min="14087" max="14087" width="11.88671875" style="24" bestFit="1" customWidth="1"/>
    <col min="14088" max="14089" width="11" style="24" bestFit="1" customWidth="1"/>
    <col min="14090" max="14090" width="10.77734375" style="24" bestFit="1" customWidth="1"/>
    <col min="14091" max="14091" width="10.109375" style="24" customWidth="1"/>
    <col min="14092" max="14092" width="12.21875" style="24" customWidth="1"/>
    <col min="14093" max="14093" width="11.88671875" style="24" bestFit="1" customWidth="1"/>
    <col min="14094" max="14094" width="11" style="24" bestFit="1" customWidth="1"/>
    <col min="14095" max="14095" width="10.88671875" style="24" customWidth="1"/>
    <col min="14096" max="14096" width="13.21875" style="24" bestFit="1" customWidth="1"/>
    <col min="14097" max="14097" width="4.109375" style="24" bestFit="1" customWidth="1"/>
    <col min="14098" max="14336" width="7.21875" style="24"/>
    <col min="14337" max="14337" width="4.109375" style="24" bestFit="1" customWidth="1"/>
    <col min="14338" max="14338" width="12.77734375" style="24" bestFit="1" customWidth="1"/>
    <col min="14339" max="14341" width="11.88671875" style="24" bestFit="1" customWidth="1"/>
    <col min="14342" max="14342" width="11" style="24" bestFit="1" customWidth="1"/>
    <col min="14343" max="14343" width="11.88671875" style="24" bestFit="1" customWidth="1"/>
    <col min="14344" max="14345" width="11" style="24" bestFit="1" customWidth="1"/>
    <col min="14346" max="14346" width="10.77734375" style="24" bestFit="1" customWidth="1"/>
    <col min="14347" max="14347" width="10.109375" style="24" customWidth="1"/>
    <col min="14348" max="14348" width="12.21875" style="24" customWidth="1"/>
    <col min="14349" max="14349" width="11.88671875" style="24" bestFit="1" customWidth="1"/>
    <col min="14350" max="14350" width="11" style="24" bestFit="1" customWidth="1"/>
    <col min="14351" max="14351" width="10.88671875" style="24" customWidth="1"/>
    <col min="14352" max="14352" width="13.21875" style="24" bestFit="1" customWidth="1"/>
    <col min="14353" max="14353" width="4.109375" style="24" bestFit="1" customWidth="1"/>
    <col min="14354" max="14592" width="7.21875" style="24"/>
    <col min="14593" max="14593" width="4.109375" style="24" bestFit="1" customWidth="1"/>
    <col min="14594" max="14594" width="12.77734375" style="24" bestFit="1" customWidth="1"/>
    <col min="14595" max="14597" width="11.88671875" style="24" bestFit="1" customWidth="1"/>
    <col min="14598" max="14598" width="11" style="24" bestFit="1" customWidth="1"/>
    <col min="14599" max="14599" width="11.88671875" style="24" bestFit="1" customWidth="1"/>
    <col min="14600" max="14601" width="11" style="24" bestFit="1" customWidth="1"/>
    <col min="14602" max="14602" width="10.77734375" style="24" bestFit="1" customWidth="1"/>
    <col min="14603" max="14603" width="10.109375" style="24" customWidth="1"/>
    <col min="14604" max="14604" width="12.21875" style="24" customWidth="1"/>
    <col min="14605" max="14605" width="11.88671875" style="24" bestFit="1" customWidth="1"/>
    <col min="14606" max="14606" width="11" style="24" bestFit="1" customWidth="1"/>
    <col min="14607" max="14607" width="10.88671875" style="24" customWidth="1"/>
    <col min="14608" max="14608" width="13.21875" style="24" bestFit="1" customWidth="1"/>
    <col min="14609" max="14609" width="4.109375" style="24" bestFit="1" customWidth="1"/>
    <col min="14610" max="14848" width="7.21875" style="24"/>
    <col min="14849" max="14849" width="4.109375" style="24" bestFit="1" customWidth="1"/>
    <col min="14850" max="14850" width="12.77734375" style="24" bestFit="1" customWidth="1"/>
    <col min="14851" max="14853" width="11.88671875" style="24" bestFit="1" customWidth="1"/>
    <col min="14854" max="14854" width="11" style="24" bestFit="1" customWidth="1"/>
    <col min="14855" max="14855" width="11.88671875" style="24" bestFit="1" customWidth="1"/>
    <col min="14856" max="14857" width="11" style="24" bestFit="1" customWidth="1"/>
    <col min="14858" max="14858" width="10.77734375" style="24" bestFit="1" customWidth="1"/>
    <col min="14859" max="14859" width="10.109375" style="24" customWidth="1"/>
    <col min="14860" max="14860" width="12.21875" style="24" customWidth="1"/>
    <col min="14861" max="14861" width="11.88671875" style="24" bestFit="1" customWidth="1"/>
    <col min="14862" max="14862" width="11" style="24" bestFit="1" customWidth="1"/>
    <col min="14863" max="14863" width="10.88671875" style="24" customWidth="1"/>
    <col min="14864" max="14864" width="13.21875" style="24" bestFit="1" customWidth="1"/>
    <col min="14865" max="14865" width="4.109375" style="24" bestFit="1" customWidth="1"/>
    <col min="14866" max="15104" width="7.21875" style="24"/>
    <col min="15105" max="15105" width="4.109375" style="24" bestFit="1" customWidth="1"/>
    <col min="15106" max="15106" width="12.77734375" style="24" bestFit="1" customWidth="1"/>
    <col min="15107" max="15109" width="11.88671875" style="24" bestFit="1" customWidth="1"/>
    <col min="15110" max="15110" width="11" style="24" bestFit="1" customWidth="1"/>
    <col min="15111" max="15111" width="11.88671875" style="24" bestFit="1" customWidth="1"/>
    <col min="15112" max="15113" width="11" style="24" bestFit="1" customWidth="1"/>
    <col min="15114" max="15114" width="10.77734375" style="24" bestFit="1" customWidth="1"/>
    <col min="15115" max="15115" width="10.109375" style="24" customWidth="1"/>
    <col min="15116" max="15116" width="12.21875" style="24" customWidth="1"/>
    <col min="15117" max="15117" width="11.88671875" style="24" bestFit="1" customWidth="1"/>
    <col min="15118" max="15118" width="11" style="24" bestFit="1" customWidth="1"/>
    <col min="15119" max="15119" width="10.88671875" style="24" customWidth="1"/>
    <col min="15120" max="15120" width="13.21875" style="24" bestFit="1" customWidth="1"/>
    <col min="15121" max="15121" width="4.109375" style="24" bestFit="1" customWidth="1"/>
    <col min="15122" max="15360" width="7.21875" style="24"/>
    <col min="15361" max="15361" width="4.109375" style="24" bestFit="1" customWidth="1"/>
    <col min="15362" max="15362" width="12.77734375" style="24" bestFit="1" customWidth="1"/>
    <col min="15363" max="15365" width="11.88671875" style="24" bestFit="1" customWidth="1"/>
    <col min="15366" max="15366" width="11" style="24" bestFit="1" customWidth="1"/>
    <col min="15367" max="15367" width="11.88671875" style="24" bestFit="1" customWidth="1"/>
    <col min="15368" max="15369" width="11" style="24" bestFit="1" customWidth="1"/>
    <col min="15370" max="15370" width="10.77734375" style="24" bestFit="1" customWidth="1"/>
    <col min="15371" max="15371" width="10.109375" style="24" customWidth="1"/>
    <col min="15372" max="15372" width="12.21875" style="24" customWidth="1"/>
    <col min="15373" max="15373" width="11.88671875" style="24" bestFit="1" customWidth="1"/>
    <col min="15374" max="15374" width="11" style="24" bestFit="1" customWidth="1"/>
    <col min="15375" max="15375" width="10.88671875" style="24" customWidth="1"/>
    <col min="15376" max="15376" width="13.21875" style="24" bestFit="1" customWidth="1"/>
    <col min="15377" max="15377" width="4.109375" style="24" bestFit="1" customWidth="1"/>
    <col min="15378" max="15616" width="7.21875" style="24"/>
    <col min="15617" max="15617" width="4.109375" style="24" bestFit="1" customWidth="1"/>
    <col min="15618" max="15618" width="12.77734375" style="24" bestFit="1" customWidth="1"/>
    <col min="15619" max="15621" width="11.88671875" style="24" bestFit="1" customWidth="1"/>
    <col min="15622" max="15622" width="11" style="24" bestFit="1" customWidth="1"/>
    <col min="15623" max="15623" width="11.88671875" style="24" bestFit="1" customWidth="1"/>
    <col min="15624" max="15625" width="11" style="24" bestFit="1" customWidth="1"/>
    <col min="15626" max="15626" width="10.77734375" style="24" bestFit="1" customWidth="1"/>
    <col min="15627" max="15627" width="10.109375" style="24" customWidth="1"/>
    <col min="15628" max="15628" width="12.21875" style="24" customWidth="1"/>
    <col min="15629" max="15629" width="11.88671875" style="24" bestFit="1" customWidth="1"/>
    <col min="15630" max="15630" width="11" style="24" bestFit="1" customWidth="1"/>
    <col min="15631" max="15631" width="10.88671875" style="24" customWidth="1"/>
    <col min="15632" max="15632" width="13.21875" style="24" bestFit="1" customWidth="1"/>
    <col min="15633" max="15633" width="4.109375" style="24" bestFit="1" customWidth="1"/>
    <col min="15634" max="15872" width="7.21875" style="24"/>
    <col min="15873" max="15873" width="4.109375" style="24" bestFit="1" customWidth="1"/>
    <col min="15874" max="15874" width="12.77734375" style="24" bestFit="1" customWidth="1"/>
    <col min="15875" max="15877" width="11.88671875" style="24" bestFit="1" customWidth="1"/>
    <col min="15878" max="15878" width="11" style="24" bestFit="1" customWidth="1"/>
    <col min="15879" max="15879" width="11.88671875" style="24" bestFit="1" customWidth="1"/>
    <col min="15880" max="15881" width="11" style="24" bestFit="1" customWidth="1"/>
    <col min="15882" max="15882" width="10.77734375" style="24" bestFit="1" customWidth="1"/>
    <col min="15883" max="15883" width="10.109375" style="24" customWidth="1"/>
    <col min="15884" max="15884" width="12.21875" style="24" customWidth="1"/>
    <col min="15885" max="15885" width="11.88671875" style="24" bestFit="1" customWidth="1"/>
    <col min="15886" max="15886" width="11" style="24" bestFit="1" customWidth="1"/>
    <col min="15887" max="15887" width="10.88671875" style="24" customWidth="1"/>
    <col min="15888" max="15888" width="13.21875" style="24" bestFit="1" customWidth="1"/>
    <col min="15889" max="15889" width="4.109375" style="24" bestFit="1" customWidth="1"/>
    <col min="15890" max="16128" width="7.21875" style="24"/>
    <col min="16129" max="16129" width="4.109375" style="24" bestFit="1" customWidth="1"/>
    <col min="16130" max="16130" width="12.77734375" style="24" bestFit="1" customWidth="1"/>
    <col min="16131" max="16133" width="11.88671875" style="24" bestFit="1" customWidth="1"/>
    <col min="16134" max="16134" width="11" style="24" bestFit="1" customWidth="1"/>
    <col min="16135" max="16135" width="11.88671875" style="24" bestFit="1" customWidth="1"/>
    <col min="16136" max="16137" width="11" style="24" bestFit="1" customWidth="1"/>
    <col min="16138" max="16138" width="10.77734375" style="24" bestFit="1" customWidth="1"/>
    <col min="16139" max="16139" width="10.109375" style="24" customWidth="1"/>
    <col min="16140" max="16140" width="12.21875" style="24" customWidth="1"/>
    <col min="16141" max="16141" width="11.88671875" style="24" bestFit="1" customWidth="1"/>
    <col min="16142" max="16142" width="11" style="24" bestFit="1" customWidth="1"/>
    <col min="16143" max="16143" width="10.88671875" style="24" customWidth="1"/>
    <col min="16144" max="16144" width="13.21875" style="24" bestFit="1" customWidth="1"/>
    <col min="16145" max="16145" width="4.109375" style="24" bestFit="1" customWidth="1"/>
    <col min="16146" max="16384" width="7.21875" style="24"/>
  </cols>
  <sheetData>
    <row r="1" spans="1:17" x14ac:dyDescent="0.25">
      <c r="A1" s="23" t="s">
        <v>1</v>
      </c>
      <c r="C1" s="114"/>
      <c r="O1" s="114"/>
    </row>
    <row r="2" spans="1:17" x14ac:dyDescent="0.25">
      <c r="A2" s="1" t="s">
        <v>524</v>
      </c>
      <c r="C2" s="24" t="s">
        <v>435</v>
      </c>
      <c r="K2" s="25"/>
      <c r="L2" s="26"/>
      <c r="M2" s="26"/>
      <c r="N2" s="26"/>
      <c r="Q2" s="25"/>
    </row>
    <row r="3" spans="1:17" x14ac:dyDescent="0.25">
      <c r="A3" s="1" t="s">
        <v>438</v>
      </c>
      <c r="K3" s="25"/>
      <c r="L3" s="26"/>
      <c r="M3" s="26"/>
      <c r="N3" s="26"/>
      <c r="Q3" s="25"/>
    </row>
    <row r="4" spans="1:17" hidden="1" x14ac:dyDescent="0.25">
      <c r="A4" s="110"/>
      <c r="K4" s="25"/>
      <c r="L4" s="26"/>
      <c r="M4" s="26"/>
      <c r="N4" s="26"/>
      <c r="Q4" s="25"/>
    </row>
    <row r="5" spans="1:17" x14ac:dyDescent="0.25">
      <c r="P5" s="130"/>
    </row>
    <row r="6" spans="1:17" x14ac:dyDescent="0.25">
      <c r="A6" s="28"/>
      <c r="B6" s="28"/>
      <c r="C6" s="28"/>
      <c r="D6" s="28"/>
      <c r="E6" s="28"/>
      <c r="F6" s="28"/>
      <c r="G6" s="28"/>
      <c r="H6" s="28"/>
      <c r="I6" s="28"/>
      <c r="J6" s="28"/>
      <c r="K6" s="28"/>
      <c r="L6" s="28"/>
      <c r="M6" s="28"/>
      <c r="N6" s="28"/>
      <c r="O6" s="28"/>
      <c r="P6" s="28"/>
      <c r="Q6" s="28"/>
    </row>
    <row r="7" spans="1:17" s="34" customFormat="1" ht="37.799999999999997" customHeight="1" x14ac:dyDescent="0.25">
      <c r="A7" s="32" t="s">
        <v>8</v>
      </c>
      <c r="B7" s="32" t="s">
        <v>10</v>
      </c>
      <c r="C7" s="32" t="s">
        <v>509</v>
      </c>
      <c r="D7" s="32" t="s">
        <v>510</v>
      </c>
      <c r="E7" s="32" t="s">
        <v>511</v>
      </c>
      <c r="F7" s="32" t="s">
        <v>512</v>
      </c>
      <c r="G7" s="32" t="s">
        <v>513</v>
      </c>
      <c r="H7" s="32" t="s">
        <v>514</v>
      </c>
      <c r="I7" s="32" t="s">
        <v>515</v>
      </c>
      <c r="J7" s="32" t="s">
        <v>516</v>
      </c>
      <c r="K7" s="32" t="s">
        <v>517</v>
      </c>
      <c r="L7" s="32" t="s">
        <v>518</v>
      </c>
      <c r="M7" s="32" t="s">
        <v>519</v>
      </c>
      <c r="N7" s="32" t="s">
        <v>520</v>
      </c>
      <c r="O7" s="32" t="s">
        <v>521</v>
      </c>
      <c r="P7" s="33" t="s">
        <v>194</v>
      </c>
      <c r="Q7" s="32" t="s">
        <v>8</v>
      </c>
    </row>
    <row r="8" spans="1:17" x14ac:dyDescent="0.25">
      <c r="A8" s="24">
        <v>1</v>
      </c>
      <c r="B8" s="24" t="s">
        <v>61</v>
      </c>
      <c r="C8" s="35">
        <v>4398808</v>
      </c>
      <c r="D8" s="35">
        <v>1109000</v>
      </c>
      <c r="E8" s="35">
        <v>55326</v>
      </c>
      <c r="F8" s="35">
        <v>62950</v>
      </c>
      <c r="G8" s="35">
        <v>586500</v>
      </c>
      <c r="H8" s="35">
        <v>9849</v>
      </c>
      <c r="I8" s="35">
        <v>415123</v>
      </c>
      <c r="J8" s="35">
        <v>0</v>
      </c>
      <c r="K8" s="35">
        <v>0</v>
      </c>
      <c r="L8" s="35">
        <v>625177</v>
      </c>
      <c r="M8" s="35">
        <v>0</v>
      </c>
      <c r="N8" s="35">
        <v>0</v>
      </c>
      <c r="O8" s="35">
        <v>20872</v>
      </c>
      <c r="P8" s="35">
        <f t="shared" ref="P8:P52" si="0">SUM(C8:O8)</f>
        <v>7283605</v>
      </c>
      <c r="Q8" s="24">
        <v>1</v>
      </c>
    </row>
    <row r="9" spans="1:17" x14ac:dyDescent="0.25">
      <c r="A9" s="24">
        <v>2</v>
      </c>
      <c r="B9" s="24" t="s">
        <v>62</v>
      </c>
      <c r="C9" s="35">
        <v>18492964</v>
      </c>
      <c r="D9" s="35">
        <v>4493304</v>
      </c>
      <c r="E9" s="35">
        <v>13598531</v>
      </c>
      <c r="F9" s="35">
        <v>160334</v>
      </c>
      <c r="G9" s="35">
        <v>3945530</v>
      </c>
      <c r="H9" s="35">
        <v>1042902</v>
      </c>
      <c r="I9" s="35">
        <v>2076229</v>
      </c>
      <c r="J9" s="35">
        <v>0</v>
      </c>
      <c r="K9" s="35">
        <v>75689</v>
      </c>
      <c r="L9" s="35">
        <v>2020938</v>
      </c>
      <c r="M9" s="35">
        <v>7909209</v>
      </c>
      <c r="N9" s="35">
        <v>0</v>
      </c>
      <c r="O9" s="35">
        <v>866436</v>
      </c>
      <c r="P9" s="35">
        <f t="shared" si="0"/>
        <v>54682066</v>
      </c>
      <c r="Q9" s="24">
        <v>2</v>
      </c>
    </row>
    <row r="10" spans="1:17" x14ac:dyDescent="0.25">
      <c r="A10" s="24">
        <v>3</v>
      </c>
      <c r="B10" s="24" t="s">
        <v>63</v>
      </c>
      <c r="C10" s="35">
        <v>983230</v>
      </c>
      <c r="D10" s="35">
        <v>430803</v>
      </c>
      <c r="E10" s="35">
        <v>456121</v>
      </c>
      <c r="F10" s="35">
        <v>0</v>
      </c>
      <c r="G10" s="35">
        <v>409683</v>
      </c>
      <c r="H10" s="35">
        <v>0</v>
      </c>
      <c r="I10" s="35">
        <v>84970</v>
      </c>
      <c r="J10" s="35">
        <v>0</v>
      </c>
      <c r="K10" s="35">
        <v>0</v>
      </c>
      <c r="L10" s="35">
        <v>157418</v>
      </c>
      <c r="M10" s="35">
        <v>456006</v>
      </c>
      <c r="N10" s="35">
        <v>0</v>
      </c>
      <c r="O10" s="35">
        <v>5699</v>
      </c>
      <c r="P10" s="35">
        <f t="shared" si="0"/>
        <v>2983930</v>
      </c>
      <c r="Q10" s="24">
        <v>3</v>
      </c>
    </row>
    <row r="11" spans="1:17" x14ac:dyDescent="0.25">
      <c r="A11" s="24">
        <v>4</v>
      </c>
      <c r="B11" s="24" t="s">
        <v>64</v>
      </c>
      <c r="C11" s="35">
        <v>961994</v>
      </c>
      <c r="D11" s="35">
        <v>240836</v>
      </c>
      <c r="E11" s="35">
        <v>324093</v>
      </c>
      <c r="F11" s="35">
        <v>0</v>
      </c>
      <c r="G11" s="35">
        <v>384918</v>
      </c>
      <c r="H11" s="35">
        <v>62668</v>
      </c>
      <c r="I11" s="35">
        <v>155266</v>
      </c>
      <c r="J11" s="35">
        <v>0</v>
      </c>
      <c r="K11" s="35">
        <v>0</v>
      </c>
      <c r="L11" s="35">
        <v>0</v>
      </c>
      <c r="M11" s="35">
        <v>0</v>
      </c>
      <c r="N11" s="35">
        <v>0</v>
      </c>
      <c r="O11" s="35">
        <v>41972</v>
      </c>
      <c r="P11" s="35">
        <f t="shared" si="0"/>
        <v>2171747</v>
      </c>
      <c r="Q11" s="24">
        <v>4</v>
      </c>
    </row>
    <row r="12" spans="1:17" x14ac:dyDescent="0.25">
      <c r="A12" s="24">
        <v>5</v>
      </c>
      <c r="B12" s="24" t="s">
        <v>65</v>
      </c>
      <c r="C12" s="35">
        <v>3227313</v>
      </c>
      <c r="D12" s="35">
        <v>824627</v>
      </c>
      <c r="E12" s="35">
        <v>383748</v>
      </c>
      <c r="F12" s="35">
        <v>0</v>
      </c>
      <c r="G12" s="35">
        <v>793662</v>
      </c>
      <c r="H12" s="35">
        <v>66237</v>
      </c>
      <c r="I12" s="35">
        <v>270883</v>
      </c>
      <c r="J12" s="35">
        <v>0</v>
      </c>
      <c r="K12" s="35">
        <v>0</v>
      </c>
      <c r="L12" s="35">
        <v>54573</v>
      </c>
      <c r="M12" s="35">
        <v>1028064</v>
      </c>
      <c r="N12" s="35">
        <v>0</v>
      </c>
      <c r="O12" s="35">
        <v>0</v>
      </c>
      <c r="P12" s="35">
        <f t="shared" si="0"/>
        <v>6649107</v>
      </c>
      <c r="Q12" s="24">
        <v>5</v>
      </c>
    </row>
    <row r="13" spans="1:17" x14ac:dyDescent="0.25">
      <c r="A13" s="24">
        <v>6</v>
      </c>
      <c r="B13" s="24" t="s">
        <v>66</v>
      </c>
      <c r="C13" s="35">
        <v>1455129</v>
      </c>
      <c r="D13" s="35">
        <v>389629</v>
      </c>
      <c r="E13" s="35">
        <v>0</v>
      </c>
      <c r="F13" s="35">
        <v>13325</v>
      </c>
      <c r="G13" s="35">
        <v>525051</v>
      </c>
      <c r="H13" s="35">
        <v>0</v>
      </c>
      <c r="I13" s="35">
        <v>127953</v>
      </c>
      <c r="J13" s="35">
        <v>0</v>
      </c>
      <c r="K13" s="35">
        <v>0</v>
      </c>
      <c r="L13" s="35">
        <v>9019</v>
      </c>
      <c r="M13" s="35">
        <v>0</v>
      </c>
      <c r="N13" s="35">
        <v>0</v>
      </c>
      <c r="O13" s="35">
        <v>45698</v>
      </c>
      <c r="P13" s="35">
        <f t="shared" si="0"/>
        <v>2565804</v>
      </c>
      <c r="Q13" s="24">
        <v>6</v>
      </c>
    </row>
    <row r="14" spans="1:17" x14ac:dyDescent="0.25">
      <c r="A14" s="24">
        <v>7</v>
      </c>
      <c r="B14" s="24" t="s">
        <v>67</v>
      </c>
      <c r="C14" s="35">
        <v>43718554</v>
      </c>
      <c r="D14" s="35">
        <v>17800350</v>
      </c>
      <c r="E14" s="35">
        <v>71999176</v>
      </c>
      <c r="F14" s="35">
        <v>0</v>
      </c>
      <c r="G14" s="35">
        <v>5817078</v>
      </c>
      <c r="H14" s="35">
        <v>3160968</v>
      </c>
      <c r="I14" s="35">
        <v>6835497</v>
      </c>
      <c r="J14" s="35">
        <v>1922067</v>
      </c>
      <c r="K14" s="35">
        <v>0</v>
      </c>
      <c r="L14" s="35">
        <v>16553257</v>
      </c>
      <c r="M14" s="35">
        <v>32772935</v>
      </c>
      <c r="N14" s="35">
        <v>0</v>
      </c>
      <c r="O14" s="35">
        <v>31331948</v>
      </c>
      <c r="P14" s="35">
        <f t="shared" si="0"/>
        <v>231911830</v>
      </c>
      <c r="Q14" s="24">
        <v>7</v>
      </c>
    </row>
    <row r="15" spans="1:17" x14ac:dyDescent="0.25">
      <c r="A15" s="24">
        <v>8</v>
      </c>
      <c r="B15" s="24" t="s">
        <v>68</v>
      </c>
      <c r="C15" s="35">
        <v>6822265</v>
      </c>
      <c r="D15" s="35">
        <v>1812435</v>
      </c>
      <c r="E15" s="35">
        <v>4313711</v>
      </c>
      <c r="F15" s="35">
        <v>267038</v>
      </c>
      <c r="G15" s="35">
        <v>0</v>
      </c>
      <c r="H15" s="35">
        <v>355258</v>
      </c>
      <c r="I15" s="35">
        <v>950812</v>
      </c>
      <c r="J15" s="35">
        <v>0</v>
      </c>
      <c r="K15" s="35">
        <v>0</v>
      </c>
      <c r="L15" s="35">
        <v>451493</v>
      </c>
      <c r="M15" s="35">
        <v>2418593</v>
      </c>
      <c r="N15" s="35">
        <v>0</v>
      </c>
      <c r="O15" s="35">
        <v>70316</v>
      </c>
      <c r="P15" s="35">
        <f t="shared" si="0"/>
        <v>17461921</v>
      </c>
      <c r="Q15" s="24">
        <v>8</v>
      </c>
    </row>
    <row r="16" spans="1:17" x14ac:dyDescent="0.25">
      <c r="A16" s="24">
        <v>9</v>
      </c>
      <c r="B16" s="24" t="s">
        <v>69</v>
      </c>
      <c r="C16" s="35">
        <v>704233</v>
      </c>
      <c r="D16" s="35">
        <v>18700</v>
      </c>
      <c r="E16" s="35">
        <v>0</v>
      </c>
      <c r="F16" s="35">
        <v>0</v>
      </c>
      <c r="G16" s="35">
        <v>74597</v>
      </c>
      <c r="H16" s="35">
        <v>42637</v>
      </c>
      <c r="I16" s="35">
        <v>40177</v>
      </c>
      <c r="J16" s="35">
        <v>0</v>
      </c>
      <c r="K16" s="35">
        <v>0</v>
      </c>
      <c r="L16" s="35">
        <v>1709035</v>
      </c>
      <c r="M16" s="35">
        <v>576030</v>
      </c>
      <c r="N16" s="35">
        <v>0</v>
      </c>
      <c r="O16" s="35">
        <v>1655</v>
      </c>
      <c r="P16" s="35">
        <f t="shared" si="0"/>
        <v>3167064</v>
      </c>
      <c r="Q16" s="24">
        <v>9</v>
      </c>
    </row>
    <row r="17" spans="1:17" x14ac:dyDescent="0.25">
      <c r="A17" s="24">
        <v>10</v>
      </c>
      <c r="B17" s="24" t="s">
        <v>70</v>
      </c>
      <c r="C17" s="35">
        <v>7347362</v>
      </c>
      <c r="D17" s="35">
        <v>951918</v>
      </c>
      <c r="E17" s="35">
        <v>0</v>
      </c>
      <c r="F17" s="35">
        <v>375138</v>
      </c>
      <c r="G17" s="35">
        <v>0</v>
      </c>
      <c r="H17" s="35">
        <v>387871</v>
      </c>
      <c r="I17" s="35">
        <v>1349542</v>
      </c>
      <c r="J17" s="35">
        <v>0</v>
      </c>
      <c r="K17" s="35">
        <v>0</v>
      </c>
      <c r="L17" s="35">
        <v>848796</v>
      </c>
      <c r="M17" s="35">
        <v>1784063</v>
      </c>
      <c r="N17" s="35">
        <v>0</v>
      </c>
      <c r="O17" s="35">
        <v>0</v>
      </c>
      <c r="P17" s="35">
        <f t="shared" si="0"/>
        <v>13044690</v>
      </c>
      <c r="Q17" s="24">
        <v>10</v>
      </c>
    </row>
    <row r="18" spans="1:17" x14ac:dyDescent="0.25">
      <c r="A18" s="24">
        <v>11</v>
      </c>
      <c r="B18" s="24" t="s">
        <v>71</v>
      </c>
      <c r="C18" s="35">
        <v>471061</v>
      </c>
      <c r="D18" s="35">
        <v>163015</v>
      </c>
      <c r="E18" s="35">
        <v>0</v>
      </c>
      <c r="F18" s="35">
        <v>1686</v>
      </c>
      <c r="G18" s="35">
        <v>118878</v>
      </c>
      <c r="H18" s="35">
        <v>0</v>
      </c>
      <c r="I18" s="35">
        <v>22910</v>
      </c>
      <c r="J18" s="35">
        <v>0</v>
      </c>
      <c r="K18" s="35">
        <v>0</v>
      </c>
      <c r="L18" s="35">
        <v>15575</v>
      </c>
      <c r="M18" s="35">
        <v>181174</v>
      </c>
      <c r="N18" s="35">
        <v>0</v>
      </c>
      <c r="O18" s="35">
        <v>25986</v>
      </c>
      <c r="P18" s="35">
        <f t="shared" si="0"/>
        <v>1000285</v>
      </c>
      <c r="Q18" s="24">
        <v>11</v>
      </c>
    </row>
    <row r="19" spans="1:17" x14ac:dyDescent="0.25">
      <c r="A19" s="24">
        <v>12</v>
      </c>
      <c r="B19" s="24" t="s">
        <v>72</v>
      </c>
      <c r="C19" s="35">
        <v>3281555</v>
      </c>
      <c r="D19" s="35">
        <v>584390</v>
      </c>
      <c r="E19" s="35">
        <v>976576</v>
      </c>
      <c r="F19" s="35">
        <v>57344</v>
      </c>
      <c r="G19" s="35">
        <v>657354</v>
      </c>
      <c r="H19" s="35">
        <v>199764</v>
      </c>
      <c r="I19" s="35">
        <v>416941</v>
      </c>
      <c r="J19" s="35">
        <v>0</v>
      </c>
      <c r="K19" s="35">
        <v>0</v>
      </c>
      <c r="L19" s="35">
        <v>411396</v>
      </c>
      <c r="M19" s="35">
        <v>1380403</v>
      </c>
      <c r="N19" s="35">
        <v>0</v>
      </c>
      <c r="O19" s="35">
        <v>151486</v>
      </c>
      <c r="P19" s="35">
        <f t="shared" si="0"/>
        <v>8117209</v>
      </c>
      <c r="Q19" s="24">
        <v>12</v>
      </c>
    </row>
    <row r="20" spans="1:17" x14ac:dyDescent="0.25">
      <c r="A20" s="24">
        <v>13</v>
      </c>
      <c r="B20" s="24" t="s">
        <v>73</v>
      </c>
      <c r="C20" s="35">
        <v>941604</v>
      </c>
      <c r="D20" s="35">
        <v>298771</v>
      </c>
      <c r="E20" s="35">
        <v>0</v>
      </c>
      <c r="F20" s="35">
        <v>14957</v>
      </c>
      <c r="G20" s="35">
        <v>362633</v>
      </c>
      <c r="H20" s="35">
        <v>17510</v>
      </c>
      <c r="I20" s="35">
        <v>99656</v>
      </c>
      <c r="J20" s="35">
        <v>0</v>
      </c>
      <c r="K20" s="35">
        <v>0</v>
      </c>
      <c r="L20" s="35">
        <v>3681</v>
      </c>
      <c r="M20" s="35">
        <v>0</v>
      </c>
      <c r="N20" s="35">
        <v>0</v>
      </c>
      <c r="O20" s="35">
        <v>0</v>
      </c>
      <c r="P20" s="35">
        <f t="shared" si="0"/>
        <v>1738812</v>
      </c>
      <c r="Q20" s="24">
        <v>13</v>
      </c>
    </row>
    <row r="21" spans="1:17" x14ac:dyDescent="0.25">
      <c r="A21" s="24">
        <v>14</v>
      </c>
      <c r="B21" s="24" t="s">
        <v>74</v>
      </c>
      <c r="C21" s="35">
        <v>1660071</v>
      </c>
      <c r="D21" s="35">
        <v>568054</v>
      </c>
      <c r="E21" s="35">
        <v>0</v>
      </c>
      <c r="F21" s="35">
        <v>27992</v>
      </c>
      <c r="G21" s="35">
        <v>0</v>
      </c>
      <c r="H21" s="35">
        <v>116885</v>
      </c>
      <c r="I21" s="35">
        <v>20729</v>
      </c>
      <c r="J21" s="35">
        <v>82747</v>
      </c>
      <c r="K21" s="35">
        <v>0</v>
      </c>
      <c r="L21" s="35">
        <v>28536</v>
      </c>
      <c r="M21" s="35">
        <v>0</v>
      </c>
      <c r="N21" s="35">
        <v>9123187</v>
      </c>
      <c r="O21" s="35">
        <v>305747</v>
      </c>
      <c r="P21" s="35">
        <f t="shared" si="0"/>
        <v>11933948</v>
      </c>
      <c r="Q21" s="24">
        <v>14</v>
      </c>
    </row>
    <row r="22" spans="1:17" x14ac:dyDescent="0.25">
      <c r="A22" s="24">
        <v>15</v>
      </c>
      <c r="B22" s="24" t="s">
        <v>75</v>
      </c>
      <c r="C22" s="35">
        <v>863034</v>
      </c>
      <c r="D22" s="35">
        <v>361905</v>
      </c>
      <c r="E22" s="35">
        <v>0</v>
      </c>
      <c r="F22" s="35">
        <v>47375</v>
      </c>
      <c r="G22" s="35">
        <v>349277</v>
      </c>
      <c r="H22" s="35">
        <v>56671</v>
      </c>
      <c r="I22" s="35">
        <v>95398</v>
      </c>
      <c r="J22" s="35">
        <v>0</v>
      </c>
      <c r="K22" s="35">
        <v>0</v>
      </c>
      <c r="L22" s="35">
        <v>3499</v>
      </c>
      <c r="M22" s="35">
        <v>0</v>
      </c>
      <c r="N22" s="35">
        <v>0</v>
      </c>
      <c r="O22" s="35">
        <v>0</v>
      </c>
      <c r="P22" s="35">
        <f t="shared" si="0"/>
        <v>1777159</v>
      </c>
      <c r="Q22" s="24">
        <v>15</v>
      </c>
    </row>
    <row r="23" spans="1:17" x14ac:dyDescent="0.25">
      <c r="A23" s="24">
        <v>16</v>
      </c>
      <c r="B23" s="24" t="s">
        <v>76</v>
      </c>
      <c r="C23" s="35">
        <v>5585583</v>
      </c>
      <c r="D23" s="35">
        <v>1071311</v>
      </c>
      <c r="E23" s="35">
        <v>2218283</v>
      </c>
      <c r="F23" s="35">
        <v>0</v>
      </c>
      <c r="G23" s="35">
        <v>1652940</v>
      </c>
      <c r="H23" s="35">
        <v>307826</v>
      </c>
      <c r="I23" s="35">
        <v>584593</v>
      </c>
      <c r="J23" s="35">
        <v>0</v>
      </c>
      <c r="K23" s="35">
        <v>0</v>
      </c>
      <c r="L23" s="35">
        <v>149784</v>
      </c>
      <c r="M23" s="35">
        <v>1479268</v>
      </c>
      <c r="N23" s="35">
        <v>0</v>
      </c>
      <c r="O23" s="35">
        <v>0</v>
      </c>
      <c r="P23" s="35">
        <f t="shared" si="0"/>
        <v>13049588</v>
      </c>
      <c r="Q23" s="24">
        <v>16</v>
      </c>
    </row>
    <row r="24" spans="1:17" x14ac:dyDescent="0.25">
      <c r="A24" s="24">
        <v>17</v>
      </c>
      <c r="B24" s="24" t="s">
        <v>77</v>
      </c>
      <c r="C24" s="35">
        <v>2855615</v>
      </c>
      <c r="D24" s="35">
        <v>633744</v>
      </c>
      <c r="E24" s="35">
        <v>890641</v>
      </c>
      <c r="F24" s="35">
        <v>0</v>
      </c>
      <c r="G24" s="35">
        <v>1050059</v>
      </c>
      <c r="H24" s="35">
        <v>89619</v>
      </c>
      <c r="I24" s="35">
        <v>379097</v>
      </c>
      <c r="J24" s="35">
        <v>0</v>
      </c>
      <c r="K24" s="35">
        <v>0</v>
      </c>
      <c r="L24" s="35">
        <v>140435</v>
      </c>
      <c r="M24" s="35">
        <v>1192417</v>
      </c>
      <c r="N24" s="35">
        <v>0</v>
      </c>
      <c r="O24" s="35">
        <v>0</v>
      </c>
      <c r="P24" s="35">
        <f t="shared" si="0"/>
        <v>7231627</v>
      </c>
      <c r="Q24" s="24">
        <v>17</v>
      </c>
    </row>
    <row r="25" spans="1:17" x14ac:dyDescent="0.25">
      <c r="A25" s="24">
        <v>18</v>
      </c>
      <c r="B25" s="24" t="s">
        <v>78</v>
      </c>
      <c r="C25" s="35">
        <v>2120199</v>
      </c>
      <c r="D25" s="35">
        <v>719227</v>
      </c>
      <c r="E25" s="35">
        <v>0</v>
      </c>
      <c r="F25" s="35">
        <v>0</v>
      </c>
      <c r="G25" s="35">
        <v>743739</v>
      </c>
      <c r="H25" s="35">
        <v>18429</v>
      </c>
      <c r="I25" s="35">
        <v>177752</v>
      </c>
      <c r="J25" s="35">
        <v>0</v>
      </c>
      <c r="K25" s="35">
        <v>0</v>
      </c>
      <c r="L25" s="35">
        <v>282798</v>
      </c>
      <c r="M25" s="35">
        <v>526538</v>
      </c>
      <c r="N25" s="35">
        <v>0</v>
      </c>
      <c r="O25" s="35">
        <v>97099</v>
      </c>
      <c r="P25" s="35">
        <f t="shared" si="0"/>
        <v>4685781</v>
      </c>
      <c r="Q25" s="24">
        <v>18</v>
      </c>
    </row>
    <row r="26" spans="1:17" x14ac:dyDescent="0.25">
      <c r="A26" s="24">
        <v>19</v>
      </c>
      <c r="B26" s="24" t="s">
        <v>79</v>
      </c>
      <c r="C26" s="35">
        <v>949165</v>
      </c>
      <c r="D26" s="35">
        <v>156212</v>
      </c>
      <c r="E26" s="35">
        <v>0</v>
      </c>
      <c r="F26" s="35">
        <v>1200</v>
      </c>
      <c r="G26" s="35">
        <v>30</v>
      </c>
      <c r="H26" s="35">
        <v>0</v>
      </c>
      <c r="I26" s="35">
        <v>82443</v>
      </c>
      <c r="J26" s="35">
        <v>0</v>
      </c>
      <c r="K26" s="35">
        <v>0</v>
      </c>
      <c r="L26" s="35">
        <v>4026</v>
      </c>
      <c r="M26" s="35">
        <v>0</v>
      </c>
      <c r="N26" s="35">
        <v>0</v>
      </c>
      <c r="O26" s="35">
        <v>36228</v>
      </c>
      <c r="P26" s="35">
        <f t="shared" si="0"/>
        <v>1229304</v>
      </c>
      <c r="Q26" s="24">
        <v>19</v>
      </c>
    </row>
    <row r="27" spans="1:17" x14ac:dyDescent="0.25">
      <c r="A27" s="24">
        <v>20</v>
      </c>
      <c r="B27" s="24" t="s">
        <v>80</v>
      </c>
      <c r="C27" s="35">
        <v>753317</v>
      </c>
      <c r="D27" s="35">
        <v>233157</v>
      </c>
      <c r="E27" s="35">
        <v>0</v>
      </c>
      <c r="F27" s="35">
        <v>0</v>
      </c>
      <c r="G27" s="35">
        <v>325653</v>
      </c>
      <c r="H27" s="35">
        <v>0</v>
      </c>
      <c r="I27" s="35">
        <v>64679</v>
      </c>
      <c r="J27" s="35">
        <v>0</v>
      </c>
      <c r="K27" s="35">
        <v>0</v>
      </c>
      <c r="L27" s="35">
        <v>0</v>
      </c>
      <c r="M27" s="35">
        <v>0</v>
      </c>
      <c r="N27" s="35">
        <v>0</v>
      </c>
      <c r="O27" s="35">
        <v>32437</v>
      </c>
      <c r="P27" s="35">
        <f t="shared" si="0"/>
        <v>1409243</v>
      </c>
      <c r="Q27" s="24">
        <v>20</v>
      </c>
    </row>
    <row r="28" spans="1:17" x14ac:dyDescent="0.25">
      <c r="A28" s="24">
        <v>21</v>
      </c>
      <c r="B28" s="24" t="s">
        <v>81</v>
      </c>
      <c r="C28" s="35">
        <v>54993090</v>
      </c>
      <c r="D28" s="35">
        <v>8283882</v>
      </c>
      <c r="E28" s="35">
        <v>24487081</v>
      </c>
      <c r="F28" s="35">
        <v>0</v>
      </c>
      <c r="G28" s="35">
        <v>15072427</v>
      </c>
      <c r="H28" s="35">
        <v>2388577</v>
      </c>
      <c r="I28" s="35">
        <v>6249709</v>
      </c>
      <c r="J28" s="35">
        <v>0</v>
      </c>
      <c r="K28" s="35">
        <v>0</v>
      </c>
      <c r="L28" s="35">
        <v>4528009</v>
      </c>
      <c r="M28" s="35">
        <v>0</v>
      </c>
      <c r="N28" s="35">
        <v>0</v>
      </c>
      <c r="O28" s="35">
        <v>649624</v>
      </c>
      <c r="P28" s="35">
        <f t="shared" si="0"/>
        <v>116652399</v>
      </c>
      <c r="Q28" s="24">
        <v>21</v>
      </c>
    </row>
    <row r="29" spans="1:17" x14ac:dyDescent="0.25">
      <c r="A29" s="24">
        <v>22</v>
      </c>
      <c r="B29" s="24" t="s">
        <v>82</v>
      </c>
      <c r="C29" s="35">
        <v>1281009</v>
      </c>
      <c r="D29" s="35">
        <v>386597</v>
      </c>
      <c r="E29" s="35">
        <v>20940</v>
      </c>
      <c r="F29" s="35">
        <v>0</v>
      </c>
      <c r="G29" s="35">
        <v>296285</v>
      </c>
      <c r="H29" s="35">
        <v>0</v>
      </c>
      <c r="I29" s="35">
        <v>331018</v>
      </c>
      <c r="J29" s="35">
        <v>0</v>
      </c>
      <c r="K29" s="35">
        <v>0</v>
      </c>
      <c r="L29" s="35">
        <v>29702</v>
      </c>
      <c r="M29" s="35">
        <v>0</v>
      </c>
      <c r="N29" s="35">
        <v>0</v>
      </c>
      <c r="O29" s="35">
        <v>0</v>
      </c>
      <c r="P29" s="35">
        <f t="shared" si="0"/>
        <v>2345551</v>
      </c>
      <c r="Q29" s="24">
        <v>22</v>
      </c>
    </row>
    <row r="30" spans="1:17" x14ac:dyDescent="0.25">
      <c r="A30" s="24">
        <v>23</v>
      </c>
      <c r="B30" s="24" t="s">
        <v>83</v>
      </c>
      <c r="C30" s="35">
        <v>219544</v>
      </c>
      <c r="D30" s="35">
        <v>118093</v>
      </c>
      <c r="E30" s="35">
        <v>0</v>
      </c>
      <c r="F30" s="35">
        <v>4029</v>
      </c>
      <c r="G30" s="35">
        <v>0</v>
      </c>
      <c r="H30" s="35">
        <v>0</v>
      </c>
      <c r="I30" s="35">
        <v>28666</v>
      </c>
      <c r="J30" s="35">
        <v>0</v>
      </c>
      <c r="K30" s="35">
        <v>0</v>
      </c>
      <c r="L30" s="35">
        <v>16142</v>
      </c>
      <c r="M30" s="35">
        <v>76436</v>
      </c>
      <c r="N30" s="35">
        <v>0</v>
      </c>
      <c r="O30" s="35">
        <v>12924</v>
      </c>
      <c r="P30" s="35">
        <f t="shared" si="0"/>
        <v>475834</v>
      </c>
      <c r="Q30" s="24">
        <v>23</v>
      </c>
    </row>
    <row r="31" spans="1:17" x14ac:dyDescent="0.25">
      <c r="A31" s="24">
        <v>24</v>
      </c>
      <c r="B31" s="24" t="s">
        <v>84</v>
      </c>
      <c r="C31" s="35">
        <v>7144442</v>
      </c>
      <c r="D31" s="35">
        <v>835781</v>
      </c>
      <c r="E31" s="35">
        <v>0</v>
      </c>
      <c r="F31" s="35">
        <v>0</v>
      </c>
      <c r="G31" s="35">
        <v>798671</v>
      </c>
      <c r="H31" s="35">
        <v>0</v>
      </c>
      <c r="I31" s="35">
        <v>962595</v>
      </c>
      <c r="J31" s="35">
        <v>0</v>
      </c>
      <c r="K31" s="35">
        <v>0</v>
      </c>
      <c r="L31" s="35">
        <v>51875</v>
      </c>
      <c r="M31" s="35">
        <v>0</v>
      </c>
      <c r="N31" s="35">
        <v>0</v>
      </c>
      <c r="O31" s="35">
        <v>0</v>
      </c>
      <c r="P31" s="35">
        <f t="shared" si="0"/>
        <v>9793364</v>
      </c>
      <c r="Q31" s="24">
        <v>24</v>
      </c>
    </row>
    <row r="32" spans="1:17" x14ac:dyDescent="0.25">
      <c r="A32" s="24">
        <v>25</v>
      </c>
      <c r="B32" s="24" t="s">
        <v>85</v>
      </c>
      <c r="C32" s="35">
        <v>608467</v>
      </c>
      <c r="D32" s="35">
        <v>177328</v>
      </c>
      <c r="E32" s="35">
        <v>110847</v>
      </c>
      <c r="F32" s="35">
        <v>0</v>
      </c>
      <c r="G32" s="35">
        <v>241117</v>
      </c>
      <c r="H32" s="35">
        <v>7727</v>
      </c>
      <c r="I32" s="35">
        <v>122965</v>
      </c>
      <c r="J32" s="35">
        <v>0</v>
      </c>
      <c r="K32" s="35">
        <v>0</v>
      </c>
      <c r="L32" s="35">
        <v>0</v>
      </c>
      <c r="M32" s="35">
        <v>0</v>
      </c>
      <c r="N32" s="35">
        <v>0</v>
      </c>
      <c r="O32" s="35">
        <v>0</v>
      </c>
      <c r="P32" s="35">
        <f t="shared" si="0"/>
        <v>1268451</v>
      </c>
      <c r="Q32" s="24">
        <v>25</v>
      </c>
    </row>
    <row r="33" spans="1:17" x14ac:dyDescent="0.25">
      <c r="A33" s="24">
        <v>26</v>
      </c>
      <c r="B33" s="24" t="s">
        <v>86</v>
      </c>
      <c r="C33" s="35">
        <v>815881</v>
      </c>
      <c r="D33" s="35">
        <v>307653</v>
      </c>
      <c r="E33" s="35">
        <v>0</v>
      </c>
      <c r="F33" s="35">
        <v>54011</v>
      </c>
      <c r="G33" s="35">
        <v>0</v>
      </c>
      <c r="H33" s="35">
        <v>0</v>
      </c>
      <c r="I33" s="35">
        <v>128478</v>
      </c>
      <c r="J33" s="35">
        <v>0</v>
      </c>
      <c r="K33" s="35">
        <v>0</v>
      </c>
      <c r="L33" s="35">
        <v>36061</v>
      </c>
      <c r="M33" s="35">
        <v>0</v>
      </c>
      <c r="N33" s="35">
        <v>6168846</v>
      </c>
      <c r="O33" s="35">
        <v>27137</v>
      </c>
      <c r="P33" s="35">
        <f t="shared" si="0"/>
        <v>7538067</v>
      </c>
      <c r="Q33" s="24">
        <v>26</v>
      </c>
    </row>
    <row r="34" spans="1:17" x14ac:dyDescent="0.25">
      <c r="A34" s="24">
        <v>27</v>
      </c>
      <c r="B34" s="24" t="s">
        <v>87</v>
      </c>
      <c r="C34" s="35">
        <v>2243771</v>
      </c>
      <c r="D34" s="35">
        <v>563833</v>
      </c>
      <c r="E34" s="35">
        <v>942783</v>
      </c>
      <c r="F34" s="35">
        <v>0</v>
      </c>
      <c r="G34" s="35">
        <v>577085</v>
      </c>
      <c r="H34" s="35">
        <v>210082</v>
      </c>
      <c r="I34" s="35">
        <v>270599</v>
      </c>
      <c r="J34" s="35">
        <v>0</v>
      </c>
      <c r="K34" s="35">
        <v>18222</v>
      </c>
      <c r="L34" s="35">
        <v>79934</v>
      </c>
      <c r="M34" s="35">
        <v>912801</v>
      </c>
      <c r="N34" s="35">
        <v>0</v>
      </c>
      <c r="O34" s="35">
        <v>218069</v>
      </c>
      <c r="P34" s="35">
        <f t="shared" si="0"/>
        <v>6037179</v>
      </c>
      <c r="Q34" s="24">
        <v>27</v>
      </c>
    </row>
    <row r="35" spans="1:17" x14ac:dyDescent="0.25">
      <c r="A35" s="24">
        <v>28</v>
      </c>
      <c r="B35" s="24" t="s">
        <v>88</v>
      </c>
      <c r="C35" s="35">
        <v>1962334</v>
      </c>
      <c r="D35" s="35">
        <v>233025</v>
      </c>
      <c r="E35" s="35">
        <v>0</v>
      </c>
      <c r="F35" s="35">
        <v>0</v>
      </c>
      <c r="G35" s="35">
        <v>403691</v>
      </c>
      <c r="H35" s="35">
        <v>0</v>
      </c>
      <c r="I35" s="35">
        <v>27727</v>
      </c>
      <c r="J35" s="35">
        <v>0</v>
      </c>
      <c r="K35" s="35">
        <v>0</v>
      </c>
      <c r="L35" s="35">
        <v>0</v>
      </c>
      <c r="M35" s="35">
        <v>0</v>
      </c>
      <c r="N35" s="35">
        <v>0</v>
      </c>
      <c r="O35" s="35">
        <v>0</v>
      </c>
      <c r="P35" s="35">
        <f t="shared" si="0"/>
        <v>2626777</v>
      </c>
      <c r="Q35" s="24">
        <v>28</v>
      </c>
    </row>
    <row r="36" spans="1:17" x14ac:dyDescent="0.25">
      <c r="A36" s="24">
        <v>29</v>
      </c>
      <c r="B36" s="24" t="s">
        <v>31</v>
      </c>
      <c r="C36" s="35">
        <v>191092140</v>
      </c>
      <c r="D36" s="35">
        <v>44940753</v>
      </c>
      <c r="E36" s="35">
        <v>178617984</v>
      </c>
      <c r="F36" s="35">
        <v>2951800</v>
      </c>
      <c r="G36" s="35">
        <v>27277652</v>
      </c>
      <c r="H36" s="35">
        <v>21259422</v>
      </c>
      <c r="I36" s="35">
        <v>34975667</v>
      </c>
      <c r="J36" s="35">
        <v>5428504</v>
      </c>
      <c r="K36" s="35">
        <v>0</v>
      </c>
      <c r="L36" s="35">
        <v>15778991</v>
      </c>
      <c r="M36" s="35">
        <v>0</v>
      </c>
      <c r="N36" s="35">
        <v>0</v>
      </c>
      <c r="O36" s="35">
        <v>4045048</v>
      </c>
      <c r="P36" s="35">
        <f t="shared" si="0"/>
        <v>526367961</v>
      </c>
      <c r="Q36" s="24">
        <v>29</v>
      </c>
    </row>
    <row r="37" spans="1:17" x14ac:dyDescent="0.25">
      <c r="A37" s="24">
        <v>30</v>
      </c>
      <c r="B37" s="24" t="s">
        <v>89</v>
      </c>
      <c r="C37" s="35">
        <v>10533415</v>
      </c>
      <c r="D37" s="35">
        <v>1748470</v>
      </c>
      <c r="E37" s="35">
        <v>1801247</v>
      </c>
      <c r="F37" s="35">
        <v>0</v>
      </c>
      <c r="G37" s="35">
        <v>2011001</v>
      </c>
      <c r="H37" s="35">
        <v>160441</v>
      </c>
      <c r="I37" s="35">
        <v>2271130</v>
      </c>
      <c r="J37" s="35">
        <v>0</v>
      </c>
      <c r="K37" s="35">
        <v>0</v>
      </c>
      <c r="L37" s="35">
        <v>62989</v>
      </c>
      <c r="M37" s="35">
        <v>0</v>
      </c>
      <c r="N37" s="35">
        <v>0</v>
      </c>
      <c r="O37" s="35">
        <v>0</v>
      </c>
      <c r="P37" s="35">
        <f t="shared" si="0"/>
        <v>18588693</v>
      </c>
      <c r="Q37" s="24">
        <v>30</v>
      </c>
    </row>
    <row r="38" spans="1:17" x14ac:dyDescent="0.25">
      <c r="A38" s="24">
        <v>31</v>
      </c>
      <c r="B38" s="24" t="s">
        <v>90</v>
      </c>
      <c r="C38" s="35">
        <v>1107536</v>
      </c>
      <c r="D38" s="35">
        <v>369071</v>
      </c>
      <c r="E38" s="35">
        <v>0</v>
      </c>
      <c r="F38" s="35">
        <v>45073</v>
      </c>
      <c r="G38" s="35">
        <v>407957</v>
      </c>
      <c r="H38" s="35">
        <v>0</v>
      </c>
      <c r="I38" s="35">
        <v>4168</v>
      </c>
      <c r="J38" s="35">
        <v>0</v>
      </c>
      <c r="K38" s="35">
        <v>0</v>
      </c>
      <c r="L38" s="35">
        <v>59470</v>
      </c>
      <c r="M38" s="35">
        <v>179851</v>
      </c>
      <c r="N38" s="35">
        <v>0</v>
      </c>
      <c r="O38" s="35">
        <v>55370</v>
      </c>
      <c r="P38" s="35">
        <f t="shared" si="0"/>
        <v>2228496</v>
      </c>
      <c r="Q38" s="24">
        <v>31</v>
      </c>
    </row>
    <row r="39" spans="1:17" x14ac:dyDescent="0.25">
      <c r="A39" s="24">
        <v>32</v>
      </c>
      <c r="B39" s="24" t="s">
        <v>91</v>
      </c>
      <c r="C39" s="35">
        <v>2207343</v>
      </c>
      <c r="D39" s="35">
        <v>554834</v>
      </c>
      <c r="E39" s="35">
        <v>0</v>
      </c>
      <c r="F39" s="35">
        <v>0</v>
      </c>
      <c r="G39" s="35">
        <v>885451</v>
      </c>
      <c r="H39" s="35">
        <v>84931</v>
      </c>
      <c r="I39" s="35">
        <v>435156</v>
      </c>
      <c r="J39" s="35">
        <v>0</v>
      </c>
      <c r="K39" s="35">
        <v>0</v>
      </c>
      <c r="L39" s="35">
        <v>0</v>
      </c>
      <c r="M39" s="35">
        <v>0</v>
      </c>
      <c r="N39" s="35">
        <v>0</v>
      </c>
      <c r="O39" s="35">
        <v>0</v>
      </c>
      <c r="P39" s="35">
        <f t="shared" si="0"/>
        <v>4167715</v>
      </c>
      <c r="Q39" s="24">
        <v>32</v>
      </c>
    </row>
    <row r="40" spans="1:17" x14ac:dyDescent="0.25">
      <c r="A40" s="24">
        <v>33</v>
      </c>
      <c r="B40" s="24" t="s">
        <v>33</v>
      </c>
      <c r="C40" s="35">
        <v>5664739</v>
      </c>
      <c r="D40" s="35">
        <v>999577</v>
      </c>
      <c r="E40" s="35">
        <v>3633</v>
      </c>
      <c r="F40" s="35">
        <v>209174</v>
      </c>
      <c r="G40" s="35">
        <v>2030181</v>
      </c>
      <c r="H40" s="35">
        <v>156476</v>
      </c>
      <c r="I40" s="35">
        <v>691985</v>
      </c>
      <c r="J40" s="35">
        <v>0</v>
      </c>
      <c r="K40" s="35">
        <v>0</v>
      </c>
      <c r="L40" s="35">
        <v>144516</v>
      </c>
      <c r="M40" s="35">
        <v>1176654</v>
      </c>
      <c r="N40" s="35">
        <v>0</v>
      </c>
      <c r="O40" s="35">
        <v>0</v>
      </c>
      <c r="P40" s="35">
        <f t="shared" si="0"/>
        <v>11076935</v>
      </c>
      <c r="Q40" s="24">
        <v>33</v>
      </c>
    </row>
    <row r="41" spans="1:17" x14ac:dyDescent="0.25">
      <c r="A41" s="24">
        <v>34</v>
      </c>
      <c r="B41" s="24" t="s">
        <v>92</v>
      </c>
      <c r="C41" s="35">
        <v>16037305</v>
      </c>
      <c r="D41" s="35">
        <v>3773932</v>
      </c>
      <c r="E41" s="35">
        <v>8589974</v>
      </c>
      <c r="F41" s="35">
        <v>0</v>
      </c>
      <c r="G41" s="35">
        <v>2665730</v>
      </c>
      <c r="H41" s="35">
        <v>532223</v>
      </c>
      <c r="I41" s="35">
        <v>2068695</v>
      </c>
      <c r="J41" s="35">
        <v>0</v>
      </c>
      <c r="K41" s="35">
        <v>0</v>
      </c>
      <c r="L41" s="35">
        <v>782838</v>
      </c>
      <c r="M41" s="35">
        <v>5044155</v>
      </c>
      <c r="N41" s="35">
        <v>0</v>
      </c>
      <c r="O41" s="35">
        <v>31498</v>
      </c>
      <c r="P41" s="35">
        <f t="shared" si="0"/>
        <v>39526350</v>
      </c>
      <c r="Q41" s="24">
        <v>34</v>
      </c>
    </row>
    <row r="42" spans="1:17" x14ac:dyDescent="0.25">
      <c r="A42" s="24">
        <v>35</v>
      </c>
      <c r="B42" s="24" t="s">
        <v>93</v>
      </c>
      <c r="C42" s="35">
        <v>1552683</v>
      </c>
      <c r="D42" s="35">
        <v>244459</v>
      </c>
      <c r="E42" s="35">
        <v>0</v>
      </c>
      <c r="F42" s="35">
        <v>5521</v>
      </c>
      <c r="G42" s="35">
        <v>199639</v>
      </c>
      <c r="H42" s="35">
        <v>0</v>
      </c>
      <c r="I42" s="35">
        <v>86617</v>
      </c>
      <c r="J42" s="35">
        <v>0</v>
      </c>
      <c r="K42" s="35">
        <v>0</v>
      </c>
      <c r="L42" s="35">
        <v>105718</v>
      </c>
      <c r="M42" s="35">
        <v>0</v>
      </c>
      <c r="N42" s="35">
        <v>0</v>
      </c>
      <c r="O42" s="35">
        <v>46494</v>
      </c>
      <c r="P42" s="35">
        <f t="shared" si="0"/>
        <v>2241131</v>
      </c>
      <c r="Q42" s="24">
        <v>35</v>
      </c>
    </row>
    <row r="43" spans="1:17" x14ac:dyDescent="0.25">
      <c r="A43" s="24">
        <v>36</v>
      </c>
      <c r="B43" s="24" t="s">
        <v>94</v>
      </c>
      <c r="C43" s="35">
        <v>5469912</v>
      </c>
      <c r="D43" s="35">
        <v>870900</v>
      </c>
      <c r="E43" s="35">
        <v>1867032</v>
      </c>
      <c r="F43" s="35">
        <v>0</v>
      </c>
      <c r="G43" s="35">
        <v>0</v>
      </c>
      <c r="H43" s="35">
        <v>303677</v>
      </c>
      <c r="I43" s="35">
        <v>603745</v>
      </c>
      <c r="J43" s="35">
        <v>0</v>
      </c>
      <c r="K43" s="35">
        <v>0</v>
      </c>
      <c r="L43" s="35">
        <v>184993</v>
      </c>
      <c r="M43" s="35">
        <v>2346997</v>
      </c>
      <c r="N43" s="35">
        <v>0</v>
      </c>
      <c r="O43" s="35">
        <v>0</v>
      </c>
      <c r="P43" s="35">
        <f t="shared" si="0"/>
        <v>11647256</v>
      </c>
      <c r="Q43" s="24">
        <v>36</v>
      </c>
    </row>
    <row r="44" spans="1:17" x14ac:dyDescent="0.25">
      <c r="A44" s="24">
        <v>37</v>
      </c>
      <c r="B44" s="24" t="s">
        <v>95</v>
      </c>
      <c r="C44" s="35">
        <v>3883969</v>
      </c>
      <c r="D44" s="35">
        <v>513506</v>
      </c>
      <c r="E44" s="35">
        <v>1030634</v>
      </c>
      <c r="F44" s="35">
        <v>0</v>
      </c>
      <c r="G44" s="35">
        <v>17560</v>
      </c>
      <c r="H44" s="35">
        <v>761956</v>
      </c>
      <c r="I44" s="35">
        <v>946002</v>
      </c>
      <c r="J44" s="35">
        <v>0</v>
      </c>
      <c r="K44" s="35">
        <v>0</v>
      </c>
      <c r="L44" s="35">
        <v>9940</v>
      </c>
      <c r="M44" s="35">
        <v>0</v>
      </c>
      <c r="N44" s="35">
        <v>0</v>
      </c>
      <c r="O44" s="35">
        <v>87843</v>
      </c>
      <c r="P44" s="35">
        <f t="shared" si="0"/>
        <v>7251410</v>
      </c>
      <c r="Q44" s="24">
        <v>37</v>
      </c>
    </row>
    <row r="45" spans="1:17" x14ac:dyDescent="0.25">
      <c r="A45" s="24">
        <v>38</v>
      </c>
      <c r="B45" s="24" t="s">
        <v>96</v>
      </c>
      <c r="C45" s="35">
        <v>564237</v>
      </c>
      <c r="D45" s="35">
        <v>344259</v>
      </c>
      <c r="E45" s="35">
        <v>0</v>
      </c>
      <c r="F45" s="35">
        <v>0</v>
      </c>
      <c r="G45" s="35">
        <v>347793</v>
      </c>
      <c r="H45" s="35">
        <v>15114</v>
      </c>
      <c r="I45" s="35">
        <v>123166</v>
      </c>
      <c r="J45" s="35">
        <v>0</v>
      </c>
      <c r="K45" s="35">
        <v>0</v>
      </c>
      <c r="L45" s="35">
        <v>26506</v>
      </c>
      <c r="M45" s="35">
        <v>0</v>
      </c>
      <c r="N45" s="35">
        <v>0</v>
      </c>
      <c r="O45" s="35">
        <v>36338</v>
      </c>
      <c r="P45" s="35">
        <f t="shared" si="0"/>
        <v>1457413</v>
      </c>
      <c r="Q45" s="24">
        <v>38</v>
      </c>
    </row>
    <row r="46" spans="1:17" x14ac:dyDescent="0.25">
      <c r="A46" s="24">
        <v>39</v>
      </c>
      <c r="B46" s="24" t="s">
        <v>97</v>
      </c>
      <c r="C46" s="35">
        <v>2483454</v>
      </c>
      <c r="D46" s="35">
        <v>435985</v>
      </c>
      <c r="E46" s="35">
        <v>664658</v>
      </c>
      <c r="F46" s="35">
        <v>0</v>
      </c>
      <c r="G46" s="35">
        <v>473311</v>
      </c>
      <c r="H46" s="35">
        <v>47509</v>
      </c>
      <c r="I46" s="35">
        <v>338729</v>
      </c>
      <c r="J46" s="35">
        <v>0</v>
      </c>
      <c r="K46" s="35">
        <v>0</v>
      </c>
      <c r="L46" s="35">
        <v>350413</v>
      </c>
      <c r="M46" s="35">
        <v>736245</v>
      </c>
      <c r="N46" s="35">
        <v>0</v>
      </c>
      <c r="O46" s="35">
        <v>0</v>
      </c>
      <c r="P46" s="35">
        <f t="shared" si="0"/>
        <v>5530304</v>
      </c>
      <c r="Q46" s="24">
        <v>39</v>
      </c>
    </row>
    <row r="47" spans="1:17" x14ac:dyDescent="0.25">
      <c r="A47" s="24">
        <v>40</v>
      </c>
      <c r="B47" s="24" t="s">
        <v>98</v>
      </c>
      <c r="C47" s="103">
        <v>725359</v>
      </c>
      <c r="D47" s="103">
        <v>297698</v>
      </c>
      <c r="E47" s="103">
        <v>473598</v>
      </c>
      <c r="F47" s="103">
        <v>37376</v>
      </c>
      <c r="G47" s="103">
        <v>205051</v>
      </c>
      <c r="H47" s="103">
        <v>0</v>
      </c>
      <c r="I47" s="103">
        <v>35979</v>
      </c>
      <c r="J47" s="103">
        <v>0</v>
      </c>
      <c r="K47" s="103">
        <v>0</v>
      </c>
      <c r="L47" s="103">
        <v>73747</v>
      </c>
      <c r="M47" s="103">
        <v>260308</v>
      </c>
      <c r="N47" s="103">
        <v>0</v>
      </c>
      <c r="O47" s="103">
        <v>43111</v>
      </c>
      <c r="P47" s="103">
        <f t="shared" si="0"/>
        <v>2152227</v>
      </c>
      <c r="Q47" s="24">
        <v>40</v>
      </c>
    </row>
    <row r="48" spans="1:17" x14ac:dyDescent="0.25">
      <c r="A48" s="24">
        <v>41</v>
      </c>
      <c r="B48" s="24" t="s">
        <v>99</v>
      </c>
      <c r="C48" s="35">
        <v>3470618</v>
      </c>
      <c r="D48" s="35">
        <v>1027099</v>
      </c>
      <c r="E48" s="35">
        <v>347415</v>
      </c>
      <c r="F48" s="35">
        <v>39182</v>
      </c>
      <c r="G48" s="35">
        <v>1087186</v>
      </c>
      <c r="H48" s="35">
        <v>0</v>
      </c>
      <c r="I48" s="35">
        <v>222979</v>
      </c>
      <c r="J48" s="35">
        <v>0</v>
      </c>
      <c r="K48" s="35">
        <v>0</v>
      </c>
      <c r="L48" s="35">
        <v>188282</v>
      </c>
      <c r="M48" s="35">
        <v>261220</v>
      </c>
      <c r="N48" s="35">
        <v>0</v>
      </c>
      <c r="O48" s="35">
        <v>910582</v>
      </c>
      <c r="P48" s="35">
        <f t="shared" si="0"/>
        <v>7554563</v>
      </c>
      <c r="Q48" s="24">
        <v>41</v>
      </c>
    </row>
    <row r="49" spans="1:17" x14ac:dyDescent="0.25">
      <c r="A49" s="24">
        <v>42</v>
      </c>
      <c r="B49" s="24" t="s">
        <v>100</v>
      </c>
      <c r="C49" s="86">
        <v>24952021</v>
      </c>
      <c r="D49" s="86">
        <v>2069167</v>
      </c>
      <c r="E49" s="86">
        <v>1160246</v>
      </c>
      <c r="F49" s="86">
        <v>507474</v>
      </c>
      <c r="G49" s="86">
        <v>0</v>
      </c>
      <c r="H49" s="86">
        <v>1030391</v>
      </c>
      <c r="I49" s="86">
        <v>2950008</v>
      </c>
      <c r="J49" s="86">
        <v>0</v>
      </c>
      <c r="K49" s="86">
        <v>0</v>
      </c>
      <c r="L49" s="86">
        <v>937844</v>
      </c>
      <c r="M49" s="86">
        <v>0</v>
      </c>
      <c r="N49" s="86">
        <v>0</v>
      </c>
      <c r="O49" s="86">
        <v>0</v>
      </c>
      <c r="P49" s="86">
        <f t="shared" si="0"/>
        <v>33607151</v>
      </c>
      <c r="Q49" s="24">
        <v>42</v>
      </c>
    </row>
    <row r="50" spans="1:17" x14ac:dyDescent="0.25">
      <c r="A50" s="24">
        <v>43</v>
      </c>
      <c r="B50" s="24" t="s">
        <v>101</v>
      </c>
      <c r="C50" s="35">
        <v>69907728</v>
      </c>
      <c r="D50" s="35">
        <v>2820509</v>
      </c>
      <c r="E50" s="35">
        <v>39626918</v>
      </c>
      <c r="F50" s="35">
        <v>0</v>
      </c>
      <c r="G50" s="35">
        <v>7480192</v>
      </c>
      <c r="H50" s="35">
        <v>16507646</v>
      </c>
      <c r="I50" s="35">
        <v>5675782</v>
      </c>
      <c r="J50" s="35">
        <v>0</v>
      </c>
      <c r="K50" s="35">
        <v>0</v>
      </c>
      <c r="L50" s="35">
        <v>11274953</v>
      </c>
      <c r="M50" s="35">
        <v>27336089</v>
      </c>
      <c r="N50" s="35">
        <v>0</v>
      </c>
      <c r="O50" s="35">
        <v>1943537</v>
      </c>
      <c r="P50" s="35">
        <f t="shared" si="0"/>
        <v>182573354</v>
      </c>
      <c r="Q50" s="24">
        <v>43</v>
      </c>
    </row>
    <row r="51" spans="1:17" x14ac:dyDescent="0.25">
      <c r="A51" s="24">
        <v>44</v>
      </c>
      <c r="B51" s="24" t="s">
        <v>102</v>
      </c>
      <c r="C51" s="35">
        <v>5372178</v>
      </c>
      <c r="D51" s="35">
        <v>2665097</v>
      </c>
      <c r="E51" s="35">
        <v>1827121</v>
      </c>
      <c r="F51" s="35">
        <v>0</v>
      </c>
      <c r="G51" s="35">
        <v>965378</v>
      </c>
      <c r="H51" s="35">
        <v>261786</v>
      </c>
      <c r="I51" s="35">
        <v>231272</v>
      </c>
      <c r="J51" s="35">
        <v>0</v>
      </c>
      <c r="K51" s="35">
        <v>0</v>
      </c>
      <c r="L51" s="35">
        <v>108316</v>
      </c>
      <c r="M51" s="35">
        <v>2395206</v>
      </c>
      <c r="N51" s="35">
        <v>0</v>
      </c>
      <c r="O51" s="35">
        <v>0</v>
      </c>
      <c r="P51" s="35">
        <f t="shared" si="0"/>
        <v>13826354</v>
      </c>
      <c r="Q51" s="24">
        <v>44</v>
      </c>
    </row>
    <row r="52" spans="1:17" x14ac:dyDescent="0.25">
      <c r="A52" s="24">
        <v>45</v>
      </c>
      <c r="B52" s="24" t="s">
        <v>103</v>
      </c>
      <c r="C52" s="35">
        <v>144402</v>
      </c>
      <c r="D52" s="35">
        <v>71039</v>
      </c>
      <c r="E52" s="35">
        <v>0</v>
      </c>
      <c r="F52" s="35">
        <v>0</v>
      </c>
      <c r="G52" s="35">
        <v>57765</v>
      </c>
      <c r="H52" s="35">
        <v>14782</v>
      </c>
      <c r="I52" s="35">
        <v>8114</v>
      </c>
      <c r="J52" s="35">
        <v>0</v>
      </c>
      <c r="K52" s="35">
        <v>0</v>
      </c>
      <c r="L52" s="35">
        <v>14870</v>
      </c>
      <c r="M52" s="35">
        <v>0</v>
      </c>
      <c r="N52" s="35">
        <v>0</v>
      </c>
      <c r="O52" s="35">
        <v>0</v>
      </c>
      <c r="P52" s="35">
        <f t="shared" si="0"/>
        <v>310972</v>
      </c>
      <c r="Q52" s="24">
        <v>45</v>
      </c>
    </row>
    <row r="53" spans="1:17" x14ac:dyDescent="0.25">
      <c r="A53" s="24">
        <v>46</v>
      </c>
      <c r="B53" s="24" t="s">
        <v>104</v>
      </c>
      <c r="C53" s="35">
        <v>2675566</v>
      </c>
      <c r="D53" s="35">
        <v>971143</v>
      </c>
      <c r="E53" s="35">
        <v>815733</v>
      </c>
      <c r="F53" s="35">
        <v>0</v>
      </c>
      <c r="G53" s="35">
        <v>995345</v>
      </c>
      <c r="H53" s="35">
        <v>11950</v>
      </c>
      <c r="I53" s="35">
        <v>571991</v>
      </c>
      <c r="J53" s="35">
        <v>0</v>
      </c>
      <c r="K53" s="35">
        <v>0</v>
      </c>
      <c r="L53" s="35">
        <v>65571</v>
      </c>
      <c r="M53" s="35">
        <v>502646</v>
      </c>
      <c r="N53" s="35">
        <v>0</v>
      </c>
      <c r="O53" s="35">
        <v>131127</v>
      </c>
      <c r="P53" s="35">
        <f t="shared" ref="P53:P102" si="1">SUM(C53:O53)</f>
        <v>6741072</v>
      </c>
      <c r="Q53" s="24">
        <v>46</v>
      </c>
    </row>
    <row r="54" spans="1:17" x14ac:dyDescent="0.25">
      <c r="A54" s="24">
        <v>47</v>
      </c>
      <c r="B54" s="24" t="s">
        <v>105</v>
      </c>
      <c r="C54" s="35">
        <v>14660594</v>
      </c>
      <c r="D54" s="35">
        <v>0</v>
      </c>
      <c r="E54" s="35">
        <v>7187277</v>
      </c>
      <c r="F54" s="35">
        <v>484998</v>
      </c>
      <c r="G54" s="35">
        <v>170761</v>
      </c>
      <c r="H54" s="35">
        <v>0</v>
      </c>
      <c r="I54" s="35">
        <v>1532445</v>
      </c>
      <c r="J54" s="35">
        <v>0</v>
      </c>
      <c r="K54" s="35">
        <v>0</v>
      </c>
      <c r="L54" s="35">
        <v>2768935</v>
      </c>
      <c r="M54" s="35">
        <v>6049097</v>
      </c>
      <c r="N54" s="35">
        <v>0</v>
      </c>
      <c r="O54" s="35">
        <v>485577</v>
      </c>
      <c r="P54" s="35">
        <f t="shared" si="1"/>
        <v>33339684</v>
      </c>
      <c r="Q54" s="24">
        <v>47</v>
      </c>
    </row>
    <row r="55" spans="1:17" x14ac:dyDescent="0.25">
      <c r="A55" s="24">
        <v>48</v>
      </c>
      <c r="B55" s="24" t="s">
        <v>106</v>
      </c>
      <c r="C55" s="35">
        <v>256207</v>
      </c>
      <c r="D55" s="35">
        <v>179360</v>
      </c>
      <c r="E55" s="35">
        <v>27228</v>
      </c>
      <c r="F55" s="35">
        <v>0</v>
      </c>
      <c r="G55" s="35">
        <v>207603</v>
      </c>
      <c r="H55" s="35">
        <v>-2995</v>
      </c>
      <c r="I55" s="35">
        <v>52013</v>
      </c>
      <c r="J55" s="35">
        <v>0</v>
      </c>
      <c r="K55" s="35">
        <v>0</v>
      </c>
      <c r="L55" s="35">
        <v>0</v>
      </c>
      <c r="M55" s="35">
        <v>0</v>
      </c>
      <c r="N55" s="35">
        <v>0</v>
      </c>
      <c r="O55" s="35">
        <v>0</v>
      </c>
      <c r="P55" s="35">
        <f t="shared" si="1"/>
        <v>719416</v>
      </c>
      <c r="Q55" s="24">
        <v>48</v>
      </c>
    </row>
    <row r="56" spans="1:17" x14ac:dyDescent="0.25">
      <c r="A56" s="24">
        <v>49</v>
      </c>
      <c r="B56" s="24" t="s">
        <v>107</v>
      </c>
      <c r="C56" s="35">
        <v>3191385</v>
      </c>
      <c r="D56" s="35">
        <v>249808</v>
      </c>
      <c r="E56" s="35">
        <v>1418654</v>
      </c>
      <c r="F56" s="35">
        <v>0</v>
      </c>
      <c r="G56" s="35">
        <v>668937</v>
      </c>
      <c r="H56" s="35">
        <v>151164</v>
      </c>
      <c r="I56" s="35">
        <v>433176</v>
      </c>
      <c r="J56" s="35">
        <v>0</v>
      </c>
      <c r="K56" s="35">
        <v>0</v>
      </c>
      <c r="L56" s="35">
        <v>281707</v>
      </c>
      <c r="M56" s="35">
        <v>1257238</v>
      </c>
      <c r="N56" s="35">
        <v>0</v>
      </c>
      <c r="O56" s="35">
        <v>895194</v>
      </c>
      <c r="P56" s="35">
        <f t="shared" si="1"/>
        <v>8547263</v>
      </c>
      <c r="Q56" s="24">
        <v>49</v>
      </c>
    </row>
    <row r="57" spans="1:17" x14ac:dyDescent="0.25">
      <c r="A57" s="24">
        <v>50</v>
      </c>
      <c r="B57" s="24" t="s">
        <v>108</v>
      </c>
      <c r="C57" s="103">
        <v>3416083</v>
      </c>
      <c r="D57" s="103">
        <v>313265</v>
      </c>
      <c r="E57" s="103">
        <v>420384</v>
      </c>
      <c r="F57" s="103">
        <v>0</v>
      </c>
      <c r="G57" s="103">
        <v>432214</v>
      </c>
      <c r="H57" s="103">
        <v>134929</v>
      </c>
      <c r="I57" s="103">
        <v>290488</v>
      </c>
      <c r="J57" s="103">
        <v>0</v>
      </c>
      <c r="K57" s="103">
        <v>0</v>
      </c>
      <c r="L57" s="103">
        <v>0</v>
      </c>
      <c r="M57" s="103">
        <v>426402</v>
      </c>
      <c r="N57" s="103">
        <v>0</v>
      </c>
      <c r="O57" s="103">
        <v>0</v>
      </c>
      <c r="P57" s="35">
        <f t="shared" si="1"/>
        <v>5433765</v>
      </c>
      <c r="Q57" s="24">
        <v>50</v>
      </c>
    </row>
    <row r="58" spans="1:17" x14ac:dyDescent="0.25">
      <c r="A58" s="24">
        <v>51</v>
      </c>
      <c r="B58" s="24" t="s">
        <v>109</v>
      </c>
      <c r="C58" s="35">
        <v>1858276</v>
      </c>
      <c r="D58" s="35">
        <v>0</v>
      </c>
      <c r="E58" s="35">
        <v>0</v>
      </c>
      <c r="F58" s="35">
        <v>0</v>
      </c>
      <c r="G58" s="35">
        <v>201441</v>
      </c>
      <c r="H58" s="35">
        <v>38887</v>
      </c>
      <c r="I58" s="35">
        <v>235218</v>
      </c>
      <c r="J58" s="35">
        <v>0</v>
      </c>
      <c r="K58" s="35">
        <v>0</v>
      </c>
      <c r="L58" s="35">
        <v>1361</v>
      </c>
      <c r="M58" s="35">
        <v>0</v>
      </c>
      <c r="N58" s="35">
        <v>0</v>
      </c>
      <c r="O58" s="35">
        <v>42273</v>
      </c>
      <c r="P58" s="35">
        <f t="shared" si="1"/>
        <v>2377456</v>
      </c>
      <c r="Q58" s="24">
        <v>51</v>
      </c>
    </row>
    <row r="59" spans="1:17" x14ac:dyDescent="0.25">
      <c r="A59" s="24">
        <v>52</v>
      </c>
      <c r="B59" s="24" t="s">
        <v>110</v>
      </c>
      <c r="C59" s="35">
        <v>1526304</v>
      </c>
      <c r="D59" s="35">
        <v>430924</v>
      </c>
      <c r="E59" s="35">
        <v>0</v>
      </c>
      <c r="F59" s="35">
        <v>0</v>
      </c>
      <c r="G59" s="35">
        <v>557655</v>
      </c>
      <c r="H59" s="35">
        <v>91717</v>
      </c>
      <c r="I59" s="35">
        <v>54544</v>
      </c>
      <c r="J59" s="35">
        <v>0</v>
      </c>
      <c r="K59" s="35">
        <v>0</v>
      </c>
      <c r="L59" s="35">
        <v>1725</v>
      </c>
      <c r="M59" s="35">
        <v>0</v>
      </c>
      <c r="N59" s="35">
        <v>134941</v>
      </c>
      <c r="O59" s="35">
        <v>1674</v>
      </c>
      <c r="P59" s="35">
        <f t="shared" si="1"/>
        <v>2799484</v>
      </c>
      <c r="Q59" s="24">
        <v>52</v>
      </c>
    </row>
    <row r="60" spans="1:17" x14ac:dyDescent="0.25">
      <c r="A60" s="24">
        <v>53</v>
      </c>
      <c r="B60" s="24" t="s">
        <v>111</v>
      </c>
      <c r="C60" s="35">
        <v>80478625</v>
      </c>
      <c r="D60" s="35">
        <v>11641488</v>
      </c>
      <c r="E60" s="35">
        <v>43405100</v>
      </c>
      <c r="F60" s="35">
        <v>0</v>
      </c>
      <c r="G60" s="35">
        <v>7296326</v>
      </c>
      <c r="H60" s="35">
        <v>1955370</v>
      </c>
      <c r="I60" s="35">
        <v>15579156</v>
      </c>
      <c r="J60" s="35">
        <v>0</v>
      </c>
      <c r="K60" s="35">
        <v>0</v>
      </c>
      <c r="L60" s="35">
        <v>4843313</v>
      </c>
      <c r="M60" s="35">
        <v>0</v>
      </c>
      <c r="N60" s="35">
        <v>0</v>
      </c>
      <c r="O60" s="35">
        <v>21927331</v>
      </c>
      <c r="P60" s="35">
        <f t="shared" si="1"/>
        <v>187126709</v>
      </c>
      <c r="Q60" s="24">
        <v>53</v>
      </c>
    </row>
    <row r="61" spans="1:17" x14ac:dyDescent="0.25">
      <c r="A61" s="24">
        <v>54</v>
      </c>
      <c r="B61" s="24" t="s">
        <v>112</v>
      </c>
      <c r="C61" s="35">
        <v>4557042</v>
      </c>
      <c r="D61" s="35">
        <v>657398</v>
      </c>
      <c r="E61" s="35">
        <v>257345</v>
      </c>
      <c r="F61" s="35">
        <v>23717</v>
      </c>
      <c r="G61" s="35">
        <v>1438729</v>
      </c>
      <c r="H61" s="35">
        <v>0</v>
      </c>
      <c r="I61" s="35">
        <v>774923</v>
      </c>
      <c r="J61" s="35">
        <v>0</v>
      </c>
      <c r="K61" s="35">
        <v>0</v>
      </c>
      <c r="L61" s="35">
        <v>189133</v>
      </c>
      <c r="M61" s="35">
        <v>1208373</v>
      </c>
      <c r="N61" s="35">
        <v>0</v>
      </c>
      <c r="O61" s="35">
        <v>0</v>
      </c>
      <c r="P61" s="35">
        <f t="shared" si="1"/>
        <v>9106660</v>
      </c>
      <c r="Q61" s="24">
        <v>54</v>
      </c>
    </row>
    <row r="62" spans="1:17" x14ac:dyDescent="0.25">
      <c r="A62" s="24">
        <v>55</v>
      </c>
      <c r="B62" s="24" t="s">
        <v>113</v>
      </c>
      <c r="C62" s="35">
        <v>507523</v>
      </c>
      <c r="D62" s="35">
        <v>184102</v>
      </c>
      <c r="E62" s="35">
        <v>0</v>
      </c>
      <c r="F62" s="35">
        <v>0</v>
      </c>
      <c r="G62" s="35">
        <v>241963</v>
      </c>
      <c r="H62" s="35">
        <v>0</v>
      </c>
      <c r="I62" s="35">
        <v>78278</v>
      </c>
      <c r="J62" s="35">
        <v>0</v>
      </c>
      <c r="K62" s="35">
        <v>0</v>
      </c>
      <c r="L62" s="35">
        <v>0</v>
      </c>
      <c r="M62" s="35">
        <v>0</v>
      </c>
      <c r="N62" s="35">
        <v>0</v>
      </c>
      <c r="O62" s="35">
        <v>23791</v>
      </c>
      <c r="P62" s="35">
        <f t="shared" si="1"/>
        <v>1035657</v>
      </c>
      <c r="Q62" s="24">
        <v>55</v>
      </c>
    </row>
    <row r="63" spans="1:17" x14ac:dyDescent="0.25">
      <c r="A63" s="24">
        <v>56</v>
      </c>
      <c r="B63" s="24" t="s">
        <v>114</v>
      </c>
      <c r="C63" s="35">
        <v>1223259</v>
      </c>
      <c r="D63" s="35">
        <v>397686</v>
      </c>
      <c r="E63" s="35">
        <v>0</v>
      </c>
      <c r="F63" s="35">
        <v>15502</v>
      </c>
      <c r="G63" s="35">
        <v>472768</v>
      </c>
      <c r="H63" s="35">
        <v>115133</v>
      </c>
      <c r="I63" s="35">
        <v>163153</v>
      </c>
      <c r="J63" s="35">
        <v>0</v>
      </c>
      <c r="K63" s="35">
        <v>0</v>
      </c>
      <c r="L63" s="35">
        <v>118565</v>
      </c>
      <c r="M63" s="35">
        <v>479074</v>
      </c>
      <c r="N63" s="35">
        <v>0</v>
      </c>
      <c r="O63" s="35">
        <v>0</v>
      </c>
      <c r="P63" s="35">
        <f t="shared" si="1"/>
        <v>2985140</v>
      </c>
      <c r="Q63" s="24">
        <v>56</v>
      </c>
    </row>
    <row r="64" spans="1:17" x14ac:dyDescent="0.25">
      <c r="A64" s="24">
        <v>57</v>
      </c>
      <c r="B64" s="24" t="s">
        <v>115</v>
      </c>
      <c r="C64" s="35">
        <v>633773</v>
      </c>
      <c r="D64" s="35">
        <v>152689</v>
      </c>
      <c r="E64" s="35">
        <v>158108</v>
      </c>
      <c r="F64" s="35">
        <v>0</v>
      </c>
      <c r="G64" s="35">
        <v>313553</v>
      </c>
      <c r="H64" s="35">
        <v>107362</v>
      </c>
      <c r="I64" s="35">
        <v>112837</v>
      </c>
      <c r="J64" s="35">
        <v>0</v>
      </c>
      <c r="K64" s="35">
        <v>0</v>
      </c>
      <c r="L64" s="35">
        <v>0</v>
      </c>
      <c r="M64" s="35">
        <v>248418</v>
      </c>
      <c r="N64" s="35">
        <v>0</v>
      </c>
      <c r="O64" s="35">
        <v>35148</v>
      </c>
      <c r="P64" s="35">
        <f t="shared" si="1"/>
        <v>1761888</v>
      </c>
      <c r="Q64" s="24">
        <v>57</v>
      </c>
    </row>
    <row r="65" spans="1:17" x14ac:dyDescent="0.25">
      <c r="A65" s="24">
        <v>58</v>
      </c>
      <c r="B65" s="24" t="s">
        <v>116</v>
      </c>
      <c r="C65" s="35">
        <v>5107176</v>
      </c>
      <c r="D65" s="35">
        <v>528330</v>
      </c>
      <c r="E65" s="35">
        <v>1763</v>
      </c>
      <c r="F65" s="35">
        <v>5701</v>
      </c>
      <c r="G65" s="35">
        <v>641927</v>
      </c>
      <c r="H65" s="35">
        <v>0</v>
      </c>
      <c r="I65" s="35">
        <v>355978</v>
      </c>
      <c r="J65" s="35">
        <v>0</v>
      </c>
      <c r="K65" s="35">
        <v>0</v>
      </c>
      <c r="L65" s="35">
        <v>73228</v>
      </c>
      <c r="M65" s="35">
        <v>0</v>
      </c>
      <c r="N65" s="35">
        <v>0</v>
      </c>
      <c r="O65" s="35">
        <v>72478</v>
      </c>
      <c r="P65" s="35">
        <f t="shared" si="1"/>
        <v>6786581</v>
      </c>
      <c r="Q65" s="24">
        <v>58</v>
      </c>
    </row>
    <row r="66" spans="1:17" x14ac:dyDescent="0.25">
      <c r="A66" s="24">
        <v>59</v>
      </c>
      <c r="B66" s="24" t="s">
        <v>117</v>
      </c>
      <c r="C66" s="35">
        <v>1274255</v>
      </c>
      <c r="D66" s="35">
        <v>214667</v>
      </c>
      <c r="E66" s="35">
        <v>355577</v>
      </c>
      <c r="F66" s="35">
        <v>0</v>
      </c>
      <c r="G66" s="35">
        <v>285123</v>
      </c>
      <c r="H66" s="35">
        <v>128552</v>
      </c>
      <c r="I66" s="35">
        <v>226610</v>
      </c>
      <c r="J66" s="35">
        <v>0</v>
      </c>
      <c r="K66" s="35">
        <v>0</v>
      </c>
      <c r="L66" s="35">
        <v>72466</v>
      </c>
      <c r="M66" s="35">
        <v>391954</v>
      </c>
      <c r="N66" s="35">
        <v>0</v>
      </c>
      <c r="O66" s="35">
        <v>44333</v>
      </c>
      <c r="P66" s="35">
        <f t="shared" si="1"/>
        <v>2993537</v>
      </c>
      <c r="Q66" s="24">
        <v>59</v>
      </c>
    </row>
    <row r="67" spans="1:17" x14ac:dyDescent="0.25">
      <c r="A67" s="24">
        <v>60</v>
      </c>
      <c r="B67" s="24" t="s">
        <v>118</v>
      </c>
      <c r="C67" s="35">
        <v>10021532</v>
      </c>
      <c r="D67" s="35">
        <v>832200</v>
      </c>
      <c r="E67" s="35">
        <v>0</v>
      </c>
      <c r="F67" s="35">
        <v>0</v>
      </c>
      <c r="G67" s="35">
        <v>805731</v>
      </c>
      <c r="H67" s="35">
        <v>32371</v>
      </c>
      <c r="I67" s="35">
        <v>1312098</v>
      </c>
      <c r="J67" s="35">
        <v>0</v>
      </c>
      <c r="K67" s="35">
        <v>0</v>
      </c>
      <c r="L67" s="35">
        <v>45378</v>
      </c>
      <c r="M67" s="35">
        <v>257089</v>
      </c>
      <c r="N67" s="35">
        <v>0</v>
      </c>
      <c r="O67" s="35">
        <v>0</v>
      </c>
      <c r="P67" s="35">
        <f t="shared" si="1"/>
        <v>13306399</v>
      </c>
      <c r="Q67" s="24">
        <v>60</v>
      </c>
    </row>
    <row r="68" spans="1:17" x14ac:dyDescent="0.25">
      <c r="A68" s="24">
        <v>61</v>
      </c>
      <c r="B68" s="24" t="s">
        <v>119</v>
      </c>
      <c r="C68" s="35">
        <v>1480484</v>
      </c>
      <c r="D68" s="35">
        <v>500686</v>
      </c>
      <c r="E68" s="35">
        <v>35445</v>
      </c>
      <c r="F68" s="35">
        <v>85728</v>
      </c>
      <c r="G68" s="35">
        <v>743376</v>
      </c>
      <c r="H68" s="35">
        <v>94184</v>
      </c>
      <c r="I68" s="35">
        <v>274289</v>
      </c>
      <c r="J68" s="35">
        <v>0</v>
      </c>
      <c r="K68" s="35">
        <v>0</v>
      </c>
      <c r="L68" s="35">
        <v>500408</v>
      </c>
      <c r="M68" s="35">
        <v>965975</v>
      </c>
      <c r="N68" s="35">
        <v>0</v>
      </c>
      <c r="O68" s="35">
        <v>0</v>
      </c>
      <c r="P68" s="35">
        <f t="shared" si="1"/>
        <v>4680575</v>
      </c>
      <c r="Q68" s="24">
        <v>61</v>
      </c>
    </row>
    <row r="69" spans="1:17" x14ac:dyDescent="0.25">
      <c r="A69" s="24">
        <v>62</v>
      </c>
      <c r="B69" s="24" t="s">
        <v>120</v>
      </c>
      <c r="C69" s="35">
        <v>2202411</v>
      </c>
      <c r="D69" s="35">
        <v>325116</v>
      </c>
      <c r="E69" s="35">
        <v>894759</v>
      </c>
      <c r="F69" s="35">
        <v>7845</v>
      </c>
      <c r="G69" s="35">
        <v>609246</v>
      </c>
      <c r="H69" s="35">
        <v>106857</v>
      </c>
      <c r="I69" s="35">
        <v>522868</v>
      </c>
      <c r="J69" s="35">
        <v>0</v>
      </c>
      <c r="K69" s="35">
        <v>0</v>
      </c>
      <c r="L69" s="35">
        <v>19421</v>
      </c>
      <c r="M69" s="35">
        <v>1127391</v>
      </c>
      <c r="N69" s="35">
        <v>0</v>
      </c>
      <c r="O69" s="35">
        <v>0</v>
      </c>
      <c r="P69" s="35">
        <f t="shared" si="1"/>
        <v>5815914</v>
      </c>
      <c r="Q69" s="24">
        <v>62</v>
      </c>
    </row>
    <row r="70" spans="1:17" x14ac:dyDescent="0.25">
      <c r="A70" s="24">
        <v>63</v>
      </c>
      <c r="B70" s="24" t="s">
        <v>121</v>
      </c>
      <c r="C70" s="35">
        <v>1443547</v>
      </c>
      <c r="D70" s="35">
        <v>324208</v>
      </c>
      <c r="E70" s="35">
        <v>38265</v>
      </c>
      <c r="F70" s="35">
        <v>0</v>
      </c>
      <c r="G70" s="35">
        <v>362175</v>
      </c>
      <c r="H70" s="35">
        <v>28994</v>
      </c>
      <c r="I70" s="35">
        <v>222204</v>
      </c>
      <c r="J70" s="35">
        <v>0</v>
      </c>
      <c r="K70" s="35">
        <v>0</v>
      </c>
      <c r="L70" s="35">
        <v>475894</v>
      </c>
      <c r="M70" s="35">
        <v>329119</v>
      </c>
      <c r="N70" s="35">
        <v>0</v>
      </c>
      <c r="O70" s="35">
        <v>0</v>
      </c>
      <c r="P70" s="35">
        <f t="shared" si="1"/>
        <v>3224406</v>
      </c>
      <c r="Q70" s="24">
        <v>63</v>
      </c>
    </row>
    <row r="71" spans="1:17" x14ac:dyDescent="0.25">
      <c r="A71" s="24">
        <v>64</v>
      </c>
      <c r="B71" s="24" t="s">
        <v>122</v>
      </c>
      <c r="C71" s="35">
        <v>891303</v>
      </c>
      <c r="D71" s="35">
        <v>360859</v>
      </c>
      <c r="E71" s="35">
        <v>0</v>
      </c>
      <c r="F71" s="35">
        <v>0</v>
      </c>
      <c r="G71" s="35">
        <v>371425</v>
      </c>
      <c r="H71" s="35">
        <v>297131</v>
      </c>
      <c r="I71" s="35">
        <v>216908</v>
      </c>
      <c r="J71" s="35">
        <v>0</v>
      </c>
      <c r="K71" s="35">
        <v>0</v>
      </c>
      <c r="L71" s="35">
        <v>0</v>
      </c>
      <c r="M71" s="35">
        <v>0</v>
      </c>
      <c r="N71" s="35">
        <v>0</v>
      </c>
      <c r="O71" s="35">
        <v>54953</v>
      </c>
      <c r="P71" s="35">
        <f t="shared" si="1"/>
        <v>2192579</v>
      </c>
      <c r="Q71" s="24">
        <v>64</v>
      </c>
    </row>
    <row r="72" spans="1:17" x14ac:dyDescent="0.25">
      <c r="A72" s="24">
        <v>65</v>
      </c>
      <c r="B72" s="24" t="s">
        <v>123</v>
      </c>
      <c r="C72" s="35">
        <v>1334885</v>
      </c>
      <c r="D72" s="35">
        <v>150646</v>
      </c>
      <c r="E72" s="35">
        <v>219385</v>
      </c>
      <c r="F72" s="35">
        <v>0</v>
      </c>
      <c r="G72" s="35">
        <v>197213</v>
      </c>
      <c r="H72" s="35">
        <v>0</v>
      </c>
      <c r="I72" s="35">
        <v>63159</v>
      </c>
      <c r="J72" s="35">
        <v>0</v>
      </c>
      <c r="K72" s="35">
        <v>0</v>
      </c>
      <c r="L72" s="35">
        <v>5896</v>
      </c>
      <c r="M72" s="35">
        <v>0</v>
      </c>
      <c r="N72" s="35">
        <v>0</v>
      </c>
      <c r="O72" s="35">
        <v>26899</v>
      </c>
      <c r="P72" s="35">
        <f t="shared" si="1"/>
        <v>1998083</v>
      </c>
      <c r="Q72" s="24">
        <v>65</v>
      </c>
    </row>
    <row r="73" spans="1:17" x14ac:dyDescent="0.25">
      <c r="A73" s="24">
        <v>66</v>
      </c>
      <c r="B73" s="24" t="s">
        <v>124</v>
      </c>
      <c r="C73" s="35">
        <v>3859456</v>
      </c>
      <c r="D73" s="35">
        <v>628659</v>
      </c>
      <c r="E73" s="35">
        <v>0</v>
      </c>
      <c r="F73" s="35">
        <v>16577</v>
      </c>
      <c r="G73" s="35">
        <v>1011268</v>
      </c>
      <c r="H73" s="35">
        <v>91505</v>
      </c>
      <c r="I73" s="35">
        <v>681011</v>
      </c>
      <c r="J73" s="35">
        <v>0</v>
      </c>
      <c r="K73" s="35">
        <v>0</v>
      </c>
      <c r="L73" s="35">
        <v>46236</v>
      </c>
      <c r="M73" s="35">
        <v>791214</v>
      </c>
      <c r="N73" s="35">
        <v>0</v>
      </c>
      <c r="O73" s="35">
        <v>0</v>
      </c>
      <c r="P73" s="35">
        <f t="shared" si="1"/>
        <v>7125926</v>
      </c>
      <c r="Q73" s="24">
        <v>66</v>
      </c>
    </row>
    <row r="74" spans="1:17" x14ac:dyDescent="0.25">
      <c r="A74" s="24">
        <v>67</v>
      </c>
      <c r="B74" s="24" t="s">
        <v>125</v>
      </c>
      <c r="C74" s="35">
        <v>1864352</v>
      </c>
      <c r="D74" s="35">
        <v>50731</v>
      </c>
      <c r="E74" s="35">
        <v>182237</v>
      </c>
      <c r="F74" s="35">
        <v>0</v>
      </c>
      <c r="G74" s="35">
        <v>504894</v>
      </c>
      <c r="H74" s="35">
        <v>0</v>
      </c>
      <c r="I74" s="35">
        <v>218689</v>
      </c>
      <c r="J74" s="35">
        <v>0</v>
      </c>
      <c r="K74" s="35">
        <v>0</v>
      </c>
      <c r="L74" s="35">
        <v>869855</v>
      </c>
      <c r="M74" s="35">
        <v>262182</v>
      </c>
      <c r="N74" s="35">
        <v>0</v>
      </c>
      <c r="O74" s="35">
        <v>0</v>
      </c>
      <c r="P74" s="35">
        <f t="shared" si="1"/>
        <v>3952940</v>
      </c>
      <c r="Q74" s="24">
        <v>67</v>
      </c>
    </row>
    <row r="75" spans="1:17" x14ac:dyDescent="0.25">
      <c r="A75" s="24">
        <v>68</v>
      </c>
      <c r="B75" s="24" t="s">
        <v>126</v>
      </c>
      <c r="C75" s="35">
        <v>1341836</v>
      </c>
      <c r="D75" s="35">
        <v>410257</v>
      </c>
      <c r="E75" s="35">
        <v>0</v>
      </c>
      <c r="F75" s="35">
        <v>4475</v>
      </c>
      <c r="G75" s="35">
        <v>455497</v>
      </c>
      <c r="H75" s="35">
        <v>10053</v>
      </c>
      <c r="I75" s="35">
        <v>131050</v>
      </c>
      <c r="J75" s="35">
        <v>0</v>
      </c>
      <c r="K75" s="35">
        <v>0</v>
      </c>
      <c r="L75" s="35">
        <v>335266</v>
      </c>
      <c r="M75" s="35">
        <v>42372</v>
      </c>
      <c r="N75" s="35">
        <v>0</v>
      </c>
      <c r="O75" s="35">
        <v>54434</v>
      </c>
      <c r="P75" s="35">
        <f t="shared" si="1"/>
        <v>2785240</v>
      </c>
      <c r="Q75" s="24">
        <v>68</v>
      </c>
    </row>
    <row r="76" spans="1:17" x14ac:dyDescent="0.25">
      <c r="A76" s="24">
        <v>69</v>
      </c>
      <c r="B76" s="24" t="s">
        <v>127</v>
      </c>
      <c r="C76" s="35">
        <v>3131819</v>
      </c>
      <c r="D76" s="35">
        <v>1281445</v>
      </c>
      <c r="E76" s="35">
        <v>600</v>
      </c>
      <c r="F76" s="35">
        <v>31479</v>
      </c>
      <c r="G76" s="35">
        <v>2177232</v>
      </c>
      <c r="H76" s="35">
        <v>79312</v>
      </c>
      <c r="I76" s="35">
        <v>428615</v>
      </c>
      <c r="J76" s="35">
        <v>0</v>
      </c>
      <c r="K76" s="35">
        <v>0</v>
      </c>
      <c r="L76" s="35">
        <v>0</v>
      </c>
      <c r="M76" s="35">
        <v>739010</v>
      </c>
      <c r="N76" s="35">
        <v>0</v>
      </c>
      <c r="O76" s="35">
        <v>192714</v>
      </c>
      <c r="P76" s="35">
        <f t="shared" si="1"/>
        <v>8062226</v>
      </c>
      <c r="Q76" s="24">
        <v>69</v>
      </c>
    </row>
    <row r="77" spans="1:17" x14ac:dyDescent="0.25">
      <c r="A77" s="24">
        <v>70</v>
      </c>
      <c r="B77" s="24" t="s">
        <v>128</v>
      </c>
      <c r="C77" s="35">
        <v>3845645</v>
      </c>
      <c r="D77" s="35">
        <v>708455</v>
      </c>
      <c r="E77" s="35">
        <v>97651</v>
      </c>
      <c r="F77" s="35">
        <v>277071</v>
      </c>
      <c r="G77" s="35">
        <v>1171620</v>
      </c>
      <c r="H77" s="35">
        <v>0</v>
      </c>
      <c r="I77" s="35">
        <v>587299</v>
      </c>
      <c r="J77" s="35">
        <v>0</v>
      </c>
      <c r="K77" s="35">
        <v>0</v>
      </c>
      <c r="L77" s="35">
        <v>28194</v>
      </c>
      <c r="M77" s="35">
        <v>0</v>
      </c>
      <c r="N77" s="35">
        <v>0</v>
      </c>
      <c r="O77" s="35">
        <v>37222</v>
      </c>
      <c r="P77" s="35">
        <f t="shared" si="1"/>
        <v>6753157</v>
      </c>
      <c r="Q77" s="24">
        <v>70</v>
      </c>
    </row>
    <row r="78" spans="1:17" x14ac:dyDescent="0.25">
      <c r="A78" s="24">
        <v>71</v>
      </c>
      <c r="B78" s="24" t="s">
        <v>129</v>
      </c>
      <c r="C78" s="35">
        <v>3095612</v>
      </c>
      <c r="D78" s="35">
        <v>306609</v>
      </c>
      <c r="E78" s="35">
        <v>0</v>
      </c>
      <c r="F78" s="35">
        <v>72649</v>
      </c>
      <c r="G78" s="35">
        <v>579777</v>
      </c>
      <c r="H78" s="35">
        <v>0</v>
      </c>
      <c r="I78" s="35">
        <v>183848</v>
      </c>
      <c r="J78" s="35">
        <v>0</v>
      </c>
      <c r="K78" s="35">
        <v>0</v>
      </c>
      <c r="L78" s="35">
        <v>0</v>
      </c>
      <c r="M78" s="35">
        <v>0</v>
      </c>
      <c r="N78" s="35">
        <v>0</v>
      </c>
      <c r="O78" s="35">
        <v>0</v>
      </c>
      <c r="P78" s="35">
        <f t="shared" si="1"/>
        <v>4238495</v>
      </c>
      <c r="Q78" s="24">
        <v>71</v>
      </c>
    </row>
    <row r="79" spans="1:17" x14ac:dyDescent="0.25">
      <c r="A79" s="24">
        <v>72</v>
      </c>
      <c r="B79" s="24" t="s">
        <v>130</v>
      </c>
      <c r="C79" s="35">
        <v>3250168</v>
      </c>
      <c r="D79" s="35">
        <v>905824</v>
      </c>
      <c r="E79" s="35">
        <v>1701729</v>
      </c>
      <c r="F79" s="35">
        <v>0</v>
      </c>
      <c r="G79" s="35">
        <v>1088786</v>
      </c>
      <c r="H79" s="35">
        <v>119309</v>
      </c>
      <c r="I79" s="35">
        <v>438652</v>
      </c>
      <c r="J79" s="35">
        <v>0</v>
      </c>
      <c r="K79" s="35">
        <v>0</v>
      </c>
      <c r="L79" s="35">
        <v>574007</v>
      </c>
      <c r="M79" s="35">
        <v>1188368</v>
      </c>
      <c r="N79" s="35">
        <v>0</v>
      </c>
      <c r="O79" s="35">
        <v>0</v>
      </c>
      <c r="P79" s="35">
        <f t="shared" si="1"/>
        <v>9266843</v>
      </c>
      <c r="Q79" s="24">
        <v>72</v>
      </c>
    </row>
    <row r="80" spans="1:17" x14ac:dyDescent="0.25">
      <c r="A80" s="24">
        <v>73</v>
      </c>
      <c r="B80" s="24" t="s">
        <v>131</v>
      </c>
      <c r="C80" s="35">
        <v>72342000</v>
      </c>
      <c r="D80" s="35">
        <v>14408000</v>
      </c>
      <c r="E80" s="35">
        <v>28236000</v>
      </c>
      <c r="F80" s="35">
        <v>1600000</v>
      </c>
      <c r="G80" s="35">
        <v>9086000</v>
      </c>
      <c r="H80" s="35">
        <v>1816000</v>
      </c>
      <c r="I80" s="35">
        <v>10611000</v>
      </c>
      <c r="J80" s="35">
        <v>0</v>
      </c>
      <c r="K80" s="35">
        <v>0</v>
      </c>
      <c r="L80" s="35">
        <v>4685000</v>
      </c>
      <c r="M80" s="35">
        <v>0</v>
      </c>
      <c r="N80" s="35">
        <v>0</v>
      </c>
      <c r="O80" s="35">
        <v>8216000</v>
      </c>
      <c r="P80" s="35">
        <f t="shared" si="1"/>
        <v>151000000</v>
      </c>
      <c r="Q80" s="24">
        <v>73</v>
      </c>
    </row>
    <row r="81" spans="1:17" x14ac:dyDescent="0.25">
      <c r="A81" s="24">
        <v>74</v>
      </c>
      <c r="B81" s="24" t="s">
        <v>132</v>
      </c>
      <c r="C81" s="35">
        <v>3883192</v>
      </c>
      <c r="D81" s="35">
        <v>681589</v>
      </c>
      <c r="E81" s="35">
        <v>947738</v>
      </c>
      <c r="F81" s="35">
        <v>0</v>
      </c>
      <c r="G81" s="35">
        <v>597153</v>
      </c>
      <c r="H81" s="35">
        <v>7955</v>
      </c>
      <c r="I81" s="35">
        <v>264667</v>
      </c>
      <c r="J81" s="35">
        <v>0</v>
      </c>
      <c r="K81" s="35">
        <v>0</v>
      </c>
      <c r="L81" s="35">
        <v>344864</v>
      </c>
      <c r="M81" s="35">
        <v>1448275</v>
      </c>
      <c r="N81" s="35">
        <v>0</v>
      </c>
      <c r="O81" s="35">
        <v>95356</v>
      </c>
      <c r="P81" s="35">
        <f t="shared" si="1"/>
        <v>8270789</v>
      </c>
      <c r="Q81" s="24">
        <v>74</v>
      </c>
    </row>
    <row r="82" spans="1:17" x14ac:dyDescent="0.25">
      <c r="A82" s="24">
        <v>75</v>
      </c>
      <c r="B82" s="24" t="s">
        <v>133</v>
      </c>
      <c r="C82" s="35">
        <v>685517</v>
      </c>
      <c r="D82" s="35">
        <v>174660</v>
      </c>
      <c r="E82" s="35">
        <v>0</v>
      </c>
      <c r="F82" s="35">
        <v>30337</v>
      </c>
      <c r="G82" s="35">
        <v>209143</v>
      </c>
      <c r="H82" s="35">
        <v>97150</v>
      </c>
      <c r="I82" s="35">
        <v>163767</v>
      </c>
      <c r="J82" s="35">
        <v>0</v>
      </c>
      <c r="K82" s="35">
        <v>0</v>
      </c>
      <c r="L82" s="35">
        <v>54866</v>
      </c>
      <c r="M82" s="35">
        <v>219465</v>
      </c>
      <c r="N82" s="35">
        <v>0</v>
      </c>
      <c r="O82" s="35">
        <v>0</v>
      </c>
      <c r="P82" s="35">
        <f t="shared" si="1"/>
        <v>1634905</v>
      </c>
      <c r="Q82" s="24">
        <v>75</v>
      </c>
    </row>
    <row r="83" spans="1:17" x14ac:dyDescent="0.25">
      <c r="A83" s="24">
        <v>76</v>
      </c>
      <c r="B83" s="24" t="s">
        <v>51</v>
      </c>
      <c r="C83" s="35">
        <v>1585626</v>
      </c>
      <c r="D83" s="35">
        <v>123087</v>
      </c>
      <c r="E83" s="35">
        <v>0</v>
      </c>
      <c r="F83" s="35">
        <v>0</v>
      </c>
      <c r="G83" s="35">
        <v>256218</v>
      </c>
      <c r="H83" s="35">
        <v>0</v>
      </c>
      <c r="I83" s="35">
        <v>84147</v>
      </c>
      <c r="J83" s="35">
        <v>0</v>
      </c>
      <c r="K83" s="35">
        <v>0</v>
      </c>
      <c r="L83" s="35">
        <v>0</v>
      </c>
      <c r="M83" s="35">
        <v>0</v>
      </c>
      <c r="N83" s="35">
        <v>0</v>
      </c>
      <c r="O83" s="35">
        <v>20174</v>
      </c>
      <c r="P83" s="35">
        <f t="shared" si="1"/>
        <v>2069252</v>
      </c>
      <c r="Q83" s="24">
        <v>76</v>
      </c>
    </row>
    <row r="84" spans="1:17" x14ac:dyDescent="0.25">
      <c r="A84" s="24">
        <v>77</v>
      </c>
      <c r="B84" s="24" t="s">
        <v>52</v>
      </c>
      <c r="C84" s="35">
        <v>12101531</v>
      </c>
      <c r="D84" s="35">
        <v>3596614</v>
      </c>
      <c r="E84" s="35">
        <v>7325144</v>
      </c>
      <c r="F84" s="35">
        <v>719995</v>
      </c>
      <c r="G84" s="35">
        <v>2467320</v>
      </c>
      <c r="H84" s="35">
        <v>659071</v>
      </c>
      <c r="I84" s="35">
        <v>1305964</v>
      </c>
      <c r="J84" s="35">
        <v>0</v>
      </c>
      <c r="K84" s="35">
        <v>70138</v>
      </c>
      <c r="L84" s="35">
        <v>1265570</v>
      </c>
      <c r="M84" s="35">
        <v>4276844</v>
      </c>
      <c r="N84" s="35">
        <v>0</v>
      </c>
      <c r="O84" s="35">
        <v>0</v>
      </c>
      <c r="P84" s="35">
        <f t="shared" si="1"/>
        <v>33788191</v>
      </c>
      <c r="Q84" s="24">
        <v>77</v>
      </c>
    </row>
    <row r="85" spans="1:17" x14ac:dyDescent="0.25">
      <c r="A85" s="24">
        <v>78</v>
      </c>
      <c r="B85" s="24" t="s">
        <v>134</v>
      </c>
      <c r="C85" s="35">
        <v>3039608</v>
      </c>
      <c r="D85" s="35">
        <v>601508</v>
      </c>
      <c r="E85" s="35">
        <v>942041</v>
      </c>
      <c r="F85" s="35">
        <v>0</v>
      </c>
      <c r="G85" s="35">
        <v>469104</v>
      </c>
      <c r="H85" s="35">
        <v>196822</v>
      </c>
      <c r="I85" s="35">
        <v>285043</v>
      </c>
      <c r="J85" s="35">
        <v>0</v>
      </c>
      <c r="K85" s="35">
        <v>0</v>
      </c>
      <c r="L85" s="35">
        <v>1335612</v>
      </c>
      <c r="M85" s="35">
        <v>1398932</v>
      </c>
      <c r="N85" s="35">
        <v>0</v>
      </c>
      <c r="O85" s="35">
        <v>0</v>
      </c>
      <c r="P85" s="35">
        <f t="shared" si="1"/>
        <v>8268670</v>
      </c>
      <c r="Q85" s="24">
        <v>78</v>
      </c>
    </row>
    <row r="86" spans="1:17" x14ac:dyDescent="0.25">
      <c r="A86" s="24">
        <v>79</v>
      </c>
      <c r="B86" s="24" t="s">
        <v>135</v>
      </c>
      <c r="C86" s="35">
        <v>8047919</v>
      </c>
      <c r="D86" s="35">
        <v>1733524</v>
      </c>
      <c r="E86" s="35">
        <v>326346</v>
      </c>
      <c r="F86" s="35">
        <v>0</v>
      </c>
      <c r="G86" s="35">
        <v>1342514</v>
      </c>
      <c r="H86" s="35">
        <v>123430</v>
      </c>
      <c r="I86" s="35">
        <v>1221494</v>
      </c>
      <c r="J86" s="35">
        <v>0</v>
      </c>
      <c r="K86" s="35">
        <v>0</v>
      </c>
      <c r="L86" s="35">
        <v>827571</v>
      </c>
      <c r="M86" s="35">
        <v>1187022</v>
      </c>
      <c r="N86" s="35">
        <v>0</v>
      </c>
      <c r="O86" s="35">
        <v>0</v>
      </c>
      <c r="P86" s="35">
        <f t="shared" si="1"/>
        <v>14809820</v>
      </c>
      <c r="Q86" s="24">
        <v>79</v>
      </c>
    </row>
    <row r="87" spans="1:17" x14ac:dyDescent="0.25">
      <c r="A87" s="24">
        <v>80</v>
      </c>
      <c r="B87" s="24" t="s">
        <v>136</v>
      </c>
      <c r="C87" s="35">
        <v>1931777</v>
      </c>
      <c r="D87" s="35">
        <v>526756</v>
      </c>
      <c r="E87" s="35">
        <v>0</v>
      </c>
      <c r="F87" s="35">
        <v>0</v>
      </c>
      <c r="G87" s="35">
        <v>4019</v>
      </c>
      <c r="H87" s="35">
        <v>24374</v>
      </c>
      <c r="I87" s="35">
        <v>43783</v>
      </c>
      <c r="J87" s="35">
        <v>0</v>
      </c>
      <c r="K87" s="35">
        <v>0</v>
      </c>
      <c r="L87" s="35">
        <v>0</v>
      </c>
      <c r="M87" s="35">
        <v>0</v>
      </c>
      <c r="N87" s="35">
        <v>323826</v>
      </c>
      <c r="O87" s="35">
        <v>180574</v>
      </c>
      <c r="P87" s="35">
        <f t="shared" si="1"/>
        <v>3035109</v>
      </c>
      <c r="Q87" s="24">
        <v>80</v>
      </c>
    </row>
    <row r="88" spans="1:17" x14ac:dyDescent="0.25">
      <c r="A88" s="24">
        <v>81</v>
      </c>
      <c r="B88" s="24" t="s">
        <v>137</v>
      </c>
      <c r="C88" s="35">
        <v>1684505</v>
      </c>
      <c r="D88" s="35">
        <v>397788</v>
      </c>
      <c r="E88" s="35">
        <v>0</v>
      </c>
      <c r="F88" s="35">
        <v>64986</v>
      </c>
      <c r="G88" s="35">
        <v>442824</v>
      </c>
      <c r="H88" s="35">
        <v>27628</v>
      </c>
      <c r="I88" s="35">
        <v>108112</v>
      </c>
      <c r="J88" s="35">
        <v>0</v>
      </c>
      <c r="K88" s="35">
        <v>0</v>
      </c>
      <c r="L88" s="35">
        <v>854</v>
      </c>
      <c r="M88" s="35">
        <v>0</v>
      </c>
      <c r="N88" s="35">
        <v>3609</v>
      </c>
      <c r="O88" s="35">
        <v>0</v>
      </c>
      <c r="P88" s="35">
        <f t="shared" si="1"/>
        <v>2730306</v>
      </c>
      <c r="Q88" s="24">
        <v>81</v>
      </c>
    </row>
    <row r="89" spans="1:17" x14ac:dyDescent="0.25">
      <c r="A89" s="24">
        <v>82</v>
      </c>
      <c r="B89" s="24" t="s">
        <v>138</v>
      </c>
      <c r="C89" s="35">
        <v>4364517</v>
      </c>
      <c r="D89" s="35">
        <v>768244</v>
      </c>
      <c r="E89" s="35">
        <v>0</v>
      </c>
      <c r="F89" s="35">
        <v>24710</v>
      </c>
      <c r="G89" s="35">
        <v>916402</v>
      </c>
      <c r="H89" s="35">
        <v>0</v>
      </c>
      <c r="I89" s="35">
        <v>463305</v>
      </c>
      <c r="J89" s="35">
        <v>0</v>
      </c>
      <c r="K89" s="35">
        <v>0</v>
      </c>
      <c r="L89" s="35">
        <v>132705</v>
      </c>
      <c r="M89" s="35">
        <v>0</v>
      </c>
      <c r="N89" s="35">
        <v>0</v>
      </c>
      <c r="O89" s="35">
        <v>0</v>
      </c>
      <c r="P89" s="35">
        <f t="shared" si="1"/>
        <v>6669883</v>
      </c>
      <c r="Q89" s="24">
        <v>82</v>
      </c>
    </row>
    <row r="90" spans="1:17" x14ac:dyDescent="0.25">
      <c r="A90" s="24">
        <v>83</v>
      </c>
      <c r="B90" s="24" t="s">
        <v>139</v>
      </c>
      <c r="C90" s="35">
        <v>2431494</v>
      </c>
      <c r="D90" s="35">
        <v>495326</v>
      </c>
      <c r="E90" s="35">
        <v>0</v>
      </c>
      <c r="F90" s="35">
        <v>0</v>
      </c>
      <c r="G90" s="35">
        <v>470778</v>
      </c>
      <c r="H90" s="35">
        <v>0</v>
      </c>
      <c r="I90" s="35">
        <v>128947</v>
      </c>
      <c r="J90" s="35">
        <v>0</v>
      </c>
      <c r="K90" s="35">
        <v>0</v>
      </c>
      <c r="L90" s="35">
        <v>61068</v>
      </c>
      <c r="M90" s="35">
        <v>0</v>
      </c>
      <c r="N90" s="35">
        <v>0</v>
      </c>
      <c r="O90" s="35">
        <v>203731</v>
      </c>
      <c r="P90" s="35">
        <f t="shared" si="1"/>
        <v>3791344</v>
      </c>
      <c r="Q90" s="24">
        <v>83</v>
      </c>
    </row>
    <row r="91" spans="1:17" x14ac:dyDescent="0.25">
      <c r="A91" s="24">
        <v>84</v>
      </c>
      <c r="B91" s="24" t="s">
        <v>140</v>
      </c>
      <c r="C91" s="35">
        <v>799265</v>
      </c>
      <c r="D91" s="35">
        <v>523656</v>
      </c>
      <c r="E91" s="35">
        <v>138742</v>
      </c>
      <c r="F91" s="35">
        <v>0</v>
      </c>
      <c r="G91" s="35">
        <v>513327</v>
      </c>
      <c r="H91" s="35">
        <v>32865</v>
      </c>
      <c r="I91" s="35">
        <v>164562</v>
      </c>
      <c r="J91" s="35">
        <v>0</v>
      </c>
      <c r="K91" s="35">
        <v>0</v>
      </c>
      <c r="L91" s="35">
        <v>9385</v>
      </c>
      <c r="M91" s="35">
        <v>165225</v>
      </c>
      <c r="N91" s="35">
        <v>0</v>
      </c>
      <c r="O91" s="35">
        <v>68777</v>
      </c>
      <c r="P91" s="35">
        <f t="shared" si="1"/>
        <v>2415804</v>
      </c>
      <c r="Q91" s="24">
        <v>84</v>
      </c>
    </row>
    <row r="92" spans="1:17" x14ac:dyDescent="0.25">
      <c r="A92" s="24">
        <v>85</v>
      </c>
      <c r="B92" s="24" t="s">
        <v>141</v>
      </c>
      <c r="C92" s="35">
        <v>20731314</v>
      </c>
      <c r="D92" s="35">
        <v>2624828</v>
      </c>
      <c r="E92" s="35">
        <v>5283414</v>
      </c>
      <c r="F92" s="35">
        <v>732076</v>
      </c>
      <c r="G92" s="35">
        <v>3292754</v>
      </c>
      <c r="H92" s="35">
        <v>802914</v>
      </c>
      <c r="I92" s="35">
        <v>2793094</v>
      </c>
      <c r="J92" s="35">
        <v>0</v>
      </c>
      <c r="K92" s="35">
        <v>0</v>
      </c>
      <c r="L92" s="35">
        <v>1275878</v>
      </c>
      <c r="M92" s="35">
        <v>9363282</v>
      </c>
      <c r="N92" s="35">
        <v>0</v>
      </c>
      <c r="O92" s="35">
        <v>5671360</v>
      </c>
      <c r="P92" s="35">
        <f t="shared" si="1"/>
        <v>52570914</v>
      </c>
      <c r="Q92" s="24">
        <v>85</v>
      </c>
    </row>
    <row r="93" spans="1:17" x14ac:dyDescent="0.25">
      <c r="A93" s="24">
        <v>86</v>
      </c>
      <c r="B93" s="24" t="s">
        <v>142</v>
      </c>
      <c r="C93" s="35">
        <v>17540447</v>
      </c>
      <c r="D93" s="35">
        <v>6597960</v>
      </c>
      <c r="E93" s="35">
        <v>0</v>
      </c>
      <c r="F93" s="35">
        <v>283500</v>
      </c>
      <c r="G93" s="35">
        <v>3000160</v>
      </c>
      <c r="H93" s="35">
        <v>530217</v>
      </c>
      <c r="I93" s="35">
        <v>3845119</v>
      </c>
      <c r="J93" s="35">
        <v>0</v>
      </c>
      <c r="K93" s="35">
        <v>0</v>
      </c>
      <c r="L93" s="35">
        <v>1574349</v>
      </c>
      <c r="M93" s="35">
        <v>8356499</v>
      </c>
      <c r="N93" s="35">
        <v>0</v>
      </c>
      <c r="O93" s="35">
        <v>8210254</v>
      </c>
      <c r="P93" s="35">
        <f t="shared" si="1"/>
        <v>49938505</v>
      </c>
      <c r="Q93" s="24">
        <v>86</v>
      </c>
    </row>
    <row r="94" spans="1:17" x14ac:dyDescent="0.25">
      <c r="A94" s="24">
        <v>87</v>
      </c>
      <c r="B94" s="24" t="s">
        <v>143</v>
      </c>
      <c r="C94" s="35">
        <v>634915</v>
      </c>
      <c r="D94" s="35">
        <v>0</v>
      </c>
      <c r="E94" s="35">
        <v>270789</v>
      </c>
      <c r="F94" s="35">
        <v>0</v>
      </c>
      <c r="G94" s="35">
        <v>132391</v>
      </c>
      <c r="H94" s="35">
        <v>0</v>
      </c>
      <c r="I94" s="35">
        <v>61187</v>
      </c>
      <c r="J94" s="35">
        <v>0</v>
      </c>
      <c r="K94" s="35">
        <v>0</v>
      </c>
      <c r="L94" s="35">
        <v>0</v>
      </c>
      <c r="M94" s="35">
        <v>0</v>
      </c>
      <c r="N94" s="35">
        <v>0</v>
      </c>
      <c r="O94" s="35">
        <v>18863</v>
      </c>
      <c r="P94" s="35">
        <f t="shared" si="1"/>
        <v>1118145</v>
      </c>
      <c r="Q94" s="24">
        <v>87</v>
      </c>
    </row>
    <row r="95" spans="1:17" x14ac:dyDescent="0.25">
      <c r="A95" s="24">
        <v>88</v>
      </c>
      <c r="B95" s="24" t="s">
        <v>144</v>
      </c>
      <c r="C95" s="35">
        <v>929808</v>
      </c>
      <c r="D95" s="35">
        <v>93110</v>
      </c>
      <c r="E95" s="35">
        <v>29812</v>
      </c>
      <c r="F95" s="35">
        <v>0</v>
      </c>
      <c r="G95" s="35">
        <v>222586</v>
      </c>
      <c r="H95" s="35">
        <v>0</v>
      </c>
      <c r="I95" s="35">
        <v>0</v>
      </c>
      <c r="J95" s="35">
        <v>0</v>
      </c>
      <c r="K95" s="35">
        <v>0</v>
      </c>
      <c r="L95" s="35">
        <v>48121</v>
      </c>
      <c r="M95" s="35">
        <v>0</v>
      </c>
      <c r="N95" s="35">
        <v>0</v>
      </c>
      <c r="O95" s="35">
        <v>36783</v>
      </c>
      <c r="P95" s="35">
        <f t="shared" si="1"/>
        <v>1360220</v>
      </c>
      <c r="Q95" s="24">
        <v>88</v>
      </c>
    </row>
    <row r="96" spans="1:17" x14ac:dyDescent="0.25">
      <c r="A96" s="24">
        <v>89</v>
      </c>
      <c r="B96" s="24" t="s">
        <v>145</v>
      </c>
      <c r="C96" s="35">
        <v>5182934</v>
      </c>
      <c r="D96" s="35">
        <v>834337</v>
      </c>
      <c r="E96" s="35">
        <v>0</v>
      </c>
      <c r="F96" s="35">
        <v>19837</v>
      </c>
      <c r="G96" s="35">
        <v>0</v>
      </c>
      <c r="H96" s="35">
        <v>67499</v>
      </c>
      <c r="I96" s="35">
        <v>223594</v>
      </c>
      <c r="J96" s="35">
        <v>0</v>
      </c>
      <c r="K96" s="35">
        <v>0</v>
      </c>
      <c r="L96" s="35">
        <v>164283</v>
      </c>
      <c r="M96" s="35">
        <v>0</v>
      </c>
      <c r="N96" s="35">
        <v>2017460</v>
      </c>
      <c r="O96" s="35">
        <v>10882</v>
      </c>
      <c r="P96" s="35">
        <f t="shared" si="1"/>
        <v>8520826</v>
      </c>
      <c r="Q96" s="24">
        <v>89</v>
      </c>
    </row>
    <row r="97" spans="1:17" x14ac:dyDescent="0.25">
      <c r="A97" s="24">
        <v>90</v>
      </c>
      <c r="B97" s="24" t="s">
        <v>146</v>
      </c>
      <c r="C97" s="103">
        <v>4575698</v>
      </c>
      <c r="D97" s="103">
        <v>741898</v>
      </c>
      <c r="E97" s="103">
        <v>977580</v>
      </c>
      <c r="F97" s="103">
        <v>0</v>
      </c>
      <c r="G97" s="103">
        <v>850319</v>
      </c>
      <c r="H97" s="103">
        <v>0</v>
      </c>
      <c r="I97" s="103">
        <v>761318</v>
      </c>
      <c r="J97" s="103">
        <v>0</v>
      </c>
      <c r="K97" s="103">
        <v>0</v>
      </c>
      <c r="L97" s="103">
        <v>210189</v>
      </c>
      <c r="M97" s="103">
        <v>898042</v>
      </c>
      <c r="N97" s="103">
        <v>0</v>
      </c>
      <c r="O97" s="103">
        <v>123134</v>
      </c>
      <c r="P97" s="35">
        <f t="shared" si="1"/>
        <v>9138178</v>
      </c>
      <c r="Q97" s="24">
        <v>90</v>
      </c>
    </row>
    <row r="98" spans="1:17" x14ac:dyDescent="0.25">
      <c r="A98" s="24">
        <v>91</v>
      </c>
      <c r="B98" s="24" t="s">
        <v>147</v>
      </c>
      <c r="C98" s="35">
        <v>7648906</v>
      </c>
      <c r="D98" s="35">
        <v>1136827</v>
      </c>
      <c r="E98" s="35">
        <v>0</v>
      </c>
      <c r="F98" s="35">
        <v>140019</v>
      </c>
      <c r="G98" s="35">
        <v>1112830</v>
      </c>
      <c r="H98" s="35">
        <v>41637</v>
      </c>
      <c r="I98" s="35">
        <v>541082</v>
      </c>
      <c r="J98" s="35">
        <v>0</v>
      </c>
      <c r="K98" s="35">
        <v>0</v>
      </c>
      <c r="L98" s="35">
        <v>102188</v>
      </c>
      <c r="M98" s="35">
        <v>0</v>
      </c>
      <c r="N98" s="35">
        <v>0</v>
      </c>
      <c r="O98" s="35">
        <v>0</v>
      </c>
      <c r="P98" s="35">
        <f t="shared" si="1"/>
        <v>10723489</v>
      </c>
      <c r="Q98" s="24">
        <v>91</v>
      </c>
    </row>
    <row r="99" spans="1:17" x14ac:dyDescent="0.25">
      <c r="A99" s="24">
        <v>92</v>
      </c>
      <c r="B99" s="24" t="s">
        <v>148</v>
      </c>
      <c r="C99" s="35">
        <v>1003512</v>
      </c>
      <c r="D99" s="35">
        <v>340464</v>
      </c>
      <c r="E99" s="35">
        <v>0</v>
      </c>
      <c r="F99" s="35">
        <v>51344</v>
      </c>
      <c r="G99" s="35">
        <v>800075</v>
      </c>
      <c r="H99" s="35">
        <v>0</v>
      </c>
      <c r="I99" s="35">
        <v>239358</v>
      </c>
      <c r="J99" s="35">
        <v>0</v>
      </c>
      <c r="K99" s="35">
        <v>0</v>
      </c>
      <c r="L99" s="35">
        <v>0</v>
      </c>
      <c r="M99" s="35">
        <v>0</v>
      </c>
      <c r="N99" s="35">
        <v>0</v>
      </c>
      <c r="O99" s="35">
        <v>5050</v>
      </c>
      <c r="P99" s="35">
        <f t="shared" si="1"/>
        <v>2439803</v>
      </c>
      <c r="Q99" s="24">
        <v>92</v>
      </c>
    </row>
    <row r="100" spans="1:17" x14ac:dyDescent="0.25">
      <c r="A100" s="24">
        <v>93</v>
      </c>
      <c r="B100" s="24" t="s">
        <v>149</v>
      </c>
      <c r="C100" s="35">
        <v>2864553</v>
      </c>
      <c r="D100" s="35">
        <v>467244</v>
      </c>
      <c r="E100" s="35">
        <v>0</v>
      </c>
      <c r="F100" s="35">
        <v>29012</v>
      </c>
      <c r="G100" s="35">
        <v>0</v>
      </c>
      <c r="H100" s="35">
        <v>19141</v>
      </c>
      <c r="I100" s="35">
        <v>193539</v>
      </c>
      <c r="J100" s="35">
        <v>0</v>
      </c>
      <c r="K100" s="35">
        <v>0</v>
      </c>
      <c r="L100" s="35">
        <v>63148</v>
      </c>
      <c r="M100" s="35">
        <v>0</v>
      </c>
      <c r="N100" s="35">
        <v>1809213</v>
      </c>
      <c r="O100" s="35">
        <v>110115</v>
      </c>
      <c r="P100" s="35">
        <f t="shared" si="1"/>
        <v>5555965</v>
      </c>
      <c r="Q100" s="24">
        <v>93</v>
      </c>
    </row>
    <row r="101" spans="1:17" x14ac:dyDescent="0.25">
      <c r="A101" s="24">
        <v>94</v>
      </c>
      <c r="B101" s="24" t="s">
        <v>150</v>
      </c>
      <c r="C101" s="35">
        <v>4153137</v>
      </c>
      <c r="D101" s="35">
        <v>767688</v>
      </c>
      <c r="E101" s="35">
        <v>0</v>
      </c>
      <c r="F101" s="35">
        <v>0</v>
      </c>
      <c r="G101" s="35">
        <v>443646</v>
      </c>
      <c r="H101" s="35">
        <v>36020</v>
      </c>
      <c r="I101" s="35">
        <v>230367</v>
      </c>
      <c r="J101" s="35">
        <v>0</v>
      </c>
      <c r="K101" s="35">
        <v>20708</v>
      </c>
      <c r="L101" s="35">
        <v>152541</v>
      </c>
      <c r="M101" s="35">
        <v>747263</v>
      </c>
      <c r="N101" s="35">
        <v>0</v>
      </c>
      <c r="O101" s="35">
        <v>0</v>
      </c>
      <c r="P101" s="35">
        <f t="shared" si="1"/>
        <v>6551370</v>
      </c>
      <c r="Q101" s="24">
        <v>94</v>
      </c>
    </row>
    <row r="102" spans="1:17" x14ac:dyDescent="0.25">
      <c r="A102" s="36">
        <v>95</v>
      </c>
      <c r="B102" s="24" t="s">
        <v>151</v>
      </c>
      <c r="C102" s="37">
        <v>15881318</v>
      </c>
      <c r="D102" s="37">
        <v>224860</v>
      </c>
      <c r="E102" s="37">
        <v>7527828</v>
      </c>
      <c r="F102" s="37">
        <v>4713</v>
      </c>
      <c r="G102" s="37">
        <v>1648997</v>
      </c>
      <c r="H102" s="37">
        <v>257274</v>
      </c>
      <c r="I102" s="37">
        <v>1538756</v>
      </c>
      <c r="J102" s="37">
        <v>0</v>
      </c>
      <c r="K102" s="37">
        <v>0</v>
      </c>
      <c r="L102" s="37">
        <v>3757890</v>
      </c>
      <c r="M102" s="37">
        <v>2997053</v>
      </c>
      <c r="N102" s="37">
        <v>0</v>
      </c>
      <c r="O102" s="37">
        <v>10004</v>
      </c>
      <c r="P102" s="37">
        <f t="shared" si="1"/>
        <v>33848693</v>
      </c>
      <c r="Q102" s="36">
        <v>95</v>
      </c>
    </row>
    <row r="103" spans="1:17" x14ac:dyDescent="0.25">
      <c r="A103" s="36">
        <v>95</v>
      </c>
      <c r="B103" s="28" t="s">
        <v>60</v>
      </c>
      <c r="C103" s="38">
        <f t="shared" ref="C103:P103" si="2">SUM(C8:C102)</f>
        <v>875203244</v>
      </c>
      <c r="D103" s="38">
        <f t="shared" si="2"/>
        <v>168080458</v>
      </c>
      <c r="E103" s="38">
        <f t="shared" si="2"/>
        <v>466010991</v>
      </c>
      <c r="F103" s="38">
        <f t="shared" si="2"/>
        <v>9609250</v>
      </c>
      <c r="G103" s="38">
        <f t="shared" si="2"/>
        <v>133579850</v>
      </c>
      <c r="H103" s="38">
        <f t="shared" si="2"/>
        <v>58009616</v>
      </c>
      <c r="I103" s="38">
        <f t="shared" si="2"/>
        <v>125055306</v>
      </c>
      <c r="J103" s="38">
        <f t="shared" si="2"/>
        <v>7433318</v>
      </c>
      <c r="K103" s="38">
        <f t="shared" si="2"/>
        <v>184757</v>
      </c>
      <c r="L103" s="38">
        <f t="shared" si="2"/>
        <v>85698186</v>
      </c>
      <c r="M103" s="38">
        <f t="shared" si="2"/>
        <v>139754486</v>
      </c>
      <c r="N103" s="38">
        <f t="shared" si="2"/>
        <v>19581082</v>
      </c>
      <c r="O103" s="38">
        <f t="shared" si="2"/>
        <v>88147359</v>
      </c>
      <c r="P103" s="38">
        <f t="shared" si="2"/>
        <v>2176347903</v>
      </c>
      <c r="Q103" s="36">
        <v>95</v>
      </c>
    </row>
    <row r="104" spans="1:17" x14ac:dyDescent="0.25">
      <c r="C104" s="114"/>
      <c r="O104" s="114"/>
    </row>
    <row r="105" spans="1:17" x14ac:dyDescent="0.25">
      <c r="C105" s="114"/>
      <c r="O105" s="114"/>
    </row>
    <row r="106" spans="1:17" x14ac:dyDescent="0.25">
      <c r="C106" s="114"/>
      <c r="O106" s="114"/>
    </row>
  </sheetData>
  <printOptions horizontalCentered="1" verticalCentered="1" gridLines="1"/>
  <pageMargins left="0.5" right="0.5" top="0.5" bottom="0.5" header="0.5" footer="0.17"/>
  <pageSetup paperSize="3" fitToHeight="0" orientation="landscape" r:id="rId1"/>
  <headerFooter alignWithMargins="0"/>
  <rowBreaks count="1" manualBreakCount="1">
    <brk id="5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89CF-E483-4071-9019-0A8258077D5B}">
  <sheetPr>
    <pageSetUpPr fitToPage="1"/>
  </sheetPr>
  <dimension ref="A1:Q49"/>
  <sheetViews>
    <sheetView zoomScaleNormal="100" workbookViewId="0"/>
  </sheetViews>
  <sheetFormatPr defaultColWidth="7.21875" defaultRowHeight="12.6" x14ac:dyDescent="0.25"/>
  <cols>
    <col min="1" max="1" width="3.77734375" style="24" customWidth="1"/>
    <col min="2" max="2" width="16.33203125" style="24" customWidth="1"/>
    <col min="3" max="16" width="12.77734375" style="24" customWidth="1"/>
    <col min="17" max="17" width="3.33203125" style="24" bestFit="1" customWidth="1"/>
    <col min="18" max="256" width="7.21875" style="24"/>
    <col min="257" max="257" width="3.33203125" style="24" bestFit="1" customWidth="1"/>
    <col min="258" max="258" width="11.77734375" style="24" bestFit="1" customWidth="1"/>
    <col min="259" max="261" width="11" style="24" bestFit="1" customWidth="1"/>
    <col min="262" max="263" width="10.33203125" style="24" bestFit="1" customWidth="1"/>
    <col min="264" max="264" width="11" style="24" bestFit="1" customWidth="1"/>
    <col min="265" max="265" width="9.44140625" style="24" customWidth="1"/>
    <col min="266" max="266" width="10" style="24" bestFit="1" customWidth="1"/>
    <col min="267" max="267" width="8" style="24" customWidth="1"/>
    <col min="268" max="268" width="11.109375" style="24" bestFit="1" customWidth="1"/>
    <col min="269" max="269" width="11" style="24" bestFit="1" customWidth="1"/>
    <col min="270" max="270" width="10.77734375" style="24" bestFit="1" customWidth="1"/>
    <col min="271" max="271" width="10" style="24" bestFit="1" customWidth="1"/>
    <col min="272" max="272" width="11.88671875" style="24" bestFit="1" customWidth="1"/>
    <col min="273" max="273" width="3.33203125" style="24" bestFit="1" customWidth="1"/>
    <col min="274" max="512" width="7.21875" style="24"/>
    <col min="513" max="513" width="3.33203125" style="24" bestFit="1" customWidth="1"/>
    <col min="514" max="514" width="11.77734375" style="24" bestFit="1" customWidth="1"/>
    <col min="515" max="517" width="11" style="24" bestFit="1" customWidth="1"/>
    <col min="518" max="519" width="10.33203125" style="24" bestFit="1" customWidth="1"/>
    <col min="520" max="520" width="11" style="24" bestFit="1" customWidth="1"/>
    <col min="521" max="521" width="9.44140625" style="24" customWidth="1"/>
    <col min="522" max="522" width="10" style="24" bestFit="1" customWidth="1"/>
    <col min="523" max="523" width="8" style="24" customWidth="1"/>
    <col min="524" max="524" width="11.109375" style="24" bestFit="1" customWidth="1"/>
    <col min="525" max="525" width="11" style="24" bestFit="1" customWidth="1"/>
    <col min="526" max="526" width="10.77734375" style="24" bestFit="1" customWidth="1"/>
    <col min="527" max="527" width="10" style="24" bestFit="1" customWidth="1"/>
    <col min="528" max="528" width="11.88671875" style="24" bestFit="1" customWidth="1"/>
    <col min="529" max="529" width="3.33203125" style="24" bestFit="1" customWidth="1"/>
    <col min="530" max="768" width="7.21875" style="24"/>
    <col min="769" max="769" width="3.33203125" style="24" bestFit="1" customWidth="1"/>
    <col min="770" max="770" width="11.77734375" style="24" bestFit="1" customWidth="1"/>
    <col min="771" max="773" width="11" style="24" bestFit="1" customWidth="1"/>
    <col min="774" max="775" width="10.33203125" style="24" bestFit="1" customWidth="1"/>
    <col min="776" max="776" width="11" style="24" bestFit="1" customWidth="1"/>
    <col min="777" max="777" width="9.44140625" style="24" customWidth="1"/>
    <col min="778" max="778" width="10" style="24" bestFit="1" customWidth="1"/>
    <col min="779" max="779" width="8" style="24" customWidth="1"/>
    <col min="780" max="780" width="11.109375" style="24" bestFit="1" customWidth="1"/>
    <col min="781" max="781" width="11" style="24" bestFit="1" customWidth="1"/>
    <col min="782" max="782" width="10.77734375" style="24" bestFit="1" customWidth="1"/>
    <col min="783" max="783" width="10" style="24" bestFit="1" customWidth="1"/>
    <col min="784" max="784" width="11.88671875" style="24" bestFit="1" customWidth="1"/>
    <col min="785" max="785" width="3.33203125" style="24" bestFit="1" customWidth="1"/>
    <col min="786" max="1024" width="7.21875" style="24"/>
    <col min="1025" max="1025" width="3.33203125" style="24" bestFit="1" customWidth="1"/>
    <col min="1026" max="1026" width="11.77734375" style="24" bestFit="1" customWidth="1"/>
    <col min="1027" max="1029" width="11" style="24" bestFit="1" customWidth="1"/>
    <col min="1030" max="1031" width="10.33203125" style="24" bestFit="1" customWidth="1"/>
    <col min="1032" max="1032" width="11" style="24" bestFit="1" customWidth="1"/>
    <col min="1033" max="1033" width="9.44140625" style="24" customWidth="1"/>
    <col min="1034" max="1034" width="10" style="24" bestFit="1" customWidth="1"/>
    <col min="1035" max="1035" width="8" style="24" customWidth="1"/>
    <col min="1036" max="1036" width="11.109375" style="24" bestFit="1" customWidth="1"/>
    <col min="1037" max="1037" width="11" style="24" bestFit="1" customWidth="1"/>
    <col min="1038" max="1038" width="10.77734375" style="24" bestFit="1" customWidth="1"/>
    <col min="1039" max="1039" width="10" style="24" bestFit="1" customWidth="1"/>
    <col min="1040" max="1040" width="11.88671875" style="24" bestFit="1" customWidth="1"/>
    <col min="1041" max="1041" width="3.33203125" style="24" bestFit="1" customWidth="1"/>
    <col min="1042" max="1280" width="7.21875" style="24"/>
    <col min="1281" max="1281" width="3.33203125" style="24" bestFit="1" customWidth="1"/>
    <col min="1282" max="1282" width="11.77734375" style="24" bestFit="1" customWidth="1"/>
    <col min="1283" max="1285" width="11" style="24" bestFit="1" customWidth="1"/>
    <col min="1286" max="1287" width="10.33203125" style="24" bestFit="1" customWidth="1"/>
    <col min="1288" max="1288" width="11" style="24" bestFit="1" customWidth="1"/>
    <col min="1289" max="1289" width="9.44140625" style="24" customWidth="1"/>
    <col min="1290" max="1290" width="10" style="24" bestFit="1" customWidth="1"/>
    <col min="1291" max="1291" width="8" style="24" customWidth="1"/>
    <col min="1292" max="1292" width="11.109375" style="24" bestFit="1" customWidth="1"/>
    <col min="1293" max="1293" width="11" style="24" bestFit="1" customWidth="1"/>
    <col min="1294" max="1294" width="10.77734375" style="24" bestFit="1" customWidth="1"/>
    <col min="1295" max="1295" width="10" style="24" bestFit="1" customWidth="1"/>
    <col min="1296" max="1296" width="11.88671875" style="24" bestFit="1" customWidth="1"/>
    <col min="1297" max="1297" width="3.33203125" style="24" bestFit="1" customWidth="1"/>
    <col min="1298" max="1536" width="7.21875" style="24"/>
    <col min="1537" max="1537" width="3.33203125" style="24" bestFit="1" customWidth="1"/>
    <col min="1538" max="1538" width="11.77734375" style="24" bestFit="1" customWidth="1"/>
    <col min="1539" max="1541" width="11" style="24" bestFit="1" customWidth="1"/>
    <col min="1542" max="1543" width="10.33203125" style="24" bestFit="1" customWidth="1"/>
    <col min="1544" max="1544" width="11" style="24" bestFit="1" customWidth="1"/>
    <col min="1545" max="1545" width="9.44140625" style="24" customWidth="1"/>
    <col min="1546" max="1546" width="10" style="24" bestFit="1" customWidth="1"/>
    <col min="1547" max="1547" width="8" style="24" customWidth="1"/>
    <col min="1548" max="1548" width="11.109375" style="24" bestFit="1" customWidth="1"/>
    <col min="1549" max="1549" width="11" style="24" bestFit="1" customWidth="1"/>
    <col min="1550" max="1550" width="10.77734375" style="24" bestFit="1" customWidth="1"/>
    <col min="1551" max="1551" width="10" style="24" bestFit="1" customWidth="1"/>
    <col min="1552" max="1552" width="11.88671875" style="24" bestFit="1" customWidth="1"/>
    <col min="1553" max="1553" width="3.33203125" style="24" bestFit="1" customWidth="1"/>
    <col min="1554" max="1792" width="7.21875" style="24"/>
    <col min="1793" max="1793" width="3.33203125" style="24" bestFit="1" customWidth="1"/>
    <col min="1794" max="1794" width="11.77734375" style="24" bestFit="1" customWidth="1"/>
    <col min="1795" max="1797" width="11" style="24" bestFit="1" customWidth="1"/>
    <col min="1798" max="1799" width="10.33203125" style="24" bestFit="1" customWidth="1"/>
    <col min="1800" max="1800" width="11" style="24" bestFit="1" customWidth="1"/>
    <col min="1801" max="1801" width="9.44140625" style="24" customWidth="1"/>
    <col min="1802" max="1802" width="10" style="24" bestFit="1" customWidth="1"/>
    <col min="1803" max="1803" width="8" style="24" customWidth="1"/>
    <col min="1804" max="1804" width="11.109375" style="24" bestFit="1" customWidth="1"/>
    <col min="1805" max="1805" width="11" style="24" bestFit="1" customWidth="1"/>
    <col min="1806" max="1806" width="10.77734375" style="24" bestFit="1" customWidth="1"/>
    <col min="1807" max="1807" width="10" style="24" bestFit="1" customWidth="1"/>
    <col min="1808" max="1808" width="11.88671875" style="24" bestFit="1" customWidth="1"/>
    <col min="1809" max="1809" width="3.33203125" style="24" bestFit="1" customWidth="1"/>
    <col min="1810" max="2048" width="7.21875" style="24"/>
    <col min="2049" max="2049" width="3.33203125" style="24" bestFit="1" customWidth="1"/>
    <col min="2050" max="2050" width="11.77734375" style="24" bestFit="1" customWidth="1"/>
    <col min="2051" max="2053" width="11" style="24" bestFit="1" customWidth="1"/>
    <col min="2054" max="2055" width="10.33203125" style="24" bestFit="1" customWidth="1"/>
    <col min="2056" max="2056" width="11" style="24" bestFit="1" customWidth="1"/>
    <col min="2057" max="2057" width="9.44140625" style="24" customWidth="1"/>
    <col min="2058" max="2058" width="10" style="24" bestFit="1" customWidth="1"/>
    <col min="2059" max="2059" width="8" style="24" customWidth="1"/>
    <col min="2060" max="2060" width="11.109375" style="24" bestFit="1" customWidth="1"/>
    <col min="2061" max="2061" width="11" style="24" bestFit="1" customWidth="1"/>
    <col min="2062" max="2062" width="10.77734375" style="24" bestFit="1" customWidth="1"/>
    <col min="2063" max="2063" width="10" style="24" bestFit="1" customWidth="1"/>
    <col min="2064" max="2064" width="11.88671875" style="24" bestFit="1" customWidth="1"/>
    <col min="2065" max="2065" width="3.33203125" style="24" bestFit="1" customWidth="1"/>
    <col min="2066" max="2304" width="7.21875" style="24"/>
    <col min="2305" max="2305" width="3.33203125" style="24" bestFit="1" customWidth="1"/>
    <col min="2306" max="2306" width="11.77734375" style="24" bestFit="1" customWidth="1"/>
    <col min="2307" max="2309" width="11" style="24" bestFit="1" customWidth="1"/>
    <col min="2310" max="2311" width="10.33203125" style="24" bestFit="1" customWidth="1"/>
    <col min="2312" max="2312" width="11" style="24" bestFit="1" customWidth="1"/>
    <col min="2313" max="2313" width="9.44140625" style="24" customWidth="1"/>
    <col min="2314" max="2314" width="10" style="24" bestFit="1" customWidth="1"/>
    <col min="2315" max="2315" width="8" style="24" customWidth="1"/>
    <col min="2316" max="2316" width="11.109375" style="24" bestFit="1" customWidth="1"/>
    <col min="2317" max="2317" width="11" style="24" bestFit="1" customWidth="1"/>
    <col min="2318" max="2318" width="10.77734375" style="24" bestFit="1" customWidth="1"/>
    <col min="2319" max="2319" width="10" style="24" bestFit="1" customWidth="1"/>
    <col min="2320" max="2320" width="11.88671875" style="24" bestFit="1" customWidth="1"/>
    <col min="2321" max="2321" width="3.33203125" style="24" bestFit="1" customWidth="1"/>
    <col min="2322" max="2560" width="7.21875" style="24"/>
    <col min="2561" max="2561" width="3.33203125" style="24" bestFit="1" customWidth="1"/>
    <col min="2562" max="2562" width="11.77734375" style="24" bestFit="1" customWidth="1"/>
    <col min="2563" max="2565" width="11" style="24" bestFit="1" customWidth="1"/>
    <col min="2566" max="2567" width="10.33203125" style="24" bestFit="1" customWidth="1"/>
    <col min="2568" max="2568" width="11" style="24" bestFit="1" customWidth="1"/>
    <col min="2569" max="2569" width="9.44140625" style="24" customWidth="1"/>
    <col min="2570" max="2570" width="10" style="24" bestFit="1" customWidth="1"/>
    <col min="2571" max="2571" width="8" style="24" customWidth="1"/>
    <col min="2572" max="2572" width="11.109375" style="24" bestFit="1" customWidth="1"/>
    <col min="2573" max="2573" width="11" style="24" bestFit="1" customWidth="1"/>
    <col min="2574" max="2574" width="10.77734375" style="24" bestFit="1" customWidth="1"/>
    <col min="2575" max="2575" width="10" style="24" bestFit="1" customWidth="1"/>
    <col min="2576" max="2576" width="11.88671875" style="24" bestFit="1" customWidth="1"/>
    <col min="2577" max="2577" width="3.33203125" style="24" bestFit="1" customWidth="1"/>
    <col min="2578" max="2816" width="7.21875" style="24"/>
    <col min="2817" max="2817" width="3.33203125" style="24" bestFit="1" customWidth="1"/>
    <col min="2818" max="2818" width="11.77734375" style="24" bestFit="1" customWidth="1"/>
    <col min="2819" max="2821" width="11" style="24" bestFit="1" customWidth="1"/>
    <col min="2822" max="2823" width="10.33203125" style="24" bestFit="1" customWidth="1"/>
    <col min="2824" max="2824" width="11" style="24" bestFit="1" customWidth="1"/>
    <col min="2825" max="2825" width="9.44140625" style="24" customWidth="1"/>
    <col min="2826" max="2826" width="10" style="24" bestFit="1" customWidth="1"/>
    <col min="2827" max="2827" width="8" style="24" customWidth="1"/>
    <col min="2828" max="2828" width="11.109375" style="24" bestFit="1" customWidth="1"/>
    <col min="2829" max="2829" width="11" style="24" bestFit="1" customWidth="1"/>
    <col min="2830" max="2830" width="10.77734375" style="24" bestFit="1" customWidth="1"/>
    <col min="2831" max="2831" width="10" style="24" bestFit="1" customWidth="1"/>
    <col min="2832" max="2832" width="11.88671875" style="24" bestFit="1" customWidth="1"/>
    <col min="2833" max="2833" width="3.33203125" style="24" bestFit="1" customWidth="1"/>
    <col min="2834" max="3072" width="7.21875" style="24"/>
    <col min="3073" max="3073" width="3.33203125" style="24" bestFit="1" customWidth="1"/>
    <col min="3074" max="3074" width="11.77734375" style="24" bestFit="1" customWidth="1"/>
    <col min="3075" max="3077" width="11" style="24" bestFit="1" customWidth="1"/>
    <col min="3078" max="3079" width="10.33203125" style="24" bestFit="1" customWidth="1"/>
    <col min="3080" max="3080" width="11" style="24" bestFit="1" customWidth="1"/>
    <col min="3081" max="3081" width="9.44140625" style="24" customWidth="1"/>
    <col min="3082" max="3082" width="10" style="24" bestFit="1" customWidth="1"/>
    <col min="3083" max="3083" width="8" style="24" customWidth="1"/>
    <col min="3084" max="3084" width="11.109375" style="24" bestFit="1" customWidth="1"/>
    <col min="3085" max="3085" width="11" style="24" bestFit="1" customWidth="1"/>
    <col min="3086" max="3086" width="10.77734375" style="24" bestFit="1" customWidth="1"/>
    <col min="3087" max="3087" width="10" style="24" bestFit="1" customWidth="1"/>
    <col min="3088" max="3088" width="11.88671875" style="24" bestFit="1" customWidth="1"/>
    <col min="3089" max="3089" width="3.33203125" style="24" bestFit="1" customWidth="1"/>
    <col min="3090" max="3328" width="7.21875" style="24"/>
    <col min="3329" max="3329" width="3.33203125" style="24" bestFit="1" customWidth="1"/>
    <col min="3330" max="3330" width="11.77734375" style="24" bestFit="1" customWidth="1"/>
    <col min="3331" max="3333" width="11" style="24" bestFit="1" customWidth="1"/>
    <col min="3334" max="3335" width="10.33203125" style="24" bestFit="1" customWidth="1"/>
    <col min="3336" max="3336" width="11" style="24" bestFit="1" customWidth="1"/>
    <col min="3337" max="3337" width="9.44140625" style="24" customWidth="1"/>
    <col min="3338" max="3338" width="10" style="24" bestFit="1" customWidth="1"/>
    <col min="3339" max="3339" width="8" style="24" customWidth="1"/>
    <col min="3340" max="3340" width="11.109375" style="24" bestFit="1" customWidth="1"/>
    <col min="3341" max="3341" width="11" style="24" bestFit="1" customWidth="1"/>
    <col min="3342" max="3342" width="10.77734375" style="24" bestFit="1" customWidth="1"/>
    <col min="3343" max="3343" width="10" style="24" bestFit="1" customWidth="1"/>
    <col min="3344" max="3344" width="11.88671875" style="24" bestFit="1" customWidth="1"/>
    <col min="3345" max="3345" width="3.33203125" style="24" bestFit="1" customWidth="1"/>
    <col min="3346" max="3584" width="7.21875" style="24"/>
    <col min="3585" max="3585" width="3.33203125" style="24" bestFit="1" customWidth="1"/>
    <col min="3586" max="3586" width="11.77734375" style="24" bestFit="1" customWidth="1"/>
    <col min="3587" max="3589" width="11" style="24" bestFit="1" customWidth="1"/>
    <col min="3590" max="3591" width="10.33203125" style="24" bestFit="1" customWidth="1"/>
    <col min="3592" max="3592" width="11" style="24" bestFit="1" customWidth="1"/>
    <col min="3593" max="3593" width="9.44140625" style="24" customWidth="1"/>
    <col min="3594" max="3594" width="10" style="24" bestFit="1" customWidth="1"/>
    <col min="3595" max="3595" width="8" style="24" customWidth="1"/>
    <col min="3596" max="3596" width="11.109375" style="24" bestFit="1" customWidth="1"/>
    <col min="3597" max="3597" width="11" style="24" bestFit="1" customWidth="1"/>
    <col min="3598" max="3598" width="10.77734375" style="24" bestFit="1" customWidth="1"/>
    <col min="3599" max="3599" width="10" style="24" bestFit="1" customWidth="1"/>
    <col min="3600" max="3600" width="11.88671875" style="24" bestFit="1" customWidth="1"/>
    <col min="3601" max="3601" width="3.33203125" style="24" bestFit="1" customWidth="1"/>
    <col min="3602" max="3840" width="7.21875" style="24"/>
    <col min="3841" max="3841" width="3.33203125" style="24" bestFit="1" customWidth="1"/>
    <col min="3842" max="3842" width="11.77734375" style="24" bestFit="1" customWidth="1"/>
    <col min="3843" max="3845" width="11" style="24" bestFit="1" customWidth="1"/>
    <col min="3846" max="3847" width="10.33203125" style="24" bestFit="1" customWidth="1"/>
    <col min="3848" max="3848" width="11" style="24" bestFit="1" customWidth="1"/>
    <col min="3849" max="3849" width="9.44140625" style="24" customWidth="1"/>
    <col min="3850" max="3850" width="10" style="24" bestFit="1" customWidth="1"/>
    <col min="3851" max="3851" width="8" style="24" customWidth="1"/>
    <col min="3852" max="3852" width="11.109375" style="24" bestFit="1" customWidth="1"/>
    <col min="3853" max="3853" width="11" style="24" bestFit="1" customWidth="1"/>
    <col min="3854" max="3854" width="10.77734375" style="24" bestFit="1" customWidth="1"/>
    <col min="3855" max="3855" width="10" style="24" bestFit="1" customWidth="1"/>
    <col min="3856" max="3856" width="11.88671875" style="24" bestFit="1" customWidth="1"/>
    <col min="3857" max="3857" width="3.33203125" style="24" bestFit="1" customWidth="1"/>
    <col min="3858" max="4096" width="7.21875" style="24"/>
    <col min="4097" max="4097" width="3.33203125" style="24" bestFit="1" customWidth="1"/>
    <col min="4098" max="4098" width="11.77734375" style="24" bestFit="1" customWidth="1"/>
    <col min="4099" max="4101" width="11" style="24" bestFit="1" customWidth="1"/>
    <col min="4102" max="4103" width="10.33203125" style="24" bestFit="1" customWidth="1"/>
    <col min="4104" max="4104" width="11" style="24" bestFit="1" customWidth="1"/>
    <col min="4105" max="4105" width="9.44140625" style="24" customWidth="1"/>
    <col min="4106" max="4106" width="10" style="24" bestFit="1" customWidth="1"/>
    <col min="4107" max="4107" width="8" style="24" customWidth="1"/>
    <col min="4108" max="4108" width="11.109375" style="24" bestFit="1" customWidth="1"/>
    <col min="4109" max="4109" width="11" style="24" bestFit="1" customWidth="1"/>
    <col min="4110" max="4110" width="10.77734375" style="24" bestFit="1" customWidth="1"/>
    <col min="4111" max="4111" width="10" style="24" bestFit="1" customWidth="1"/>
    <col min="4112" max="4112" width="11.88671875" style="24" bestFit="1" customWidth="1"/>
    <col min="4113" max="4113" width="3.33203125" style="24" bestFit="1" customWidth="1"/>
    <col min="4114" max="4352" width="7.21875" style="24"/>
    <col min="4353" max="4353" width="3.33203125" style="24" bestFit="1" customWidth="1"/>
    <col min="4354" max="4354" width="11.77734375" style="24" bestFit="1" customWidth="1"/>
    <col min="4355" max="4357" width="11" style="24" bestFit="1" customWidth="1"/>
    <col min="4358" max="4359" width="10.33203125" style="24" bestFit="1" customWidth="1"/>
    <col min="4360" max="4360" width="11" style="24" bestFit="1" customWidth="1"/>
    <col min="4361" max="4361" width="9.44140625" style="24" customWidth="1"/>
    <col min="4362" max="4362" width="10" style="24" bestFit="1" customWidth="1"/>
    <col min="4363" max="4363" width="8" style="24" customWidth="1"/>
    <col min="4364" max="4364" width="11.109375" style="24" bestFit="1" customWidth="1"/>
    <col min="4365" max="4365" width="11" style="24" bestFit="1" customWidth="1"/>
    <col min="4366" max="4366" width="10.77734375" style="24" bestFit="1" customWidth="1"/>
    <col min="4367" max="4367" width="10" style="24" bestFit="1" customWidth="1"/>
    <col min="4368" max="4368" width="11.88671875" style="24" bestFit="1" customWidth="1"/>
    <col min="4369" max="4369" width="3.33203125" style="24" bestFit="1" customWidth="1"/>
    <col min="4370" max="4608" width="7.21875" style="24"/>
    <col min="4609" max="4609" width="3.33203125" style="24" bestFit="1" customWidth="1"/>
    <col min="4610" max="4610" width="11.77734375" style="24" bestFit="1" customWidth="1"/>
    <col min="4611" max="4613" width="11" style="24" bestFit="1" customWidth="1"/>
    <col min="4614" max="4615" width="10.33203125" style="24" bestFit="1" customWidth="1"/>
    <col min="4616" max="4616" width="11" style="24" bestFit="1" customWidth="1"/>
    <col min="4617" max="4617" width="9.44140625" style="24" customWidth="1"/>
    <col min="4618" max="4618" width="10" style="24" bestFit="1" customWidth="1"/>
    <col min="4619" max="4619" width="8" style="24" customWidth="1"/>
    <col min="4620" max="4620" width="11.109375" style="24" bestFit="1" customWidth="1"/>
    <col min="4621" max="4621" width="11" style="24" bestFit="1" customWidth="1"/>
    <col min="4622" max="4622" width="10.77734375" style="24" bestFit="1" customWidth="1"/>
    <col min="4623" max="4623" width="10" style="24" bestFit="1" customWidth="1"/>
    <col min="4624" max="4624" width="11.88671875" style="24" bestFit="1" customWidth="1"/>
    <col min="4625" max="4625" width="3.33203125" style="24" bestFit="1" customWidth="1"/>
    <col min="4626" max="4864" width="7.21875" style="24"/>
    <col min="4865" max="4865" width="3.33203125" style="24" bestFit="1" customWidth="1"/>
    <col min="4866" max="4866" width="11.77734375" style="24" bestFit="1" customWidth="1"/>
    <col min="4867" max="4869" width="11" style="24" bestFit="1" customWidth="1"/>
    <col min="4870" max="4871" width="10.33203125" style="24" bestFit="1" customWidth="1"/>
    <col min="4872" max="4872" width="11" style="24" bestFit="1" customWidth="1"/>
    <col min="4873" max="4873" width="9.44140625" style="24" customWidth="1"/>
    <col min="4874" max="4874" width="10" style="24" bestFit="1" customWidth="1"/>
    <col min="4875" max="4875" width="8" style="24" customWidth="1"/>
    <col min="4876" max="4876" width="11.109375" style="24" bestFit="1" customWidth="1"/>
    <col min="4877" max="4877" width="11" style="24" bestFit="1" customWidth="1"/>
    <col min="4878" max="4878" width="10.77734375" style="24" bestFit="1" customWidth="1"/>
    <col min="4879" max="4879" width="10" style="24" bestFit="1" customWidth="1"/>
    <col min="4880" max="4880" width="11.88671875" style="24" bestFit="1" customWidth="1"/>
    <col min="4881" max="4881" width="3.33203125" style="24" bestFit="1" customWidth="1"/>
    <col min="4882" max="5120" width="7.21875" style="24"/>
    <col min="5121" max="5121" width="3.33203125" style="24" bestFit="1" customWidth="1"/>
    <col min="5122" max="5122" width="11.77734375" style="24" bestFit="1" customWidth="1"/>
    <col min="5123" max="5125" width="11" style="24" bestFit="1" customWidth="1"/>
    <col min="5126" max="5127" width="10.33203125" style="24" bestFit="1" customWidth="1"/>
    <col min="5128" max="5128" width="11" style="24" bestFit="1" customWidth="1"/>
    <col min="5129" max="5129" width="9.44140625" style="24" customWidth="1"/>
    <col min="5130" max="5130" width="10" style="24" bestFit="1" customWidth="1"/>
    <col min="5131" max="5131" width="8" style="24" customWidth="1"/>
    <col min="5132" max="5132" width="11.109375" style="24" bestFit="1" customWidth="1"/>
    <col min="5133" max="5133" width="11" style="24" bestFit="1" customWidth="1"/>
    <col min="5134" max="5134" width="10.77734375" style="24" bestFit="1" customWidth="1"/>
    <col min="5135" max="5135" width="10" style="24" bestFit="1" customWidth="1"/>
    <col min="5136" max="5136" width="11.88671875" style="24" bestFit="1" customWidth="1"/>
    <col min="5137" max="5137" width="3.33203125" style="24" bestFit="1" customWidth="1"/>
    <col min="5138" max="5376" width="7.21875" style="24"/>
    <col min="5377" max="5377" width="3.33203125" style="24" bestFit="1" customWidth="1"/>
    <col min="5378" max="5378" width="11.77734375" style="24" bestFit="1" customWidth="1"/>
    <col min="5379" max="5381" width="11" style="24" bestFit="1" customWidth="1"/>
    <col min="5382" max="5383" width="10.33203125" style="24" bestFit="1" customWidth="1"/>
    <col min="5384" max="5384" width="11" style="24" bestFit="1" customWidth="1"/>
    <col min="5385" max="5385" width="9.44140625" style="24" customWidth="1"/>
    <col min="5386" max="5386" width="10" style="24" bestFit="1" customWidth="1"/>
    <col min="5387" max="5387" width="8" style="24" customWidth="1"/>
    <col min="5388" max="5388" width="11.109375" style="24" bestFit="1" customWidth="1"/>
    <col min="5389" max="5389" width="11" style="24" bestFit="1" customWidth="1"/>
    <col min="5390" max="5390" width="10.77734375" style="24" bestFit="1" customWidth="1"/>
    <col min="5391" max="5391" width="10" style="24" bestFit="1" customWidth="1"/>
    <col min="5392" max="5392" width="11.88671875" style="24" bestFit="1" customWidth="1"/>
    <col min="5393" max="5393" width="3.33203125" style="24" bestFit="1" customWidth="1"/>
    <col min="5394" max="5632" width="7.21875" style="24"/>
    <col min="5633" max="5633" width="3.33203125" style="24" bestFit="1" customWidth="1"/>
    <col min="5634" max="5634" width="11.77734375" style="24" bestFit="1" customWidth="1"/>
    <col min="5635" max="5637" width="11" style="24" bestFit="1" customWidth="1"/>
    <col min="5638" max="5639" width="10.33203125" style="24" bestFit="1" customWidth="1"/>
    <col min="5640" max="5640" width="11" style="24" bestFit="1" customWidth="1"/>
    <col min="5641" max="5641" width="9.44140625" style="24" customWidth="1"/>
    <col min="5642" max="5642" width="10" style="24" bestFit="1" customWidth="1"/>
    <col min="5643" max="5643" width="8" style="24" customWidth="1"/>
    <col min="5644" max="5644" width="11.109375" style="24" bestFit="1" customWidth="1"/>
    <col min="5645" max="5645" width="11" style="24" bestFit="1" customWidth="1"/>
    <col min="5646" max="5646" width="10.77734375" style="24" bestFit="1" customWidth="1"/>
    <col min="5647" max="5647" width="10" style="24" bestFit="1" customWidth="1"/>
    <col min="5648" max="5648" width="11.88671875" style="24" bestFit="1" customWidth="1"/>
    <col min="5649" max="5649" width="3.33203125" style="24" bestFit="1" customWidth="1"/>
    <col min="5650" max="5888" width="7.21875" style="24"/>
    <col min="5889" max="5889" width="3.33203125" style="24" bestFit="1" customWidth="1"/>
    <col min="5890" max="5890" width="11.77734375" style="24" bestFit="1" customWidth="1"/>
    <col min="5891" max="5893" width="11" style="24" bestFit="1" customWidth="1"/>
    <col min="5894" max="5895" width="10.33203125" style="24" bestFit="1" customWidth="1"/>
    <col min="5896" max="5896" width="11" style="24" bestFit="1" customWidth="1"/>
    <col min="5897" max="5897" width="9.44140625" style="24" customWidth="1"/>
    <col min="5898" max="5898" width="10" style="24" bestFit="1" customWidth="1"/>
    <col min="5899" max="5899" width="8" style="24" customWidth="1"/>
    <col min="5900" max="5900" width="11.109375" style="24" bestFit="1" customWidth="1"/>
    <col min="5901" max="5901" width="11" style="24" bestFit="1" customWidth="1"/>
    <col min="5902" max="5902" width="10.77734375" style="24" bestFit="1" customWidth="1"/>
    <col min="5903" max="5903" width="10" style="24" bestFit="1" customWidth="1"/>
    <col min="5904" max="5904" width="11.88671875" style="24" bestFit="1" customWidth="1"/>
    <col min="5905" max="5905" width="3.33203125" style="24" bestFit="1" customWidth="1"/>
    <col min="5906" max="6144" width="7.21875" style="24"/>
    <col min="6145" max="6145" width="3.33203125" style="24" bestFit="1" customWidth="1"/>
    <col min="6146" max="6146" width="11.77734375" style="24" bestFit="1" customWidth="1"/>
    <col min="6147" max="6149" width="11" style="24" bestFit="1" customWidth="1"/>
    <col min="6150" max="6151" width="10.33203125" style="24" bestFit="1" customWidth="1"/>
    <col min="6152" max="6152" width="11" style="24" bestFit="1" customWidth="1"/>
    <col min="6153" max="6153" width="9.44140625" style="24" customWidth="1"/>
    <col min="6154" max="6154" width="10" style="24" bestFit="1" customWidth="1"/>
    <col min="6155" max="6155" width="8" style="24" customWidth="1"/>
    <col min="6156" max="6156" width="11.109375" style="24" bestFit="1" customWidth="1"/>
    <col min="6157" max="6157" width="11" style="24" bestFit="1" customWidth="1"/>
    <col min="6158" max="6158" width="10.77734375" style="24" bestFit="1" customWidth="1"/>
    <col min="6159" max="6159" width="10" style="24" bestFit="1" customWidth="1"/>
    <col min="6160" max="6160" width="11.88671875" style="24" bestFit="1" customWidth="1"/>
    <col min="6161" max="6161" width="3.33203125" style="24" bestFit="1" customWidth="1"/>
    <col min="6162" max="6400" width="7.21875" style="24"/>
    <col min="6401" max="6401" width="3.33203125" style="24" bestFit="1" customWidth="1"/>
    <col min="6402" max="6402" width="11.77734375" style="24" bestFit="1" customWidth="1"/>
    <col min="6403" max="6405" width="11" style="24" bestFit="1" customWidth="1"/>
    <col min="6406" max="6407" width="10.33203125" style="24" bestFit="1" customWidth="1"/>
    <col min="6408" max="6408" width="11" style="24" bestFit="1" customWidth="1"/>
    <col min="6409" max="6409" width="9.44140625" style="24" customWidth="1"/>
    <col min="6410" max="6410" width="10" style="24" bestFit="1" customWidth="1"/>
    <col min="6411" max="6411" width="8" style="24" customWidth="1"/>
    <col min="6412" max="6412" width="11.109375" style="24" bestFit="1" customWidth="1"/>
    <col min="6413" max="6413" width="11" style="24" bestFit="1" customWidth="1"/>
    <col min="6414" max="6414" width="10.77734375" style="24" bestFit="1" customWidth="1"/>
    <col min="6415" max="6415" width="10" style="24" bestFit="1" customWidth="1"/>
    <col min="6416" max="6416" width="11.88671875" style="24" bestFit="1" customWidth="1"/>
    <col min="6417" max="6417" width="3.33203125" style="24" bestFit="1" customWidth="1"/>
    <col min="6418" max="6656" width="7.21875" style="24"/>
    <col min="6657" max="6657" width="3.33203125" style="24" bestFit="1" customWidth="1"/>
    <col min="6658" max="6658" width="11.77734375" style="24" bestFit="1" customWidth="1"/>
    <col min="6659" max="6661" width="11" style="24" bestFit="1" customWidth="1"/>
    <col min="6662" max="6663" width="10.33203125" style="24" bestFit="1" customWidth="1"/>
    <col min="6664" max="6664" width="11" style="24" bestFit="1" customWidth="1"/>
    <col min="6665" max="6665" width="9.44140625" style="24" customWidth="1"/>
    <col min="6666" max="6666" width="10" style="24" bestFit="1" customWidth="1"/>
    <col min="6667" max="6667" width="8" style="24" customWidth="1"/>
    <col min="6668" max="6668" width="11.109375" style="24" bestFit="1" customWidth="1"/>
    <col min="6669" max="6669" width="11" style="24" bestFit="1" customWidth="1"/>
    <col min="6670" max="6670" width="10.77734375" style="24" bestFit="1" customWidth="1"/>
    <col min="6671" max="6671" width="10" style="24" bestFit="1" customWidth="1"/>
    <col min="6672" max="6672" width="11.88671875" style="24" bestFit="1" customWidth="1"/>
    <col min="6673" max="6673" width="3.33203125" style="24" bestFit="1" customWidth="1"/>
    <col min="6674" max="6912" width="7.21875" style="24"/>
    <col min="6913" max="6913" width="3.33203125" style="24" bestFit="1" customWidth="1"/>
    <col min="6914" max="6914" width="11.77734375" style="24" bestFit="1" customWidth="1"/>
    <col min="6915" max="6917" width="11" style="24" bestFit="1" customWidth="1"/>
    <col min="6918" max="6919" width="10.33203125" style="24" bestFit="1" customWidth="1"/>
    <col min="6920" max="6920" width="11" style="24" bestFit="1" customWidth="1"/>
    <col min="6921" max="6921" width="9.44140625" style="24" customWidth="1"/>
    <col min="6922" max="6922" width="10" style="24" bestFit="1" customWidth="1"/>
    <col min="6923" max="6923" width="8" style="24" customWidth="1"/>
    <col min="6924" max="6924" width="11.109375" style="24" bestFit="1" customWidth="1"/>
    <col min="6925" max="6925" width="11" style="24" bestFit="1" customWidth="1"/>
    <col min="6926" max="6926" width="10.77734375" style="24" bestFit="1" customWidth="1"/>
    <col min="6927" max="6927" width="10" style="24" bestFit="1" customWidth="1"/>
    <col min="6928" max="6928" width="11.88671875" style="24" bestFit="1" customWidth="1"/>
    <col min="6929" max="6929" width="3.33203125" style="24" bestFit="1" customWidth="1"/>
    <col min="6930" max="7168" width="7.21875" style="24"/>
    <col min="7169" max="7169" width="3.33203125" style="24" bestFit="1" customWidth="1"/>
    <col min="7170" max="7170" width="11.77734375" style="24" bestFit="1" customWidth="1"/>
    <col min="7171" max="7173" width="11" style="24" bestFit="1" customWidth="1"/>
    <col min="7174" max="7175" width="10.33203125" style="24" bestFit="1" customWidth="1"/>
    <col min="7176" max="7176" width="11" style="24" bestFit="1" customWidth="1"/>
    <col min="7177" max="7177" width="9.44140625" style="24" customWidth="1"/>
    <col min="7178" max="7178" width="10" style="24" bestFit="1" customWidth="1"/>
    <col min="7179" max="7179" width="8" style="24" customWidth="1"/>
    <col min="7180" max="7180" width="11.109375" style="24" bestFit="1" customWidth="1"/>
    <col min="7181" max="7181" width="11" style="24" bestFit="1" customWidth="1"/>
    <col min="7182" max="7182" width="10.77734375" style="24" bestFit="1" customWidth="1"/>
    <col min="7183" max="7183" width="10" style="24" bestFit="1" customWidth="1"/>
    <col min="7184" max="7184" width="11.88671875" style="24" bestFit="1" customWidth="1"/>
    <col min="7185" max="7185" width="3.33203125" style="24" bestFit="1" customWidth="1"/>
    <col min="7186" max="7424" width="7.21875" style="24"/>
    <col min="7425" max="7425" width="3.33203125" style="24" bestFit="1" customWidth="1"/>
    <col min="7426" max="7426" width="11.77734375" style="24" bestFit="1" customWidth="1"/>
    <col min="7427" max="7429" width="11" style="24" bestFit="1" customWidth="1"/>
    <col min="7430" max="7431" width="10.33203125" style="24" bestFit="1" customWidth="1"/>
    <col min="7432" max="7432" width="11" style="24" bestFit="1" customWidth="1"/>
    <col min="7433" max="7433" width="9.44140625" style="24" customWidth="1"/>
    <col min="7434" max="7434" width="10" style="24" bestFit="1" customWidth="1"/>
    <col min="7435" max="7435" width="8" style="24" customWidth="1"/>
    <col min="7436" max="7436" width="11.109375" style="24" bestFit="1" customWidth="1"/>
    <col min="7437" max="7437" width="11" style="24" bestFit="1" customWidth="1"/>
    <col min="7438" max="7438" width="10.77734375" style="24" bestFit="1" customWidth="1"/>
    <col min="7439" max="7439" width="10" style="24" bestFit="1" customWidth="1"/>
    <col min="7440" max="7440" width="11.88671875" style="24" bestFit="1" customWidth="1"/>
    <col min="7441" max="7441" width="3.33203125" style="24" bestFit="1" customWidth="1"/>
    <col min="7442" max="7680" width="7.21875" style="24"/>
    <col min="7681" max="7681" width="3.33203125" style="24" bestFit="1" customWidth="1"/>
    <col min="7682" max="7682" width="11.77734375" style="24" bestFit="1" customWidth="1"/>
    <col min="7683" max="7685" width="11" style="24" bestFit="1" customWidth="1"/>
    <col min="7686" max="7687" width="10.33203125" style="24" bestFit="1" customWidth="1"/>
    <col min="7688" max="7688" width="11" style="24" bestFit="1" customWidth="1"/>
    <col min="7689" max="7689" width="9.44140625" style="24" customWidth="1"/>
    <col min="7690" max="7690" width="10" style="24" bestFit="1" customWidth="1"/>
    <col min="7691" max="7691" width="8" style="24" customWidth="1"/>
    <col min="7692" max="7692" width="11.109375" style="24" bestFit="1" customWidth="1"/>
    <col min="7693" max="7693" width="11" style="24" bestFit="1" customWidth="1"/>
    <col min="7694" max="7694" width="10.77734375" style="24" bestFit="1" customWidth="1"/>
    <col min="7695" max="7695" width="10" style="24" bestFit="1" customWidth="1"/>
    <col min="7696" max="7696" width="11.88671875" style="24" bestFit="1" customWidth="1"/>
    <col min="7697" max="7697" width="3.33203125" style="24" bestFit="1" customWidth="1"/>
    <col min="7698" max="7936" width="7.21875" style="24"/>
    <col min="7937" max="7937" width="3.33203125" style="24" bestFit="1" customWidth="1"/>
    <col min="7938" max="7938" width="11.77734375" style="24" bestFit="1" customWidth="1"/>
    <col min="7939" max="7941" width="11" style="24" bestFit="1" customWidth="1"/>
    <col min="7942" max="7943" width="10.33203125" style="24" bestFit="1" customWidth="1"/>
    <col min="7944" max="7944" width="11" style="24" bestFit="1" customWidth="1"/>
    <col min="7945" max="7945" width="9.44140625" style="24" customWidth="1"/>
    <col min="7946" max="7946" width="10" style="24" bestFit="1" customWidth="1"/>
    <col min="7947" max="7947" width="8" style="24" customWidth="1"/>
    <col min="7948" max="7948" width="11.109375" style="24" bestFit="1" customWidth="1"/>
    <col min="7949" max="7949" width="11" style="24" bestFit="1" customWidth="1"/>
    <col min="7950" max="7950" width="10.77734375" style="24" bestFit="1" customWidth="1"/>
    <col min="7951" max="7951" width="10" style="24" bestFit="1" customWidth="1"/>
    <col min="7952" max="7952" width="11.88671875" style="24" bestFit="1" customWidth="1"/>
    <col min="7953" max="7953" width="3.33203125" style="24" bestFit="1" customWidth="1"/>
    <col min="7954" max="8192" width="7.21875" style="24"/>
    <col min="8193" max="8193" width="3.33203125" style="24" bestFit="1" customWidth="1"/>
    <col min="8194" max="8194" width="11.77734375" style="24" bestFit="1" customWidth="1"/>
    <col min="8195" max="8197" width="11" style="24" bestFit="1" customWidth="1"/>
    <col min="8198" max="8199" width="10.33203125" style="24" bestFit="1" customWidth="1"/>
    <col min="8200" max="8200" width="11" style="24" bestFit="1" customWidth="1"/>
    <col min="8201" max="8201" width="9.44140625" style="24" customWidth="1"/>
    <col min="8202" max="8202" width="10" style="24" bestFit="1" customWidth="1"/>
    <col min="8203" max="8203" width="8" style="24" customWidth="1"/>
    <col min="8204" max="8204" width="11.109375" style="24" bestFit="1" customWidth="1"/>
    <col min="8205" max="8205" width="11" style="24" bestFit="1" customWidth="1"/>
    <col min="8206" max="8206" width="10.77734375" style="24" bestFit="1" customWidth="1"/>
    <col min="8207" max="8207" width="10" style="24" bestFit="1" customWidth="1"/>
    <col min="8208" max="8208" width="11.88671875" style="24" bestFit="1" customWidth="1"/>
    <col min="8209" max="8209" width="3.33203125" style="24" bestFit="1" customWidth="1"/>
    <col min="8210" max="8448" width="7.21875" style="24"/>
    <col min="8449" max="8449" width="3.33203125" style="24" bestFit="1" customWidth="1"/>
    <col min="8450" max="8450" width="11.77734375" style="24" bestFit="1" customWidth="1"/>
    <col min="8451" max="8453" width="11" style="24" bestFit="1" customWidth="1"/>
    <col min="8454" max="8455" width="10.33203125" style="24" bestFit="1" customWidth="1"/>
    <col min="8456" max="8456" width="11" style="24" bestFit="1" customWidth="1"/>
    <col min="8457" max="8457" width="9.44140625" style="24" customWidth="1"/>
    <col min="8458" max="8458" width="10" style="24" bestFit="1" customWidth="1"/>
    <col min="8459" max="8459" width="8" style="24" customWidth="1"/>
    <col min="8460" max="8460" width="11.109375" style="24" bestFit="1" customWidth="1"/>
    <col min="8461" max="8461" width="11" style="24" bestFit="1" customWidth="1"/>
    <col min="8462" max="8462" width="10.77734375" style="24" bestFit="1" customWidth="1"/>
    <col min="8463" max="8463" width="10" style="24" bestFit="1" customWidth="1"/>
    <col min="8464" max="8464" width="11.88671875" style="24" bestFit="1" customWidth="1"/>
    <col min="8465" max="8465" width="3.33203125" style="24" bestFit="1" customWidth="1"/>
    <col min="8466" max="8704" width="7.21875" style="24"/>
    <col min="8705" max="8705" width="3.33203125" style="24" bestFit="1" customWidth="1"/>
    <col min="8706" max="8706" width="11.77734375" style="24" bestFit="1" customWidth="1"/>
    <col min="8707" max="8709" width="11" style="24" bestFit="1" customWidth="1"/>
    <col min="8710" max="8711" width="10.33203125" style="24" bestFit="1" customWidth="1"/>
    <col min="8712" max="8712" width="11" style="24" bestFit="1" customWidth="1"/>
    <col min="8713" max="8713" width="9.44140625" style="24" customWidth="1"/>
    <col min="8714" max="8714" width="10" style="24" bestFit="1" customWidth="1"/>
    <col min="8715" max="8715" width="8" style="24" customWidth="1"/>
    <col min="8716" max="8716" width="11.109375" style="24" bestFit="1" customWidth="1"/>
    <col min="8717" max="8717" width="11" style="24" bestFit="1" customWidth="1"/>
    <col min="8718" max="8718" width="10.77734375" style="24" bestFit="1" customWidth="1"/>
    <col min="8719" max="8719" width="10" style="24" bestFit="1" customWidth="1"/>
    <col min="8720" max="8720" width="11.88671875" style="24" bestFit="1" customWidth="1"/>
    <col min="8721" max="8721" width="3.33203125" style="24" bestFit="1" customWidth="1"/>
    <col min="8722" max="8960" width="7.21875" style="24"/>
    <col min="8961" max="8961" width="3.33203125" style="24" bestFit="1" customWidth="1"/>
    <col min="8962" max="8962" width="11.77734375" style="24" bestFit="1" customWidth="1"/>
    <col min="8963" max="8965" width="11" style="24" bestFit="1" customWidth="1"/>
    <col min="8966" max="8967" width="10.33203125" style="24" bestFit="1" customWidth="1"/>
    <col min="8968" max="8968" width="11" style="24" bestFit="1" customWidth="1"/>
    <col min="8969" max="8969" width="9.44140625" style="24" customWidth="1"/>
    <col min="8970" max="8970" width="10" style="24" bestFit="1" customWidth="1"/>
    <col min="8971" max="8971" width="8" style="24" customWidth="1"/>
    <col min="8972" max="8972" width="11.109375" style="24" bestFit="1" customWidth="1"/>
    <col min="8973" max="8973" width="11" style="24" bestFit="1" customWidth="1"/>
    <col min="8974" max="8974" width="10.77734375" style="24" bestFit="1" customWidth="1"/>
    <col min="8975" max="8975" width="10" style="24" bestFit="1" customWidth="1"/>
    <col min="8976" max="8976" width="11.88671875" style="24" bestFit="1" customWidth="1"/>
    <col min="8977" max="8977" width="3.33203125" style="24" bestFit="1" customWidth="1"/>
    <col min="8978" max="9216" width="7.21875" style="24"/>
    <col min="9217" max="9217" width="3.33203125" style="24" bestFit="1" customWidth="1"/>
    <col min="9218" max="9218" width="11.77734375" style="24" bestFit="1" customWidth="1"/>
    <col min="9219" max="9221" width="11" style="24" bestFit="1" customWidth="1"/>
    <col min="9222" max="9223" width="10.33203125" style="24" bestFit="1" customWidth="1"/>
    <col min="9224" max="9224" width="11" style="24" bestFit="1" customWidth="1"/>
    <col min="9225" max="9225" width="9.44140625" style="24" customWidth="1"/>
    <col min="9226" max="9226" width="10" style="24" bestFit="1" customWidth="1"/>
    <col min="9227" max="9227" width="8" style="24" customWidth="1"/>
    <col min="9228" max="9228" width="11.109375" style="24" bestFit="1" customWidth="1"/>
    <col min="9229" max="9229" width="11" style="24" bestFit="1" customWidth="1"/>
    <col min="9230" max="9230" width="10.77734375" style="24" bestFit="1" customWidth="1"/>
    <col min="9231" max="9231" width="10" style="24" bestFit="1" customWidth="1"/>
    <col min="9232" max="9232" width="11.88671875" style="24" bestFit="1" customWidth="1"/>
    <col min="9233" max="9233" width="3.33203125" style="24" bestFit="1" customWidth="1"/>
    <col min="9234" max="9472" width="7.21875" style="24"/>
    <col min="9473" max="9473" width="3.33203125" style="24" bestFit="1" customWidth="1"/>
    <col min="9474" max="9474" width="11.77734375" style="24" bestFit="1" customWidth="1"/>
    <col min="9475" max="9477" width="11" style="24" bestFit="1" customWidth="1"/>
    <col min="9478" max="9479" width="10.33203125" style="24" bestFit="1" customWidth="1"/>
    <col min="9480" max="9480" width="11" style="24" bestFit="1" customWidth="1"/>
    <col min="9481" max="9481" width="9.44140625" style="24" customWidth="1"/>
    <col min="9482" max="9482" width="10" style="24" bestFit="1" customWidth="1"/>
    <col min="9483" max="9483" width="8" style="24" customWidth="1"/>
    <col min="9484" max="9484" width="11.109375" style="24" bestFit="1" customWidth="1"/>
    <col min="9485" max="9485" width="11" style="24" bestFit="1" customWidth="1"/>
    <col min="9486" max="9486" width="10.77734375" style="24" bestFit="1" customWidth="1"/>
    <col min="9487" max="9487" width="10" style="24" bestFit="1" customWidth="1"/>
    <col min="9488" max="9488" width="11.88671875" style="24" bestFit="1" customWidth="1"/>
    <col min="9489" max="9489" width="3.33203125" style="24" bestFit="1" customWidth="1"/>
    <col min="9490" max="9728" width="7.21875" style="24"/>
    <col min="9729" max="9729" width="3.33203125" style="24" bestFit="1" customWidth="1"/>
    <col min="9730" max="9730" width="11.77734375" style="24" bestFit="1" customWidth="1"/>
    <col min="9731" max="9733" width="11" style="24" bestFit="1" customWidth="1"/>
    <col min="9734" max="9735" width="10.33203125" style="24" bestFit="1" customWidth="1"/>
    <col min="9736" max="9736" width="11" style="24" bestFit="1" customWidth="1"/>
    <col min="9737" max="9737" width="9.44140625" style="24" customWidth="1"/>
    <col min="9738" max="9738" width="10" style="24" bestFit="1" customWidth="1"/>
    <col min="9739" max="9739" width="8" style="24" customWidth="1"/>
    <col min="9740" max="9740" width="11.109375" style="24" bestFit="1" customWidth="1"/>
    <col min="9741" max="9741" width="11" style="24" bestFit="1" customWidth="1"/>
    <col min="9742" max="9742" width="10.77734375" style="24" bestFit="1" customWidth="1"/>
    <col min="9743" max="9743" width="10" style="24" bestFit="1" customWidth="1"/>
    <col min="9744" max="9744" width="11.88671875" style="24" bestFit="1" customWidth="1"/>
    <col min="9745" max="9745" width="3.33203125" style="24" bestFit="1" customWidth="1"/>
    <col min="9746" max="9984" width="7.21875" style="24"/>
    <col min="9985" max="9985" width="3.33203125" style="24" bestFit="1" customWidth="1"/>
    <col min="9986" max="9986" width="11.77734375" style="24" bestFit="1" customWidth="1"/>
    <col min="9987" max="9989" width="11" style="24" bestFit="1" customWidth="1"/>
    <col min="9990" max="9991" width="10.33203125" style="24" bestFit="1" customWidth="1"/>
    <col min="9992" max="9992" width="11" style="24" bestFit="1" customWidth="1"/>
    <col min="9993" max="9993" width="9.44140625" style="24" customWidth="1"/>
    <col min="9994" max="9994" width="10" style="24" bestFit="1" customWidth="1"/>
    <col min="9995" max="9995" width="8" style="24" customWidth="1"/>
    <col min="9996" max="9996" width="11.109375" style="24" bestFit="1" customWidth="1"/>
    <col min="9997" max="9997" width="11" style="24" bestFit="1" customWidth="1"/>
    <col min="9998" max="9998" width="10.77734375" style="24" bestFit="1" customWidth="1"/>
    <col min="9999" max="9999" width="10" style="24" bestFit="1" customWidth="1"/>
    <col min="10000" max="10000" width="11.88671875" style="24" bestFit="1" customWidth="1"/>
    <col min="10001" max="10001" width="3.33203125" style="24" bestFit="1" customWidth="1"/>
    <col min="10002" max="10240" width="7.21875" style="24"/>
    <col min="10241" max="10241" width="3.33203125" style="24" bestFit="1" customWidth="1"/>
    <col min="10242" max="10242" width="11.77734375" style="24" bestFit="1" customWidth="1"/>
    <col min="10243" max="10245" width="11" style="24" bestFit="1" customWidth="1"/>
    <col min="10246" max="10247" width="10.33203125" style="24" bestFit="1" customWidth="1"/>
    <col min="10248" max="10248" width="11" style="24" bestFit="1" customWidth="1"/>
    <col min="10249" max="10249" width="9.44140625" style="24" customWidth="1"/>
    <col min="10250" max="10250" width="10" style="24" bestFit="1" customWidth="1"/>
    <col min="10251" max="10251" width="8" style="24" customWidth="1"/>
    <col min="10252" max="10252" width="11.109375" style="24" bestFit="1" customWidth="1"/>
    <col min="10253" max="10253" width="11" style="24" bestFit="1" customWidth="1"/>
    <col min="10254" max="10254" width="10.77734375" style="24" bestFit="1" customWidth="1"/>
    <col min="10255" max="10255" width="10" style="24" bestFit="1" customWidth="1"/>
    <col min="10256" max="10256" width="11.88671875" style="24" bestFit="1" customWidth="1"/>
    <col min="10257" max="10257" width="3.33203125" style="24" bestFit="1" customWidth="1"/>
    <col min="10258" max="10496" width="7.21875" style="24"/>
    <col min="10497" max="10497" width="3.33203125" style="24" bestFit="1" customWidth="1"/>
    <col min="10498" max="10498" width="11.77734375" style="24" bestFit="1" customWidth="1"/>
    <col min="10499" max="10501" width="11" style="24" bestFit="1" customWidth="1"/>
    <col min="10502" max="10503" width="10.33203125" style="24" bestFit="1" customWidth="1"/>
    <col min="10504" max="10504" width="11" style="24" bestFit="1" customWidth="1"/>
    <col min="10505" max="10505" width="9.44140625" style="24" customWidth="1"/>
    <col min="10506" max="10506" width="10" style="24" bestFit="1" customWidth="1"/>
    <col min="10507" max="10507" width="8" style="24" customWidth="1"/>
    <col min="10508" max="10508" width="11.109375" style="24" bestFit="1" customWidth="1"/>
    <col min="10509" max="10509" width="11" style="24" bestFit="1" customWidth="1"/>
    <col min="10510" max="10510" width="10.77734375" style="24" bestFit="1" customWidth="1"/>
    <col min="10511" max="10511" width="10" style="24" bestFit="1" customWidth="1"/>
    <col min="10512" max="10512" width="11.88671875" style="24" bestFit="1" customWidth="1"/>
    <col min="10513" max="10513" width="3.33203125" style="24" bestFit="1" customWidth="1"/>
    <col min="10514" max="10752" width="7.21875" style="24"/>
    <col min="10753" max="10753" width="3.33203125" style="24" bestFit="1" customWidth="1"/>
    <col min="10754" max="10754" width="11.77734375" style="24" bestFit="1" customWidth="1"/>
    <col min="10755" max="10757" width="11" style="24" bestFit="1" customWidth="1"/>
    <col min="10758" max="10759" width="10.33203125" style="24" bestFit="1" customWidth="1"/>
    <col min="10760" max="10760" width="11" style="24" bestFit="1" customWidth="1"/>
    <col min="10761" max="10761" width="9.44140625" style="24" customWidth="1"/>
    <col min="10762" max="10762" width="10" style="24" bestFit="1" customWidth="1"/>
    <col min="10763" max="10763" width="8" style="24" customWidth="1"/>
    <col min="10764" max="10764" width="11.109375" style="24" bestFit="1" customWidth="1"/>
    <col min="10765" max="10765" width="11" style="24" bestFit="1" customWidth="1"/>
    <col min="10766" max="10766" width="10.77734375" style="24" bestFit="1" customWidth="1"/>
    <col min="10767" max="10767" width="10" style="24" bestFit="1" customWidth="1"/>
    <col min="10768" max="10768" width="11.88671875" style="24" bestFit="1" customWidth="1"/>
    <col min="10769" max="10769" width="3.33203125" style="24" bestFit="1" customWidth="1"/>
    <col min="10770" max="11008" width="7.21875" style="24"/>
    <col min="11009" max="11009" width="3.33203125" style="24" bestFit="1" customWidth="1"/>
    <col min="11010" max="11010" width="11.77734375" style="24" bestFit="1" customWidth="1"/>
    <col min="11011" max="11013" width="11" style="24" bestFit="1" customWidth="1"/>
    <col min="11014" max="11015" width="10.33203125" style="24" bestFit="1" customWidth="1"/>
    <col min="11016" max="11016" width="11" style="24" bestFit="1" customWidth="1"/>
    <col min="11017" max="11017" width="9.44140625" style="24" customWidth="1"/>
    <col min="11018" max="11018" width="10" style="24" bestFit="1" customWidth="1"/>
    <col min="11019" max="11019" width="8" style="24" customWidth="1"/>
    <col min="11020" max="11020" width="11.109375" style="24" bestFit="1" customWidth="1"/>
    <col min="11021" max="11021" width="11" style="24" bestFit="1" customWidth="1"/>
    <col min="11022" max="11022" width="10.77734375" style="24" bestFit="1" customWidth="1"/>
    <col min="11023" max="11023" width="10" style="24" bestFit="1" customWidth="1"/>
    <col min="11024" max="11024" width="11.88671875" style="24" bestFit="1" customWidth="1"/>
    <col min="11025" max="11025" width="3.33203125" style="24" bestFit="1" customWidth="1"/>
    <col min="11026" max="11264" width="7.21875" style="24"/>
    <col min="11265" max="11265" width="3.33203125" style="24" bestFit="1" customWidth="1"/>
    <col min="11266" max="11266" width="11.77734375" style="24" bestFit="1" customWidth="1"/>
    <col min="11267" max="11269" width="11" style="24" bestFit="1" customWidth="1"/>
    <col min="11270" max="11271" width="10.33203125" style="24" bestFit="1" customWidth="1"/>
    <col min="11272" max="11272" width="11" style="24" bestFit="1" customWidth="1"/>
    <col min="11273" max="11273" width="9.44140625" style="24" customWidth="1"/>
    <col min="11274" max="11274" width="10" style="24" bestFit="1" customWidth="1"/>
    <col min="11275" max="11275" width="8" style="24" customWidth="1"/>
    <col min="11276" max="11276" width="11.109375" style="24" bestFit="1" customWidth="1"/>
    <col min="11277" max="11277" width="11" style="24" bestFit="1" customWidth="1"/>
    <col min="11278" max="11278" width="10.77734375" style="24" bestFit="1" customWidth="1"/>
    <col min="11279" max="11279" width="10" style="24" bestFit="1" customWidth="1"/>
    <col min="11280" max="11280" width="11.88671875" style="24" bestFit="1" customWidth="1"/>
    <col min="11281" max="11281" width="3.33203125" style="24" bestFit="1" customWidth="1"/>
    <col min="11282" max="11520" width="7.21875" style="24"/>
    <col min="11521" max="11521" width="3.33203125" style="24" bestFit="1" customWidth="1"/>
    <col min="11522" max="11522" width="11.77734375" style="24" bestFit="1" customWidth="1"/>
    <col min="11523" max="11525" width="11" style="24" bestFit="1" customWidth="1"/>
    <col min="11526" max="11527" width="10.33203125" style="24" bestFit="1" customWidth="1"/>
    <col min="11528" max="11528" width="11" style="24" bestFit="1" customWidth="1"/>
    <col min="11529" max="11529" width="9.44140625" style="24" customWidth="1"/>
    <col min="11530" max="11530" width="10" style="24" bestFit="1" customWidth="1"/>
    <col min="11531" max="11531" width="8" style="24" customWidth="1"/>
    <col min="11532" max="11532" width="11.109375" style="24" bestFit="1" customWidth="1"/>
    <col min="11533" max="11533" width="11" style="24" bestFit="1" customWidth="1"/>
    <col min="11534" max="11534" width="10.77734375" style="24" bestFit="1" customWidth="1"/>
    <col min="11535" max="11535" width="10" style="24" bestFit="1" customWidth="1"/>
    <col min="11536" max="11536" width="11.88671875" style="24" bestFit="1" customWidth="1"/>
    <col min="11537" max="11537" width="3.33203125" style="24" bestFit="1" customWidth="1"/>
    <col min="11538" max="11776" width="7.21875" style="24"/>
    <col min="11777" max="11777" width="3.33203125" style="24" bestFit="1" customWidth="1"/>
    <col min="11778" max="11778" width="11.77734375" style="24" bestFit="1" customWidth="1"/>
    <col min="11779" max="11781" width="11" style="24" bestFit="1" customWidth="1"/>
    <col min="11782" max="11783" width="10.33203125" style="24" bestFit="1" customWidth="1"/>
    <col min="11784" max="11784" width="11" style="24" bestFit="1" customWidth="1"/>
    <col min="11785" max="11785" width="9.44140625" style="24" customWidth="1"/>
    <col min="11786" max="11786" width="10" style="24" bestFit="1" customWidth="1"/>
    <col min="11787" max="11787" width="8" style="24" customWidth="1"/>
    <col min="11788" max="11788" width="11.109375" style="24" bestFit="1" customWidth="1"/>
    <col min="11789" max="11789" width="11" style="24" bestFit="1" customWidth="1"/>
    <col min="11790" max="11790" width="10.77734375" style="24" bestFit="1" customWidth="1"/>
    <col min="11791" max="11791" width="10" style="24" bestFit="1" customWidth="1"/>
    <col min="11792" max="11792" width="11.88671875" style="24" bestFit="1" customWidth="1"/>
    <col min="11793" max="11793" width="3.33203125" style="24" bestFit="1" customWidth="1"/>
    <col min="11794" max="12032" width="7.21875" style="24"/>
    <col min="12033" max="12033" width="3.33203125" style="24" bestFit="1" customWidth="1"/>
    <col min="12034" max="12034" width="11.77734375" style="24" bestFit="1" customWidth="1"/>
    <col min="12035" max="12037" width="11" style="24" bestFit="1" customWidth="1"/>
    <col min="12038" max="12039" width="10.33203125" style="24" bestFit="1" customWidth="1"/>
    <col min="12040" max="12040" width="11" style="24" bestFit="1" customWidth="1"/>
    <col min="12041" max="12041" width="9.44140625" style="24" customWidth="1"/>
    <col min="12042" max="12042" width="10" style="24" bestFit="1" customWidth="1"/>
    <col min="12043" max="12043" width="8" style="24" customWidth="1"/>
    <col min="12044" max="12044" width="11.109375" style="24" bestFit="1" customWidth="1"/>
    <col min="12045" max="12045" width="11" style="24" bestFit="1" customWidth="1"/>
    <col min="12046" max="12046" width="10.77734375" style="24" bestFit="1" customWidth="1"/>
    <col min="12047" max="12047" width="10" style="24" bestFit="1" customWidth="1"/>
    <col min="12048" max="12048" width="11.88671875" style="24" bestFit="1" customWidth="1"/>
    <col min="12049" max="12049" width="3.33203125" style="24" bestFit="1" customWidth="1"/>
    <col min="12050" max="12288" width="7.21875" style="24"/>
    <col min="12289" max="12289" width="3.33203125" style="24" bestFit="1" customWidth="1"/>
    <col min="12290" max="12290" width="11.77734375" style="24" bestFit="1" customWidth="1"/>
    <col min="12291" max="12293" width="11" style="24" bestFit="1" customWidth="1"/>
    <col min="12294" max="12295" width="10.33203125" style="24" bestFit="1" customWidth="1"/>
    <col min="12296" max="12296" width="11" style="24" bestFit="1" customWidth="1"/>
    <col min="12297" max="12297" width="9.44140625" style="24" customWidth="1"/>
    <col min="12298" max="12298" width="10" style="24" bestFit="1" customWidth="1"/>
    <col min="12299" max="12299" width="8" style="24" customWidth="1"/>
    <col min="12300" max="12300" width="11.109375" style="24" bestFit="1" customWidth="1"/>
    <col min="12301" max="12301" width="11" style="24" bestFit="1" customWidth="1"/>
    <col min="12302" max="12302" width="10.77734375" style="24" bestFit="1" customWidth="1"/>
    <col min="12303" max="12303" width="10" style="24" bestFit="1" customWidth="1"/>
    <col min="12304" max="12304" width="11.88671875" style="24" bestFit="1" customWidth="1"/>
    <col min="12305" max="12305" width="3.33203125" style="24" bestFit="1" customWidth="1"/>
    <col min="12306" max="12544" width="7.21875" style="24"/>
    <col min="12545" max="12545" width="3.33203125" style="24" bestFit="1" customWidth="1"/>
    <col min="12546" max="12546" width="11.77734375" style="24" bestFit="1" customWidth="1"/>
    <col min="12547" max="12549" width="11" style="24" bestFit="1" customWidth="1"/>
    <col min="12550" max="12551" width="10.33203125" style="24" bestFit="1" customWidth="1"/>
    <col min="12552" max="12552" width="11" style="24" bestFit="1" customWidth="1"/>
    <col min="12553" max="12553" width="9.44140625" style="24" customWidth="1"/>
    <col min="12554" max="12554" width="10" style="24" bestFit="1" customWidth="1"/>
    <col min="12555" max="12555" width="8" style="24" customWidth="1"/>
    <col min="12556" max="12556" width="11.109375" style="24" bestFit="1" customWidth="1"/>
    <col min="12557" max="12557" width="11" style="24" bestFit="1" customWidth="1"/>
    <col min="12558" max="12558" width="10.77734375" style="24" bestFit="1" customWidth="1"/>
    <col min="12559" max="12559" width="10" style="24" bestFit="1" customWidth="1"/>
    <col min="12560" max="12560" width="11.88671875" style="24" bestFit="1" customWidth="1"/>
    <col min="12561" max="12561" width="3.33203125" style="24" bestFit="1" customWidth="1"/>
    <col min="12562" max="12800" width="7.21875" style="24"/>
    <col min="12801" max="12801" width="3.33203125" style="24" bestFit="1" customWidth="1"/>
    <col min="12802" max="12802" width="11.77734375" style="24" bestFit="1" customWidth="1"/>
    <col min="12803" max="12805" width="11" style="24" bestFit="1" customWidth="1"/>
    <col min="12806" max="12807" width="10.33203125" style="24" bestFit="1" customWidth="1"/>
    <col min="12808" max="12808" width="11" style="24" bestFit="1" customWidth="1"/>
    <col min="12809" max="12809" width="9.44140625" style="24" customWidth="1"/>
    <col min="12810" max="12810" width="10" style="24" bestFit="1" customWidth="1"/>
    <col min="12811" max="12811" width="8" style="24" customWidth="1"/>
    <col min="12812" max="12812" width="11.109375" style="24" bestFit="1" customWidth="1"/>
    <col min="12813" max="12813" width="11" style="24" bestFit="1" customWidth="1"/>
    <col min="12814" max="12814" width="10.77734375" style="24" bestFit="1" customWidth="1"/>
    <col min="12815" max="12815" width="10" style="24" bestFit="1" customWidth="1"/>
    <col min="12816" max="12816" width="11.88671875" style="24" bestFit="1" customWidth="1"/>
    <col min="12817" max="12817" width="3.33203125" style="24" bestFit="1" customWidth="1"/>
    <col min="12818" max="13056" width="7.21875" style="24"/>
    <col min="13057" max="13057" width="3.33203125" style="24" bestFit="1" customWidth="1"/>
    <col min="13058" max="13058" width="11.77734375" style="24" bestFit="1" customWidth="1"/>
    <col min="13059" max="13061" width="11" style="24" bestFit="1" customWidth="1"/>
    <col min="13062" max="13063" width="10.33203125" style="24" bestFit="1" customWidth="1"/>
    <col min="13064" max="13064" width="11" style="24" bestFit="1" customWidth="1"/>
    <col min="13065" max="13065" width="9.44140625" style="24" customWidth="1"/>
    <col min="13066" max="13066" width="10" style="24" bestFit="1" customWidth="1"/>
    <col min="13067" max="13067" width="8" style="24" customWidth="1"/>
    <col min="13068" max="13068" width="11.109375" style="24" bestFit="1" customWidth="1"/>
    <col min="13069" max="13069" width="11" style="24" bestFit="1" customWidth="1"/>
    <col min="13070" max="13070" width="10.77734375" style="24" bestFit="1" customWidth="1"/>
    <col min="13071" max="13071" width="10" style="24" bestFit="1" customWidth="1"/>
    <col min="13072" max="13072" width="11.88671875" style="24" bestFit="1" customWidth="1"/>
    <col min="13073" max="13073" width="3.33203125" style="24" bestFit="1" customWidth="1"/>
    <col min="13074" max="13312" width="7.21875" style="24"/>
    <col min="13313" max="13313" width="3.33203125" style="24" bestFit="1" customWidth="1"/>
    <col min="13314" max="13314" width="11.77734375" style="24" bestFit="1" customWidth="1"/>
    <col min="13315" max="13317" width="11" style="24" bestFit="1" customWidth="1"/>
    <col min="13318" max="13319" width="10.33203125" style="24" bestFit="1" customWidth="1"/>
    <col min="13320" max="13320" width="11" style="24" bestFit="1" customWidth="1"/>
    <col min="13321" max="13321" width="9.44140625" style="24" customWidth="1"/>
    <col min="13322" max="13322" width="10" style="24" bestFit="1" customWidth="1"/>
    <col min="13323" max="13323" width="8" style="24" customWidth="1"/>
    <col min="13324" max="13324" width="11.109375" style="24" bestFit="1" customWidth="1"/>
    <col min="13325" max="13325" width="11" style="24" bestFit="1" customWidth="1"/>
    <col min="13326" max="13326" width="10.77734375" style="24" bestFit="1" customWidth="1"/>
    <col min="13327" max="13327" width="10" style="24" bestFit="1" customWidth="1"/>
    <col min="13328" max="13328" width="11.88671875" style="24" bestFit="1" customWidth="1"/>
    <col min="13329" max="13329" width="3.33203125" style="24" bestFit="1" customWidth="1"/>
    <col min="13330" max="13568" width="7.21875" style="24"/>
    <col min="13569" max="13569" width="3.33203125" style="24" bestFit="1" customWidth="1"/>
    <col min="13570" max="13570" width="11.77734375" style="24" bestFit="1" customWidth="1"/>
    <col min="13571" max="13573" width="11" style="24" bestFit="1" customWidth="1"/>
    <col min="13574" max="13575" width="10.33203125" style="24" bestFit="1" customWidth="1"/>
    <col min="13576" max="13576" width="11" style="24" bestFit="1" customWidth="1"/>
    <col min="13577" max="13577" width="9.44140625" style="24" customWidth="1"/>
    <col min="13578" max="13578" width="10" style="24" bestFit="1" customWidth="1"/>
    <col min="13579" max="13579" width="8" style="24" customWidth="1"/>
    <col min="13580" max="13580" width="11.109375" style="24" bestFit="1" customWidth="1"/>
    <col min="13581" max="13581" width="11" style="24" bestFit="1" customWidth="1"/>
    <col min="13582" max="13582" width="10.77734375" style="24" bestFit="1" customWidth="1"/>
    <col min="13583" max="13583" width="10" style="24" bestFit="1" customWidth="1"/>
    <col min="13584" max="13584" width="11.88671875" style="24" bestFit="1" customWidth="1"/>
    <col min="13585" max="13585" width="3.33203125" style="24" bestFit="1" customWidth="1"/>
    <col min="13586" max="13824" width="7.21875" style="24"/>
    <col min="13825" max="13825" width="3.33203125" style="24" bestFit="1" customWidth="1"/>
    <col min="13826" max="13826" width="11.77734375" style="24" bestFit="1" customWidth="1"/>
    <col min="13827" max="13829" width="11" style="24" bestFit="1" customWidth="1"/>
    <col min="13830" max="13831" width="10.33203125" style="24" bestFit="1" customWidth="1"/>
    <col min="13832" max="13832" width="11" style="24" bestFit="1" customWidth="1"/>
    <col min="13833" max="13833" width="9.44140625" style="24" customWidth="1"/>
    <col min="13834" max="13834" width="10" style="24" bestFit="1" customWidth="1"/>
    <col min="13835" max="13835" width="8" style="24" customWidth="1"/>
    <col min="13836" max="13836" width="11.109375" style="24" bestFit="1" customWidth="1"/>
    <col min="13837" max="13837" width="11" style="24" bestFit="1" customWidth="1"/>
    <col min="13838" max="13838" width="10.77734375" style="24" bestFit="1" customWidth="1"/>
    <col min="13839" max="13839" width="10" style="24" bestFit="1" customWidth="1"/>
    <col min="13840" max="13840" width="11.88671875" style="24" bestFit="1" customWidth="1"/>
    <col min="13841" max="13841" width="3.33203125" style="24" bestFit="1" customWidth="1"/>
    <col min="13842" max="14080" width="7.21875" style="24"/>
    <col min="14081" max="14081" width="3.33203125" style="24" bestFit="1" customWidth="1"/>
    <col min="14082" max="14082" width="11.77734375" style="24" bestFit="1" customWidth="1"/>
    <col min="14083" max="14085" width="11" style="24" bestFit="1" customWidth="1"/>
    <col min="14086" max="14087" width="10.33203125" style="24" bestFit="1" customWidth="1"/>
    <col min="14088" max="14088" width="11" style="24" bestFit="1" customWidth="1"/>
    <col min="14089" max="14089" width="9.44140625" style="24" customWidth="1"/>
    <col min="14090" max="14090" width="10" style="24" bestFit="1" customWidth="1"/>
    <col min="14091" max="14091" width="8" style="24" customWidth="1"/>
    <col min="14092" max="14092" width="11.109375" style="24" bestFit="1" customWidth="1"/>
    <col min="14093" max="14093" width="11" style="24" bestFit="1" customWidth="1"/>
    <col min="14094" max="14094" width="10.77734375" style="24" bestFit="1" customWidth="1"/>
    <col min="14095" max="14095" width="10" style="24" bestFit="1" customWidth="1"/>
    <col min="14096" max="14096" width="11.88671875" style="24" bestFit="1" customWidth="1"/>
    <col min="14097" max="14097" width="3.33203125" style="24" bestFit="1" customWidth="1"/>
    <col min="14098" max="14336" width="7.21875" style="24"/>
    <col min="14337" max="14337" width="3.33203125" style="24" bestFit="1" customWidth="1"/>
    <col min="14338" max="14338" width="11.77734375" style="24" bestFit="1" customWidth="1"/>
    <col min="14339" max="14341" width="11" style="24" bestFit="1" customWidth="1"/>
    <col min="14342" max="14343" width="10.33203125" style="24" bestFit="1" customWidth="1"/>
    <col min="14344" max="14344" width="11" style="24" bestFit="1" customWidth="1"/>
    <col min="14345" max="14345" width="9.44140625" style="24" customWidth="1"/>
    <col min="14346" max="14346" width="10" style="24" bestFit="1" customWidth="1"/>
    <col min="14347" max="14347" width="8" style="24" customWidth="1"/>
    <col min="14348" max="14348" width="11.109375" style="24" bestFit="1" customWidth="1"/>
    <col min="14349" max="14349" width="11" style="24" bestFit="1" customWidth="1"/>
    <col min="14350" max="14350" width="10.77734375" style="24" bestFit="1" customWidth="1"/>
    <col min="14351" max="14351" width="10" style="24" bestFit="1" customWidth="1"/>
    <col min="14352" max="14352" width="11.88671875" style="24" bestFit="1" customWidth="1"/>
    <col min="14353" max="14353" width="3.33203125" style="24" bestFit="1" customWidth="1"/>
    <col min="14354" max="14592" width="7.21875" style="24"/>
    <col min="14593" max="14593" width="3.33203125" style="24" bestFit="1" customWidth="1"/>
    <col min="14594" max="14594" width="11.77734375" style="24" bestFit="1" customWidth="1"/>
    <col min="14595" max="14597" width="11" style="24" bestFit="1" customWidth="1"/>
    <col min="14598" max="14599" width="10.33203125" style="24" bestFit="1" customWidth="1"/>
    <col min="14600" max="14600" width="11" style="24" bestFit="1" customWidth="1"/>
    <col min="14601" max="14601" width="9.44140625" style="24" customWidth="1"/>
    <col min="14602" max="14602" width="10" style="24" bestFit="1" customWidth="1"/>
    <col min="14603" max="14603" width="8" style="24" customWidth="1"/>
    <col min="14604" max="14604" width="11.109375" style="24" bestFit="1" customWidth="1"/>
    <col min="14605" max="14605" width="11" style="24" bestFit="1" customWidth="1"/>
    <col min="14606" max="14606" width="10.77734375" style="24" bestFit="1" customWidth="1"/>
    <col min="14607" max="14607" width="10" style="24" bestFit="1" customWidth="1"/>
    <col min="14608" max="14608" width="11.88671875" style="24" bestFit="1" customWidth="1"/>
    <col min="14609" max="14609" width="3.33203125" style="24" bestFit="1" customWidth="1"/>
    <col min="14610" max="14848" width="7.21875" style="24"/>
    <col min="14849" max="14849" width="3.33203125" style="24" bestFit="1" customWidth="1"/>
    <col min="14850" max="14850" width="11.77734375" style="24" bestFit="1" customWidth="1"/>
    <col min="14851" max="14853" width="11" style="24" bestFit="1" customWidth="1"/>
    <col min="14854" max="14855" width="10.33203125" style="24" bestFit="1" customWidth="1"/>
    <col min="14856" max="14856" width="11" style="24" bestFit="1" customWidth="1"/>
    <col min="14857" max="14857" width="9.44140625" style="24" customWidth="1"/>
    <col min="14858" max="14858" width="10" style="24" bestFit="1" customWidth="1"/>
    <col min="14859" max="14859" width="8" style="24" customWidth="1"/>
    <col min="14860" max="14860" width="11.109375" style="24" bestFit="1" customWidth="1"/>
    <col min="14861" max="14861" width="11" style="24" bestFit="1" customWidth="1"/>
    <col min="14862" max="14862" width="10.77734375" style="24" bestFit="1" customWidth="1"/>
    <col min="14863" max="14863" width="10" style="24" bestFit="1" customWidth="1"/>
    <col min="14864" max="14864" width="11.88671875" style="24" bestFit="1" customWidth="1"/>
    <col min="14865" max="14865" width="3.33203125" style="24" bestFit="1" customWidth="1"/>
    <col min="14866" max="15104" width="7.21875" style="24"/>
    <col min="15105" max="15105" width="3.33203125" style="24" bestFit="1" customWidth="1"/>
    <col min="15106" max="15106" width="11.77734375" style="24" bestFit="1" customWidth="1"/>
    <col min="15107" max="15109" width="11" style="24" bestFit="1" customWidth="1"/>
    <col min="15110" max="15111" width="10.33203125" style="24" bestFit="1" customWidth="1"/>
    <col min="15112" max="15112" width="11" style="24" bestFit="1" customWidth="1"/>
    <col min="15113" max="15113" width="9.44140625" style="24" customWidth="1"/>
    <col min="15114" max="15114" width="10" style="24" bestFit="1" customWidth="1"/>
    <col min="15115" max="15115" width="8" style="24" customWidth="1"/>
    <col min="15116" max="15116" width="11.109375" style="24" bestFit="1" customWidth="1"/>
    <col min="15117" max="15117" width="11" style="24" bestFit="1" customWidth="1"/>
    <col min="15118" max="15118" width="10.77734375" style="24" bestFit="1" customWidth="1"/>
    <col min="15119" max="15119" width="10" style="24" bestFit="1" customWidth="1"/>
    <col min="15120" max="15120" width="11.88671875" style="24" bestFit="1" customWidth="1"/>
    <col min="15121" max="15121" width="3.33203125" style="24" bestFit="1" customWidth="1"/>
    <col min="15122" max="15360" width="7.21875" style="24"/>
    <col min="15361" max="15361" width="3.33203125" style="24" bestFit="1" customWidth="1"/>
    <col min="15362" max="15362" width="11.77734375" style="24" bestFit="1" customWidth="1"/>
    <col min="15363" max="15365" width="11" style="24" bestFit="1" customWidth="1"/>
    <col min="15366" max="15367" width="10.33203125" style="24" bestFit="1" customWidth="1"/>
    <col min="15368" max="15368" width="11" style="24" bestFit="1" customWidth="1"/>
    <col min="15369" max="15369" width="9.44140625" style="24" customWidth="1"/>
    <col min="15370" max="15370" width="10" style="24" bestFit="1" customWidth="1"/>
    <col min="15371" max="15371" width="8" style="24" customWidth="1"/>
    <col min="15372" max="15372" width="11.109375" style="24" bestFit="1" customWidth="1"/>
    <col min="15373" max="15373" width="11" style="24" bestFit="1" customWidth="1"/>
    <col min="15374" max="15374" width="10.77734375" style="24" bestFit="1" customWidth="1"/>
    <col min="15375" max="15375" width="10" style="24" bestFit="1" customWidth="1"/>
    <col min="15376" max="15376" width="11.88671875" style="24" bestFit="1" customWidth="1"/>
    <col min="15377" max="15377" width="3.33203125" style="24" bestFit="1" customWidth="1"/>
    <col min="15378" max="15616" width="7.21875" style="24"/>
    <col min="15617" max="15617" width="3.33203125" style="24" bestFit="1" customWidth="1"/>
    <col min="15618" max="15618" width="11.77734375" style="24" bestFit="1" customWidth="1"/>
    <col min="15619" max="15621" width="11" style="24" bestFit="1" customWidth="1"/>
    <col min="15622" max="15623" width="10.33203125" style="24" bestFit="1" customWidth="1"/>
    <col min="15624" max="15624" width="11" style="24" bestFit="1" customWidth="1"/>
    <col min="15625" max="15625" width="9.44140625" style="24" customWidth="1"/>
    <col min="15626" max="15626" width="10" style="24" bestFit="1" customWidth="1"/>
    <col min="15627" max="15627" width="8" style="24" customWidth="1"/>
    <col min="15628" max="15628" width="11.109375" style="24" bestFit="1" customWidth="1"/>
    <col min="15629" max="15629" width="11" style="24" bestFit="1" customWidth="1"/>
    <col min="15630" max="15630" width="10.77734375" style="24" bestFit="1" customWidth="1"/>
    <col min="15631" max="15631" width="10" style="24" bestFit="1" customWidth="1"/>
    <col min="15632" max="15632" width="11.88671875" style="24" bestFit="1" customWidth="1"/>
    <col min="15633" max="15633" width="3.33203125" style="24" bestFit="1" customWidth="1"/>
    <col min="15634" max="15872" width="7.21875" style="24"/>
    <col min="15873" max="15873" width="3.33203125" style="24" bestFit="1" customWidth="1"/>
    <col min="15874" max="15874" width="11.77734375" style="24" bestFit="1" customWidth="1"/>
    <col min="15875" max="15877" width="11" style="24" bestFit="1" customWidth="1"/>
    <col min="15878" max="15879" width="10.33203125" style="24" bestFit="1" customWidth="1"/>
    <col min="15880" max="15880" width="11" style="24" bestFit="1" customWidth="1"/>
    <col min="15881" max="15881" width="9.44140625" style="24" customWidth="1"/>
    <col min="15882" max="15882" width="10" style="24" bestFit="1" customWidth="1"/>
    <col min="15883" max="15883" width="8" style="24" customWidth="1"/>
    <col min="15884" max="15884" width="11.109375" style="24" bestFit="1" customWidth="1"/>
    <col min="15885" max="15885" width="11" style="24" bestFit="1" customWidth="1"/>
    <col min="15886" max="15886" width="10.77734375" style="24" bestFit="1" customWidth="1"/>
    <col min="15887" max="15887" width="10" style="24" bestFit="1" customWidth="1"/>
    <col min="15888" max="15888" width="11.88671875" style="24" bestFit="1" customWidth="1"/>
    <col min="15889" max="15889" width="3.33203125" style="24" bestFit="1" customWidth="1"/>
    <col min="15890" max="16128" width="7.21875" style="24"/>
    <col min="16129" max="16129" width="3.33203125" style="24" bestFit="1" customWidth="1"/>
    <col min="16130" max="16130" width="11.77734375" style="24" bestFit="1" customWidth="1"/>
    <col min="16131" max="16133" width="11" style="24" bestFit="1" customWidth="1"/>
    <col min="16134" max="16135" width="10.33203125" style="24" bestFit="1" customWidth="1"/>
    <col min="16136" max="16136" width="11" style="24" bestFit="1" customWidth="1"/>
    <col min="16137" max="16137" width="9.44140625" style="24" customWidth="1"/>
    <col min="16138" max="16138" width="10" style="24" bestFit="1" customWidth="1"/>
    <col min="16139" max="16139" width="8" style="24" customWidth="1"/>
    <col min="16140" max="16140" width="11.109375" style="24" bestFit="1" customWidth="1"/>
    <col min="16141" max="16141" width="11" style="24" bestFit="1" customWidth="1"/>
    <col min="16142" max="16142" width="10.77734375" style="24" bestFit="1" customWidth="1"/>
    <col min="16143" max="16143" width="10" style="24" bestFit="1" customWidth="1"/>
    <col min="16144" max="16144" width="11.88671875" style="24" bestFit="1" customWidth="1"/>
    <col min="16145" max="16145" width="3.33203125" style="24" bestFit="1" customWidth="1"/>
    <col min="16146" max="16384" width="7.21875" style="24"/>
  </cols>
  <sheetData>
    <row r="1" spans="1:17" x14ac:dyDescent="0.25">
      <c r="A1" s="23" t="s">
        <v>1</v>
      </c>
      <c r="C1" s="114"/>
      <c r="O1" s="114"/>
    </row>
    <row r="2" spans="1:17" x14ac:dyDescent="0.25">
      <c r="A2" s="1" t="s">
        <v>522</v>
      </c>
      <c r="C2" s="24" t="s">
        <v>435</v>
      </c>
      <c r="K2" s="25"/>
      <c r="L2" s="26"/>
      <c r="M2" s="26"/>
      <c r="N2" s="26"/>
      <c r="Q2" s="25"/>
    </row>
    <row r="3" spans="1:17" x14ac:dyDescent="0.25">
      <c r="A3" s="1" t="s">
        <v>438</v>
      </c>
      <c r="K3" s="25"/>
      <c r="L3" s="26"/>
      <c r="M3" s="26"/>
      <c r="N3" s="26"/>
      <c r="Q3" s="25"/>
    </row>
    <row r="4" spans="1:17" x14ac:dyDescent="0.25">
      <c r="A4" s="110"/>
      <c r="K4" s="25"/>
      <c r="L4" s="26"/>
      <c r="M4" s="26"/>
      <c r="N4" s="26"/>
      <c r="Q4" s="25"/>
    </row>
    <row r="5" spans="1:17" x14ac:dyDescent="0.25">
      <c r="P5" s="130"/>
    </row>
    <row r="6" spans="1:17" x14ac:dyDescent="0.25">
      <c r="A6" s="28"/>
      <c r="B6" s="28"/>
      <c r="C6" s="28"/>
      <c r="D6" s="28"/>
      <c r="E6" s="28"/>
      <c r="F6" s="28"/>
      <c r="G6" s="28"/>
      <c r="H6" s="28"/>
      <c r="I6" s="28"/>
      <c r="J6" s="28"/>
      <c r="K6" s="28"/>
      <c r="L6" s="28"/>
      <c r="M6" s="28"/>
      <c r="N6" s="28"/>
      <c r="O6" s="28"/>
      <c r="P6" s="28"/>
      <c r="Q6" s="28"/>
    </row>
    <row r="7" spans="1:17" s="34" customFormat="1" ht="37.799999999999997" customHeight="1" x14ac:dyDescent="0.25">
      <c r="A7" s="32" t="s">
        <v>8</v>
      </c>
      <c r="B7" s="32" t="s">
        <v>10</v>
      </c>
      <c r="C7" s="32" t="s">
        <v>509</v>
      </c>
      <c r="D7" s="32" t="s">
        <v>510</v>
      </c>
      <c r="E7" s="32" t="s">
        <v>511</v>
      </c>
      <c r="F7" s="32" t="s">
        <v>512</v>
      </c>
      <c r="G7" s="32" t="s">
        <v>513</v>
      </c>
      <c r="H7" s="32" t="s">
        <v>514</v>
      </c>
      <c r="I7" s="32" t="s">
        <v>515</v>
      </c>
      <c r="J7" s="32" t="s">
        <v>516</v>
      </c>
      <c r="K7" s="32" t="s">
        <v>517</v>
      </c>
      <c r="L7" s="32" t="s">
        <v>518</v>
      </c>
      <c r="M7" s="32" t="s">
        <v>519</v>
      </c>
      <c r="N7" s="32" t="s">
        <v>520</v>
      </c>
      <c r="O7" s="32" t="s">
        <v>521</v>
      </c>
      <c r="P7" s="33" t="s">
        <v>194</v>
      </c>
      <c r="Q7" s="32" t="s">
        <v>8</v>
      </c>
    </row>
    <row r="8" spans="1:17" x14ac:dyDescent="0.25">
      <c r="A8" s="1">
        <v>1</v>
      </c>
      <c r="B8" s="1" t="s">
        <v>152</v>
      </c>
      <c r="C8" s="35">
        <v>517472</v>
      </c>
      <c r="D8" s="35">
        <v>83572</v>
      </c>
      <c r="E8" s="35">
        <v>872946</v>
      </c>
      <c r="F8" s="35">
        <v>57917</v>
      </c>
      <c r="G8" s="35">
        <v>155419</v>
      </c>
      <c r="H8" s="35">
        <v>583927</v>
      </c>
      <c r="I8" s="35">
        <v>0</v>
      </c>
      <c r="J8" s="35">
        <v>198608</v>
      </c>
      <c r="K8" s="35">
        <v>0</v>
      </c>
      <c r="L8" s="35">
        <v>2842245</v>
      </c>
      <c r="M8" s="35">
        <v>731585</v>
      </c>
      <c r="N8" s="35">
        <v>0</v>
      </c>
      <c r="O8" s="35">
        <v>0</v>
      </c>
      <c r="P8" s="35">
        <f t="shared" ref="P8:P37" si="0">SUM(C8:O8)</f>
        <v>6043691</v>
      </c>
      <c r="Q8" s="24">
        <v>1</v>
      </c>
    </row>
    <row r="9" spans="1:17" x14ac:dyDescent="0.25">
      <c r="A9" s="1">
        <v>2</v>
      </c>
      <c r="B9" s="1" t="s">
        <v>153</v>
      </c>
      <c r="C9" s="35">
        <v>615528</v>
      </c>
      <c r="D9" s="35">
        <v>169973</v>
      </c>
      <c r="E9" s="35">
        <v>532600</v>
      </c>
      <c r="F9" s="35">
        <v>0</v>
      </c>
      <c r="G9" s="35">
        <v>126807</v>
      </c>
      <c r="H9" s="35">
        <v>289779</v>
      </c>
      <c r="I9" s="35">
        <v>0</v>
      </c>
      <c r="J9" s="35">
        <v>232379</v>
      </c>
      <c r="K9" s="35">
        <v>0</v>
      </c>
      <c r="L9" s="35">
        <v>641204</v>
      </c>
      <c r="M9" s="35">
        <v>2641703</v>
      </c>
      <c r="N9" s="35">
        <v>0</v>
      </c>
      <c r="O9" s="35">
        <v>37893</v>
      </c>
      <c r="P9" s="35">
        <f t="shared" si="0"/>
        <v>5287866</v>
      </c>
      <c r="Q9" s="24">
        <v>2</v>
      </c>
    </row>
    <row r="10" spans="1:17" x14ac:dyDescent="0.25">
      <c r="A10" s="1">
        <v>3</v>
      </c>
      <c r="B10" s="1" t="s">
        <v>70</v>
      </c>
      <c r="C10" s="35">
        <v>216875</v>
      </c>
      <c r="D10" s="35">
        <v>0</v>
      </c>
      <c r="E10" s="35">
        <v>20010</v>
      </c>
      <c r="F10" s="35">
        <v>0</v>
      </c>
      <c r="G10" s="35">
        <v>0</v>
      </c>
      <c r="H10" s="35">
        <v>340957</v>
      </c>
      <c r="I10" s="35">
        <v>0</v>
      </c>
      <c r="J10" s="35">
        <v>244260</v>
      </c>
      <c r="K10" s="35">
        <v>0</v>
      </c>
      <c r="L10" s="35">
        <v>46245</v>
      </c>
      <c r="M10" s="35">
        <v>1384880</v>
      </c>
      <c r="N10" s="35">
        <v>0</v>
      </c>
      <c r="O10" s="35">
        <v>0</v>
      </c>
      <c r="P10" s="35">
        <f t="shared" si="0"/>
        <v>2253227</v>
      </c>
      <c r="Q10" s="24">
        <v>3</v>
      </c>
    </row>
    <row r="11" spans="1:17" x14ac:dyDescent="0.25">
      <c r="A11" s="1">
        <v>4</v>
      </c>
      <c r="B11" s="1" t="s">
        <v>154</v>
      </c>
      <c r="C11" s="35">
        <v>216188</v>
      </c>
      <c r="D11" s="35">
        <v>97050</v>
      </c>
      <c r="E11" s="35">
        <v>226560</v>
      </c>
      <c r="F11" s="35">
        <v>0</v>
      </c>
      <c r="G11" s="35">
        <v>99283</v>
      </c>
      <c r="H11" s="35">
        <v>130426</v>
      </c>
      <c r="I11" s="35">
        <v>0</v>
      </c>
      <c r="J11" s="35">
        <v>14082</v>
      </c>
      <c r="K11" s="35">
        <v>0</v>
      </c>
      <c r="L11" s="35">
        <v>6247</v>
      </c>
      <c r="M11" s="35">
        <v>294075</v>
      </c>
      <c r="N11" s="35">
        <v>0</v>
      </c>
      <c r="O11" s="35">
        <v>0</v>
      </c>
      <c r="P11" s="35">
        <f t="shared" si="0"/>
        <v>1083911</v>
      </c>
      <c r="Q11" s="24">
        <v>4</v>
      </c>
    </row>
    <row r="12" spans="1:17" x14ac:dyDescent="0.25">
      <c r="A12" s="1">
        <v>5</v>
      </c>
      <c r="B12" s="1" t="s">
        <v>155</v>
      </c>
      <c r="C12" s="35">
        <v>212558</v>
      </c>
      <c r="D12" s="35">
        <v>110989</v>
      </c>
      <c r="E12" s="35">
        <v>241834</v>
      </c>
      <c r="F12" s="35">
        <v>0</v>
      </c>
      <c r="G12" s="35">
        <v>63501</v>
      </c>
      <c r="H12" s="35">
        <v>81915</v>
      </c>
      <c r="I12" s="35">
        <v>0</v>
      </c>
      <c r="J12" s="35">
        <v>46687</v>
      </c>
      <c r="K12" s="35">
        <v>0</v>
      </c>
      <c r="L12" s="35">
        <v>3806</v>
      </c>
      <c r="M12" s="35">
        <v>735202</v>
      </c>
      <c r="N12" s="35">
        <v>30561</v>
      </c>
      <c r="O12" s="35">
        <v>0</v>
      </c>
      <c r="P12" s="35">
        <f t="shared" si="0"/>
        <v>1527053</v>
      </c>
      <c r="Q12" s="24">
        <v>5</v>
      </c>
    </row>
    <row r="13" spans="1:17" x14ac:dyDescent="0.25">
      <c r="A13" s="1">
        <v>6</v>
      </c>
      <c r="B13" s="1" t="s">
        <v>156</v>
      </c>
      <c r="C13" s="35">
        <v>1680496</v>
      </c>
      <c r="D13" s="35">
        <v>874465</v>
      </c>
      <c r="E13" s="35">
        <v>2823101</v>
      </c>
      <c r="F13" s="35">
        <v>528814</v>
      </c>
      <c r="G13" s="35">
        <v>271724</v>
      </c>
      <c r="H13" s="35">
        <v>638157</v>
      </c>
      <c r="I13" s="35">
        <v>0</v>
      </c>
      <c r="J13" s="35">
        <v>192315</v>
      </c>
      <c r="K13" s="35">
        <v>0</v>
      </c>
      <c r="L13" s="35">
        <v>1378051</v>
      </c>
      <c r="M13" s="35">
        <v>4953659</v>
      </c>
      <c r="N13" s="35">
        <v>0</v>
      </c>
      <c r="O13" s="35">
        <v>0</v>
      </c>
      <c r="P13" s="35">
        <f t="shared" si="0"/>
        <v>13340782</v>
      </c>
      <c r="Q13" s="24">
        <v>6</v>
      </c>
    </row>
    <row r="14" spans="1:17" x14ac:dyDescent="0.25">
      <c r="A14" s="1">
        <v>7</v>
      </c>
      <c r="B14" s="1" t="s">
        <v>157</v>
      </c>
      <c r="C14" s="35">
        <v>202798</v>
      </c>
      <c r="D14" s="35">
        <v>14611</v>
      </c>
      <c r="E14" s="35">
        <v>185259</v>
      </c>
      <c r="F14" s="35">
        <v>0</v>
      </c>
      <c r="G14" s="35">
        <v>63584</v>
      </c>
      <c r="H14" s="35">
        <v>128686</v>
      </c>
      <c r="I14" s="35">
        <v>0</v>
      </c>
      <c r="J14" s="35">
        <v>93672</v>
      </c>
      <c r="K14" s="35">
        <v>0</v>
      </c>
      <c r="L14" s="35">
        <v>18700</v>
      </c>
      <c r="M14" s="35">
        <v>564724</v>
      </c>
      <c r="N14" s="35">
        <v>0</v>
      </c>
      <c r="O14" s="35">
        <v>0</v>
      </c>
      <c r="P14" s="35">
        <f t="shared" si="0"/>
        <v>1272034</v>
      </c>
      <c r="Q14" s="24">
        <v>7</v>
      </c>
    </row>
    <row r="15" spans="1:17" x14ac:dyDescent="0.25">
      <c r="A15" s="1">
        <v>8</v>
      </c>
      <c r="B15" s="1" t="s">
        <v>158</v>
      </c>
      <c r="C15" s="35">
        <v>365971</v>
      </c>
      <c r="D15" s="35">
        <v>117734</v>
      </c>
      <c r="E15" s="35">
        <v>619545</v>
      </c>
      <c r="F15" s="35">
        <v>7458</v>
      </c>
      <c r="G15" s="35">
        <v>30361</v>
      </c>
      <c r="H15" s="35">
        <v>175716</v>
      </c>
      <c r="I15" s="35">
        <v>0</v>
      </c>
      <c r="J15" s="35">
        <v>307520</v>
      </c>
      <c r="K15" s="35">
        <v>0</v>
      </c>
      <c r="L15" s="35">
        <v>0</v>
      </c>
      <c r="M15" s="35">
        <v>1528788</v>
      </c>
      <c r="N15" s="35">
        <v>0</v>
      </c>
      <c r="O15" s="35">
        <v>25351</v>
      </c>
      <c r="P15" s="35">
        <f t="shared" si="0"/>
        <v>3178444</v>
      </c>
      <c r="Q15" s="24">
        <v>8</v>
      </c>
    </row>
    <row r="16" spans="1:17" x14ac:dyDescent="0.25">
      <c r="A16" s="1">
        <v>9</v>
      </c>
      <c r="B16" s="1" t="s">
        <v>159</v>
      </c>
      <c r="C16" s="35">
        <v>235473</v>
      </c>
      <c r="D16" s="35">
        <v>755307</v>
      </c>
      <c r="E16" s="35">
        <v>232684</v>
      </c>
      <c r="F16" s="35">
        <v>0</v>
      </c>
      <c r="G16" s="35">
        <v>90800</v>
      </c>
      <c r="H16" s="35">
        <v>147837</v>
      </c>
      <c r="I16" s="35">
        <v>0</v>
      </c>
      <c r="J16" s="35">
        <v>17097</v>
      </c>
      <c r="K16" s="35">
        <v>0</v>
      </c>
      <c r="L16" s="35">
        <v>0</v>
      </c>
      <c r="M16" s="35">
        <v>709943</v>
      </c>
      <c r="N16" s="35">
        <v>0</v>
      </c>
      <c r="O16" s="35">
        <v>47115</v>
      </c>
      <c r="P16" s="35">
        <f t="shared" si="0"/>
        <v>2236256</v>
      </c>
      <c r="Q16" s="24">
        <v>9</v>
      </c>
    </row>
    <row r="17" spans="1:17" x14ac:dyDescent="0.25">
      <c r="A17" s="1">
        <v>10</v>
      </c>
      <c r="B17" s="1" t="s">
        <v>160</v>
      </c>
      <c r="C17" s="35">
        <v>232194</v>
      </c>
      <c r="D17" s="35">
        <v>71307</v>
      </c>
      <c r="E17" s="35">
        <v>82048</v>
      </c>
      <c r="F17" s="35">
        <v>0</v>
      </c>
      <c r="G17" s="35">
        <v>77146</v>
      </c>
      <c r="H17" s="35">
        <v>101061</v>
      </c>
      <c r="I17" s="35">
        <v>0</v>
      </c>
      <c r="J17" s="35">
        <v>62951</v>
      </c>
      <c r="K17" s="35">
        <v>0</v>
      </c>
      <c r="L17" s="35">
        <v>0</v>
      </c>
      <c r="M17" s="35">
        <v>148276</v>
      </c>
      <c r="N17" s="35">
        <v>0</v>
      </c>
      <c r="O17" s="35">
        <v>0</v>
      </c>
      <c r="P17" s="35">
        <f t="shared" si="0"/>
        <v>774983</v>
      </c>
      <c r="Q17" s="24">
        <v>10</v>
      </c>
    </row>
    <row r="18" spans="1:17" x14ac:dyDescent="0.25">
      <c r="A18" s="1">
        <v>11</v>
      </c>
      <c r="B18" s="1" t="s">
        <v>161</v>
      </c>
      <c r="C18" s="35">
        <v>2142903</v>
      </c>
      <c r="D18" s="35">
        <v>600518</v>
      </c>
      <c r="E18" s="35">
        <v>2722613</v>
      </c>
      <c r="F18" s="35">
        <v>131474</v>
      </c>
      <c r="G18" s="35">
        <v>572669</v>
      </c>
      <c r="H18" s="35">
        <v>884585</v>
      </c>
      <c r="I18" s="35">
        <v>0</v>
      </c>
      <c r="J18" s="35">
        <v>470310</v>
      </c>
      <c r="K18" s="35">
        <v>0</v>
      </c>
      <c r="L18" s="35">
        <v>1405149</v>
      </c>
      <c r="M18" s="35">
        <v>6692216</v>
      </c>
      <c r="N18" s="35">
        <v>0</v>
      </c>
      <c r="O18" s="35">
        <v>0</v>
      </c>
      <c r="P18" s="35">
        <f t="shared" si="0"/>
        <v>15622437</v>
      </c>
      <c r="Q18" s="24">
        <v>11</v>
      </c>
    </row>
    <row r="19" spans="1:17" x14ac:dyDescent="0.25">
      <c r="A19" s="1">
        <v>12</v>
      </c>
      <c r="B19" s="1" t="s">
        <v>162</v>
      </c>
      <c r="C19" s="35">
        <v>121123</v>
      </c>
      <c r="D19" s="35">
        <v>161466</v>
      </c>
      <c r="E19" s="35">
        <v>184528</v>
      </c>
      <c r="F19" s="35">
        <v>0</v>
      </c>
      <c r="G19" s="35">
        <v>43487</v>
      </c>
      <c r="H19" s="35">
        <v>92918</v>
      </c>
      <c r="I19" s="35">
        <v>0</v>
      </c>
      <c r="J19" s="35">
        <v>8942</v>
      </c>
      <c r="K19" s="35">
        <v>0</v>
      </c>
      <c r="L19" s="35">
        <v>10638</v>
      </c>
      <c r="M19" s="35">
        <v>395400</v>
      </c>
      <c r="N19" s="35">
        <v>0</v>
      </c>
      <c r="O19" s="35">
        <v>0</v>
      </c>
      <c r="P19" s="35">
        <f t="shared" si="0"/>
        <v>1018502</v>
      </c>
      <c r="Q19" s="24">
        <v>12</v>
      </c>
    </row>
    <row r="20" spans="1:17" x14ac:dyDescent="0.25">
      <c r="A20" s="1">
        <v>13</v>
      </c>
      <c r="B20" s="1" t="s">
        <v>163</v>
      </c>
      <c r="C20" s="35">
        <v>289034</v>
      </c>
      <c r="D20" s="35">
        <v>105121</v>
      </c>
      <c r="E20" s="35">
        <v>111329</v>
      </c>
      <c r="F20" s="35">
        <v>0</v>
      </c>
      <c r="G20" s="35">
        <v>53366</v>
      </c>
      <c r="H20" s="35">
        <v>69485</v>
      </c>
      <c r="I20" s="35">
        <v>0</v>
      </c>
      <c r="J20" s="35">
        <v>82291</v>
      </c>
      <c r="K20" s="35">
        <v>0</v>
      </c>
      <c r="L20" s="35">
        <v>65498</v>
      </c>
      <c r="M20" s="35">
        <v>482898</v>
      </c>
      <c r="N20" s="35">
        <v>0</v>
      </c>
      <c r="O20" s="35">
        <v>0</v>
      </c>
      <c r="P20" s="35">
        <f t="shared" si="0"/>
        <v>1259022</v>
      </c>
      <c r="Q20" s="24">
        <v>13</v>
      </c>
    </row>
    <row r="21" spans="1:17" x14ac:dyDescent="0.25">
      <c r="A21" s="1">
        <v>14</v>
      </c>
      <c r="B21" s="1" t="s">
        <v>84</v>
      </c>
      <c r="C21" s="35">
        <v>1623384</v>
      </c>
      <c r="D21" s="35">
        <v>62461</v>
      </c>
      <c r="E21" s="35">
        <v>1028437</v>
      </c>
      <c r="F21" s="35">
        <v>0</v>
      </c>
      <c r="G21" s="35">
        <v>0</v>
      </c>
      <c r="H21" s="35">
        <v>402494</v>
      </c>
      <c r="I21" s="35">
        <v>0</v>
      </c>
      <c r="J21" s="35">
        <v>225899</v>
      </c>
      <c r="K21" s="35">
        <v>30997</v>
      </c>
      <c r="L21" s="35">
        <v>358721</v>
      </c>
      <c r="M21" s="35">
        <v>4156443</v>
      </c>
      <c r="N21" s="35">
        <v>0</v>
      </c>
      <c r="O21" s="35">
        <v>0</v>
      </c>
      <c r="P21" s="35">
        <f t="shared" si="0"/>
        <v>7888836</v>
      </c>
      <c r="Q21" s="24">
        <v>14</v>
      </c>
    </row>
    <row r="22" spans="1:17" x14ac:dyDescent="0.25">
      <c r="A22" s="1">
        <v>15</v>
      </c>
      <c r="B22" s="1" t="s">
        <v>164</v>
      </c>
      <c r="C22" s="35">
        <v>389411</v>
      </c>
      <c r="D22" s="35">
        <v>185507</v>
      </c>
      <c r="E22" s="35">
        <v>353320</v>
      </c>
      <c r="F22" s="35">
        <v>75732</v>
      </c>
      <c r="G22" s="35">
        <v>38589</v>
      </c>
      <c r="H22" s="35">
        <v>0</v>
      </c>
      <c r="I22" s="35">
        <v>0</v>
      </c>
      <c r="J22" s="35">
        <v>180595</v>
      </c>
      <c r="K22" s="35">
        <v>0</v>
      </c>
      <c r="L22" s="35">
        <v>159484</v>
      </c>
      <c r="M22" s="35">
        <v>675250</v>
      </c>
      <c r="N22" s="35">
        <v>0</v>
      </c>
      <c r="O22" s="35">
        <v>28577</v>
      </c>
      <c r="P22" s="35">
        <f t="shared" si="0"/>
        <v>2086465</v>
      </c>
      <c r="Q22" s="24">
        <v>15</v>
      </c>
    </row>
    <row r="23" spans="1:17" x14ac:dyDescent="0.25">
      <c r="A23" s="1">
        <v>16</v>
      </c>
      <c r="B23" s="1" t="s">
        <v>165</v>
      </c>
      <c r="C23" s="35">
        <v>394407</v>
      </c>
      <c r="D23" s="35">
        <v>365688</v>
      </c>
      <c r="E23" s="35">
        <v>1530476</v>
      </c>
      <c r="F23" s="35">
        <v>28219</v>
      </c>
      <c r="G23" s="35">
        <v>88952</v>
      </c>
      <c r="H23" s="35">
        <v>193110</v>
      </c>
      <c r="I23" s="35">
        <v>0</v>
      </c>
      <c r="J23" s="35">
        <v>211100</v>
      </c>
      <c r="K23" s="35">
        <v>0</v>
      </c>
      <c r="L23" s="35">
        <v>475922</v>
      </c>
      <c r="M23" s="35">
        <v>2611917</v>
      </c>
      <c r="N23" s="35">
        <v>0</v>
      </c>
      <c r="O23" s="35">
        <v>29548</v>
      </c>
      <c r="P23" s="35">
        <f t="shared" si="0"/>
        <v>5929339</v>
      </c>
      <c r="Q23" s="24">
        <v>16</v>
      </c>
    </row>
    <row r="24" spans="1:17" x14ac:dyDescent="0.25">
      <c r="A24" s="1">
        <v>17</v>
      </c>
      <c r="B24" s="1" t="s">
        <v>166</v>
      </c>
      <c r="C24" s="35">
        <v>1054716</v>
      </c>
      <c r="D24" s="35">
        <v>227433</v>
      </c>
      <c r="E24" s="35">
        <v>812015</v>
      </c>
      <c r="F24" s="35">
        <v>121306</v>
      </c>
      <c r="G24" s="35">
        <v>390178</v>
      </c>
      <c r="H24" s="35">
        <v>251478</v>
      </c>
      <c r="I24" s="35">
        <v>0</v>
      </c>
      <c r="J24" s="35">
        <v>0</v>
      </c>
      <c r="K24" s="35">
        <v>0</v>
      </c>
      <c r="L24" s="35">
        <v>270799</v>
      </c>
      <c r="M24" s="35">
        <v>1824235</v>
      </c>
      <c r="N24" s="35">
        <v>0</v>
      </c>
      <c r="O24" s="35">
        <v>0</v>
      </c>
      <c r="P24" s="35">
        <f t="shared" si="0"/>
        <v>4952160</v>
      </c>
      <c r="Q24" s="24">
        <v>17</v>
      </c>
    </row>
    <row r="25" spans="1:17" x14ac:dyDescent="0.25">
      <c r="A25" s="1">
        <v>18</v>
      </c>
      <c r="B25" s="1" t="s">
        <v>167</v>
      </c>
      <c r="C25" s="35">
        <v>1897945</v>
      </c>
      <c r="D25" s="35">
        <v>788674</v>
      </c>
      <c r="E25" s="35">
        <v>5767393</v>
      </c>
      <c r="F25" s="35">
        <v>0</v>
      </c>
      <c r="G25" s="35">
        <v>455175</v>
      </c>
      <c r="H25" s="35">
        <v>288186</v>
      </c>
      <c r="I25" s="35">
        <v>0</v>
      </c>
      <c r="J25" s="35">
        <v>209757</v>
      </c>
      <c r="K25" s="35">
        <v>0</v>
      </c>
      <c r="L25" s="35">
        <v>1573340</v>
      </c>
      <c r="M25" s="35">
        <v>2845607</v>
      </c>
      <c r="N25" s="35">
        <v>0</v>
      </c>
      <c r="O25" s="35">
        <v>385982</v>
      </c>
      <c r="P25" s="35">
        <f t="shared" si="0"/>
        <v>14212059</v>
      </c>
      <c r="Q25" s="24">
        <v>18</v>
      </c>
    </row>
    <row r="26" spans="1:17" x14ac:dyDescent="0.25">
      <c r="A26" s="1">
        <v>19</v>
      </c>
      <c r="B26" s="1" t="s">
        <v>168</v>
      </c>
      <c r="C26" s="35">
        <v>6088771</v>
      </c>
      <c r="D26" s="35">
        <v>1354066</v>
      </c>
      <c r="E26" s="35">
        <v>3928783</v>
      </c>
      <c r="F26" s="35">
        <v>245256</v>
      </c>
      <c r="G26" s="35">
        <v>1009151</v>
      </c>
      <c r="H26" s="35">
        <v>1262358</v>
      </c>
      <c r="I26" s="35">
        <v>0</v>
      </c>
      <c r="J26" s="35">
        <v>675880</v>
      </c>
      <c r="K26" s="35">
        <v>0</v>
      </c>
      <c r="L26" s="35">
        <v>558215</v>
      </c>
      <c r="M26" s="35">
        <v>5039915</v>
      </c>
      <c r="N26" s="35">
        <v>0</v>
      </c>
      <c r="O26" s="35">
        <v>312621</v>
      </c>
      <c r="P26" s="35">
        <f t="shared" si="0"/>
        <v>20475016</v>
      </c>
      <c r="Q26" s="24">
        <v>19</v>
      </c>
    </row>
    <row r="27" spans="1:17" x14ac:dyDescent="0.25">
      <c r="A27" s="1">
        <v>20</v>
      </c>
      <c r="B27" s="1" t="s">
        <v>169</v>
      </c>
      <c r="C27" s="35">
        <v>208687</v>
      </c>
      <c r="D27" s="35">
        <v>68787</v>
      </c>
      <c r="E27" s="35">
        <v>322034</v>
      </c>
      <c r="F27" s="35">
        <v>33467</v>
      </c>
      <c r="G27" s="35">
        <v>64223</v>
      </c>
      <c r="H27" s="35">
        <v>209192</v>
      </c>
      <c r="I27" s="35">
        <v>0</v>
      </c>
      <c r="J27" s="35">
        <v>134573</v>
      </c>
      <c r="K27" s="35">
        <v>0</v>
      </c>
      <c r="L27" s="35">
        <v>155849</v>
      </c>
      <c r="M27" s="35">
        <v>638506</v>
      </c>
      <c r="N27" s="35">
        <v>0</v>
      </c>
      <c r="O27" s="35">
        <v>31057</v>
      </c>
      <c r="P27" s="35">
        <f t="shared" si="0"/>
        <v>1866375</v>
      </c>
      <c r="Q27" s="24">
        <v>20</v>
      </c>
    </row>
    <row r="28" spans="1:17" x14ac:dyDescent="0.25">
      <c r="A28" s="1">
        <v>21</v>
      </c>
      <c r="B28" s="1" t="s">
        <v>170</v>
      </c>
      <c r="C28" s="35">
        <v>219327</v>
      </c>
      <c r="D28" s="35">
        <v>112521</v>
      </c>
      <c r="E28" s="35">
        <v>585482</v>
      </c>
      <c r="F28" s="35">
        <v>5955</v>
      </c>
      <c r="G28" s="35">
        <v>94621</v>
      </c>
      <c r="H28" s="35">
        <v>186173</v>
      </c>
      <c r="I28" s="35">
        <v>0</v>
      </c>
      <c r="J28" s="35">
        <v>136218</v>
      </c>
      <c r="K28" s="35">
        <v>0</v>
      </c>
      <c r="L28" s="35">
        <v>107869</v>
      </c>
      <c r="M28" s="35">
        <v>1321074</v>
      </c>
      <c r="N28" s="35">
        <v>0</v>
      </c>
      <c r="O28" s="35">
        <v>0</v>
      </c>
      <c r="P28" s="35">
        <f t="shared" si="0"/>
        <v>2769240</v>
      </c>
      <c r="Q28" s="24">
        <v>21</v>
      </c>
    </row>
    <row r="29" spans="1:17" x14ac:dyDescent="0.25">
      <c r="A29" s="1">
        <v>22</v>
      </c>
      <c r="B29" s="1" t="s">
        <v>124</v>
      </c>
      <c r="C29" s="35">
        <v>252390</v>
      </c>
      <c r="D29" s="35">
        <v>254178</v>
      </c>
      <c r="E29" s="35">
        <v>256</v>
      </c>
      <c r="F29" s="35">
        <v>0</v>
      </c>
      <c r="G29" s="35">
        <v>88880</v>
      </c>
      <c r="H29" s="35">
        <v>167894</v>
      </c>
      <c r="I29" s="35">
        <v>0</v>
      </c>
      <c r="J29" s="35">
        <v>81120</v>
      </c>
      <c r="K29" s="35">
        <v>0</v>
      </c>
      <c r="L29" s="35">
        <v>124381</v>
      </c>
      <c r="M29" s="35">
        <v>1249067</v>
      </c>
      <c r="N29" s="35">
        <v>0</v>
      </c>
      <c r="O29" s="35">
        <v>0</v>
      </c>
      <c r="P29" s="35">
        <f t="shared" si="0"/>
        <v>2218166</v>
      </c>
      <c r="Q29" s="24">
        <v>22</v>
      </c>
    </row>
    <row r="30" spans="1:17" x14ac:dyDescent="0.25">
      <c r="A30" s="1">
        <v>23</v>
      </c>
      <c r="B30" s="1" t="s">
        <v>132</v>
      </c>
      <c r="C30" s="35">
        <v>649600</v>
      </c>
      <c r="D30" s="35">
        <v>229543</v>
      </c>
      <c r="E30" s="35">
        <v>498862</v>
      </c>
      <c r="F30" s="35">
        <v>0</v>
      </c>
      <c r="G30" s="35">
        <v>85434</v>
      </c>
      <c r="H30" s="35">
        <v>184464</v>
      </c>
      <c r="I30" s="35">
        <v>0</v>
      </c>
      <c r="J30" s="35">
        <v>178543</v>
      </c>
      <c r="K30" s="35">
        <v>0</v>
      </c>
      <c r="L30" s="35">
        <v>21894</v>
      </c>
      <c r="M30" s="35">
        <v>944005</v>
      </c>
      <c r="N30" s="35">
        <v>0</v>
      </c>
      <c r="O30" s="35">
        <v>46422</v>
      </c>
      <c r="P30" s="35">
        <f t="shared" si="0"/>
        <v>2838767</v>
      </c>
      <c r="Q30" s="24">
        <v>23</v>
      </c>
    </row>
    <row r="31" spans="1:17" x14ac:dyDescent="0.25">
      <c r="A31" s="1">
        <v>24</v>
      </c>
      <c r="B31" s="3" t="s">
        <v>171</v>
      </c>
      <c r="C31" s="35">
        <v>1315763</v>
      </c>
      <c r="D31" s="35">
        <v>219145</v>
      </c>
      <c r="E31" s="35">
        <v>854839</v>
      </c>
      <c r="F31" s="35">
        <v>12019</v>
      </c>
      <c r="G31" s="35">
        <v>176334</v>
      </c>
      <c r="H31" s="35">
        <v>287906</v>
      </c>
      <c r="I31" s="35">
        <v>0</v>
      </c>
      <c r="J31" s="35">
        <v>217575</v>
      </c>
      <c r="K31" s="35">
        <v>0</v>
      </c>
      <c r="L31" s="35">
        <v>0</v>
      </c>
      <c r="M31" s="35">
        <v>1906056</v>
      </c>
      <c r="N31" s="35">
        <v>0</v>
      </c>
      <c r="O31" s="35">
        <v>0</v>
      </c>
      <c r="P31" s="35">
        <f t="shared" si="0"/>
        <v>4989637</v>
      </c>
      <c r="Q31" s="24">
        <v>24</v>
      </c>
    </row>
    <row r="32" spans="1:17" x14ac:dyDescent="0.25">
      <c r="A32" s="1">
        <v>25</v>
      </c>
      <c r="B32" s="1" t="s">
        <v>172</v>
      </c>
      <c r="C32" s="35">
        <v>411917</v>
      </c>
      <c r="D32" s="35">
        <v>250754</v>
      </c>
      <c r="E32" s="35">
        <v>477390</v>
      </c>
      <c r="F32" s="35">
        <v>0</v>
      </c>
      <c r="G32" s="35">
        <v>32630</v>
      </c>
      <c r="H32" s="35">
        <v>181930</v>
      </c>
      <c r="I32" s="35">
        <v>0</v>
      </c>
      <c r="J32" s="35">
        <v>80370</v>
      </c>
      <c r="K32" s="35">
        <v>0</v>
      </c>
      <c r="L32" s="35">
        <v>0</v>
      </c>
      <c r="M32" s="35">
        <v>674961</v>
      </c>
      <c r="N32" s="35">
        <v>0</v>
      </c>
      <c r="O32" s="35">
        <v>0</v>
      </c>
      <c r="P32" s="35">
        <f t="shared" si="0"/>
        <v>2109952</v>
      </c>
      <c r="Q32" s="24">
        <v>25</v>
      </c>
    </row>
    <row r="33" spans="1:17" x14ac:dyDescent="0.25">
      <c r="A33" s="1">
        <v>26</v>
      </c>
      <c r="B33" s="1" t="s">
        <v>173</v>
      </c>
      <c r="C33" s="35">
        <v>224205</v>
      </c>
      <c r="D33" s="35">
        <v>315910</v>
      </c>
      <c r="E33" s="35">
        <v>654609</v>
      </c>
      <c r="F33" s="35">
        <v>0</v>
      </c>
      <c r="G33" s="35">
        <v>0</v>
      </c>
      <c r="H33" s="35">
        <v>314393</v>
      </c>
      <c r="I33" s="35">
        <v>0</v>
      </c>
      <c r="J33" s="35">
        <v>87243</v>
      </c>
      <c r="K33" s="35">
        <v>0</v>
      </c>
      <c r="L33" s="35">
        <v>178589</v>
      </c>
      <c r="M33" s="35">
        <v>1559916</v>
      </c>
      <c r="N33" s="35">
        <v>0</v>
      </c>
      <c r="O33" s="35">
        <v>0</v>
      </c>
      <c r="P33" s="35">
        <f t="shared" si="0"/>
        <v>3334865</v>
      </c>
      <c r="Q33" s="24">
        <v>26</v>
      </c>
    </row>
    <row r="34" spans="1:17" x14ac:dyDescent="0.25">
      <c r="A34" s="1">
        <v>27</v>
      </c>
      <c r="B34" s="1" t="s">
        <v>174</v>
      </c>
      <c r="C34" s="35">
        <v>414610</v>
      </c>
      <c r="D34" s="35">
        <v>201256</v>
      </c>
      <c r="E34" s="35">
        <v>362256</v>
      </c>
      <c r="F34" s="35">
        <v>0</v>
      </c>
      <c r="G34" s="35">
        <v>218872</v>
      </c>
      <c r="H34" s="35">
        <v>115999</v>
      </c>
      <c r="I34" s="35">
        <v>0</v>
      </c>
      <c r="J34" s="35">
        <v>228865</v>
      </c>
      <c r="K34" s="35">
        <v>0</v>
      </c>
      <c r="L34" s="35">
        <v>182901</v>
      </c>
      <c r="M34" s="35">
        <v>1802305</v>
      </c>
      <c r="N34" s="35">
        <v>0</v>
      </c>
      <c r="O34" s="35">
        <v>49202</v>
      </c>
      <c r="P34" s="35">
        <f t="shared" si="0"/>
        <v>3576266</v>
      </c>
      <c r="Q34" s="24">
        <v>27</v>
      </c>
    </row>
    <row r="35" spans="1:17" x14ac:dyDescent="0.25">
      <c r="A35" s="1">
        <v>28</v>
      </c>
      <c r="B35" s="1" t="s">
        <v>175</v>
      </c>
      <c r="C35" s="35">
        <v>476726</v>
      </c>
      <c r="D35" s="35">
        <v>399826</v>
      </c>
      <c r="E35" s="35">
        <v>590484</v>
      </c>
      <c r="F35" s="35">
        <v>15310</v>
      </c>
      <c r="G35" s="35">
        <v>140945</v>
      </c>
      <c r="H35" s="35">
        <v>303644</v>
      </c>
      <c r="I35" s="35">
        <v>0</v>
      </c>
      <c r="J35" s="35">
        <v>128080</v>
      </c>
      <c r="K35" s="35">
        <v>0</v>
      </c>
      <c r="L35" s="35">
        <v>184136</v>
      </c>
      <c r="M35" s="35">
        <v>1983875</v>
      </c>
      <c r="N35" s="35">
        <v>0</v>
      </c>
      <c r="O35" s="35">
        <v>101389</v>
      </c>
      <c r="P35" s="35">
        <f t="shared" si="0"/>
        <v>4324415</v>
      </c>
      <c r="Q35" s="24">
        <v>28</v>
      </c>
    </row>
    <row r="36" spans="1:17" x14ac:dyDescent="0.25">
      <c r="A36" s="1">
        <v>29</v>
      </c>
      <c r="B36" s="1" t="s">
        <v>176</v>
      </c>
      <c r="C36" s="35">
        <v>630223</v>
      </c>
      <c r="D36" s="35">
        <v>199791</v>
      </c>
      <c r="E36" s="35">
        <v>889759</v>
      </c>
      <c r="F36" s="35">
        <v>0</v>
      </c>
      <c r="G36" s="35">
        <v>46917</v>
      </c>
      <c r="H36" s="35">
        <v>224301</v>
      </c>
      <c r="I36" s="35">
        <v>0</v>
      </c>
      <c r="J36" s="35">
        <v>0</v>
      </c>
      <c r="K36" s="35">
        <v>0</v>
      </c>
      <c r="L36" s="35">
        <v>498458</v>
      </c>
      <c r="M36" s="35">
        <v>1921869</v>
      </c>
      <c r="N36" s="35">
        <v>0</v>
      </c>
      <c r="O36" s="35">
        <v>245330</v>
      </c>
      <c r="P36" s="35">
        <f t="shared" si="0"/>
        <v>4656648</v>
      </c>
      <c r="Q36" s="24">
        <v>29</v>
      </c>
    </row>
    <row r="37" spans="1:17" x14ac:dyDescent="0.25">
      <c r="A37" s="1">
        <v>30</v>
      </c>
      <c r="B37" s="1" t="s">
        <v>177</v>
      </c>
      <c r="C37" s="35">
        <v>460590</v>
      </c>
      <c r="D37" s="35">
        <v>144462</v>
      </c>
      <c r="E37" s="35">
        <v>141740</v>
      </c>
      <c r="F37" s="35">
        <v>10662</v>
      </c>
      <c r="G37" s="35">
        <v>160004</v>
      </c>
      <c r="H37" s="35">
        <v>116373</v>
      </c>
      <c r="I37" s="35">
        <v>0</v>
      </c>
      <c r="J37" s="35">
        <v>102457</v>
      </c>
      <c r="K37" s="35">
        <v>0</v>
      </c>
      <c r="L37" s="35">
        <v>144944</v>
      </c>
      <c r="M37" s="35">
        <v>770085</v>
      </c>
      <c r="N37" s="35">
        <v>0</v>
      </c>
      <c r="O37" s="35">
        <v>0</v>
      </c>
      <c r="P37" s="35">
        <f t="shared" si="0"/>
        <v>2051317</v>
      </c>
      <c r="Q37" s="24">
        <v>30</v>
      </c>
    </row>
    <row r="38" spans="1:17" x14ac:dyDescent="0.25">
      <c r="A38" s="1">
        <v>31</v>
      </c>
      <c r="B38" s="1" t="s">
        <v>145</v>
      </c>
      <c r="C38" s="35">
        <v>314921</v>
      </c>
      <c r="D38" s="35">
        <v>15863</v>
      </c>
      <c r="E38" s="35">
        <v>284538</v>
      </c>
      <c r="F38" s="35">
        <v>0</v>
      </c>
      <c r="G38" s="35">
        <v>67089</v>
      </c>
      <c r="H38" s="35">
        <v>187273</v>
      </c>
      <c r="I38" s="35">
        <v>0</v>
      </c>
      <c r="J38" s="35">
        <v>201164</v>
      </c>
      <c r="K38" s="35">
        <v>0</v>
      </c>
      <c r="L38" s="35">
        <v>14502</v>
      </c>
      <c r="M38" s="35">
        <v>777280</v>
      </c>
      <c r="N38" s="35">
        <v>0</v>
      </c>
      <c r="O38" s="35">
        <v>0</v>
      </c>
      <c r="P38" s="35">
        <f t="shared" ref="P38:P45" si="1">SUM(C38:O38)</f>
        <v>1862630</v>
      </c>
      <c r="Q38" s="24">
        <v>31</v>
      </c>
    </row>
    <row r="39" spans="1:17" x14ac:dyDescent="0.25">
      <c r="A39" s="1">
        <v>32</v>
      </c>
      <c r="B39" s="1" t="s">
        <v>178</v>
      </c>
      <c r="C39" s="35">
        <v>1513816</v>
      </c>
      <c r="D39" s="35">
        <v>669780</v>
      </c>
      <c r="E39" s="35">
        <v>2390002</v>
      </c>
      <c r="F39" s="35">
        <v>456063</v>
      </c>
      <c r="G39" s="35">
        <v>403875</v>
      </c>
      <c r="H39" s="35">
        <v>996631</v>
      </c>
      <c r="I39" s="35">
        <v>0</v>
      </c>
      <c r="J39" s="35">
        <v>185378</v>
      </c>
      <c r="K39" s="35">
        <v>0</v>
      </c>
      <c r="L39" s="35">
        <v>0</v>
      </c>
      <c r="M39" s="35">
        <v>2476476</v>
      </c>
      <c r="N39" s="35">
        <v>0</v>
      </c>
      <c r="O39" s="35">
        <v>754046</v>
      </c>
      <c r="P39" s="35">
        <f t="shared" si="1"/>
        <v>9846067</v>
      </c>
      <c r="Q39" s="24">
        <v>32</v>
      </c>
    </row>
    <row r="40" spans="1:17" x14ac:dyDescent="0.25">
      <c r="A40" s="1">
        <v>33</v>
      </c>
      <c r="B40" s="1" t="s">
        <v>179</v>
      </c>
      <c r="C40" s="35">
        <v>1181933</v>
      </c>
      <c r="D40" s="35">
        <v>402141</v>
      </c>
      <c r="E40" s="35">
        <v>638889</v>
      </c>
      <c r="F40" s="35">
        <v>59434</v>
      </c>
      <c r="G40" s="35">
        <v>184717</v>
      </c>
      <c r="H40" s="35">
        <v>182081</v>
      </c>
      <c r="I40" s="35">
        <v>0</v>
      </c>
      <c r="J40" s="35">
        <v>175687</v>
      </c>
      <c r="K40" s="35">
        <v>2587</v>
      </c>
      <c r="L40" s="35">
        <v>2466</v>
      </c>
      <c r="M40" s="35">
        <v>1289456</v>
      </c>
      <c r="N40" s="35">
        <v>0</v>
      </c>
      <c r="O40" s="35">
        <v>462607</v>
      </c>
      <c r="P40" s="35">
        <f t="shared" si="1"/>
        <v>4581998</v>
      </c>
      <c r="Q40" s="24">
        <v>33</v>
      </c>
    </row>
    <row r="41" spans="1:17" x14ac:dyDescent="0.25">
      <c r="A41" s="1">
        <v>34</v>
      </c>
      <c r="B41" s="1" t="s">
        <v>180</v>
      </c>
      <c r="C41" s="35">
        <v>781649</v>
      </c>
      <c r="D41" s="35">
        <v>501058</v>
      </c>
      <c r="E41" s="35">
        <v>2103568</v>
      </c>
      <c r="F41" s="35">
        <v>22221</v>
      </c>
      <c r="G41" s="35">
        <v>237353</v>
      </c>
      <c r="H41" s="35">
        <v>830298</v>
      </c>
      <c r="I41" s="35">
        <v>0</v>
      </c>
      <c r="J41" s="35">
        <v>202138</v>
      </c>
      <c r="K41" s="35">
        <v>0</v>
      </c>
      <c r="L41" s="35">
        <v>182606</v>
      </c>
      <c r="M41" s="35">
        <v>2515018</v>
      </c>
      <c r="N41" s="35">
        <v>0</v>
      </c>
      <c r="O41" s="35">
        <v>45910</v>
      </c>
      <c r="P41" s="35">
        <f t="shared" si="1"/>
        <v>7421819</v>
      </c>
      <c r="Q41" s="24">
        <v>34</v>
      </c>
    </row>
    <row r="42" spans="1:17" x14ac:dyDescent="0.25">
      <c r="A42" s="1">
        <v>35</v>
      </c>
      <c r="B42" s="1" t="s">
        <v>181</v>
      </c>
      <c r="C42" s="35">
        <v>341245</v>
      </c>
      <c r="D42" s="35">
        <v>115696</v>
      </c>
      <c r="E42" s="35">
        <v>209565</v>
      </c>
      <c r="F42" s="35">
        <v>0</v>
      </c>
      <c r="G42" s="35">
        <v>49455</v>
      </c>
      <c r="H42" s="35">
        <v>78512</v>
      </c>
      <c r="I42" s="35">
        <v>0</v>
      </c>
      <c r="J42" s="35">
        <v>0</v>
      </c>
      <c r="K42" s="35">
        <v>0</v>
      </c>
      <c r="L42" s="35">
        <v>0</v>
      </c>
      <c r="M42" s="35">
        <v>293737</v>
      </c>
      <c r="N42" s="35">
        <v>0</v>
      </c>
      <c r="O42" s="35">
        <v>37050</v>
      </c>
      <c r="P42" s="35">
        <f t="shared" si="1"/>
        <v>1125260</v>
      </c>
      <c r="Q42" s="24">
        <v>35</v>
      </c>
    </row>
    <row r="43" spans="1:17" x14ac:dyDescent="0.25">
      <c r="A43" s="1">
        <v>36</v>
      </c>
      <c r="B43" s="1" t="s">
        <v>149</v>
      </c>
      <c r="C43" s="35">
        <v>117743</v>
      </c>
      <c r="D43" s="35">
        <v>89794</v>
      </c>
      <c r="E43" s="35">
        <v>378659</v>
      </c>
      <c r="F43" s="35">
        <v>4465</v>
      </c>
      <c r="G43" s="35">
        <v>0</v>
      </c>
      <c r="H43" s="35">
        <v>167366</v>
      </c>
      <c r="I43" s="35">
        <v>0</v>
      </c>
      <c r="J43" s="35">
        <v>44290</v>
      </c>
      <c r="K43" s="35">
        <v>0</v>
      </c>
      <c r="L43" s="35">
        <v>97421</v>
      </c>
      <c r="M43" s="35">
        <v>1111587</v>
      </c>
      <c r="N43" s="35">
        <v>28256</v>
      </c>
      <c r="O43" s="35">
        <v>0</v>
      </c>
      <c r="P43" s="35">
        <f>SUM(C43:O43)</f>
        <v>2039581</v>
      </c>
      <c r="Q43" s="24">
        <v>36</v>
      </c>
    </row>
    <row r="44" spans="1:17" x14ac:dyDescent="0.25">
      <c r="A44" s="1">
        <v>37</v>
      </c>
      <c r="B44" s="1" t="s">
        <v>182</v>
      </c>
      <c r="C44" s="35">
        <v>304668</v>
      </c>
      <c r="D44" s="35">
        <v>90481</v>
      </c>
      <c r="E44" s="35">
        <v>378493</v>
      </c>
      <c r="F44" s="35">
        <v>0</v>
      </c>
      <c r="G44" s="35">
        <v>119418</v>
      </c>
      <c r="H44" s="35">
        <v>176565</v>
      </c>
      <c r="I44" s="35">
        <v>0</v>
      </c>
      <c r="J44" s="35">
        <v>199482</v>
      </c>
      <c r="K44" s="35">
        <v>0</v>
      </c>
      <c r="L44" s="35">
        <v>235259</v>
      </c>
      <c r="M44" s="35">
        <v>1454092</v>
      </c>
      <c r="N44" s="35">
        <v>0</v>
      </c>
      <c r="O44" s="35">
        <v>23635</v>
      </c>
      <c r="P44" s="35">
        <f>SUM(C44:O44)</f>
        <v>2982093</v>
      </c>
      <c r="Q44" s="24">
        <v>37</v>
      </c>
    </row>
    <row r="45" spans="1:17" x14ac:dyDescent="0.25">
      <c r="A45" s="15">
        <v>38</v>
      </c>
      <c r="B45" s="1" t="s">
        <v>183</v>
      </c>
      <c r="C45" s="37">
        <v>619979</v>
      </c>
      <c r="D45" s="37">
        <v>234246</v>
      </c>
      <c r="E45" s="37">
        <v>1572252</v>
      </c>
      <c r="F45" s="37">
        <v>0</v>
      </c>
      <c r="G45" s="37">
        <v>128869</v>
      </c>
      <c r="H45" s="37">
        <v>389849</v>
      </c>
      <c r="I45" s="37">
        <v>0</v>
      </c>
      <c r="J45" s="37">
        <v>180135</v>
      </c>
      <c r="K45" s="37">
        <v>0</v>
      </c>
      <c r="L45" s="37">
        <v>1367305</v>
      </c>
      <c r="M45" s="37">
        <v>2932151</v>
      </c>
      <c r="N45" s="37">
        <v>0</v>
      </c>
      <c r="O45" s="37">
        <v>70531</v>
      </c>
      <c r="P45" s="37">
        <f t="shared" si="1"/>
        <v>7495317</v>
      </c>
      <c r="Q45" s="15">
        <v>38</v>
      </c>
    </row>
    <row r="46" spans="1:17" x14ac:dyDescent="0.25">
      <c r="A46" s="36">
        <f>A45</f>
        <v>38</v>
      </c>
      <c r="B46" s="132" t="s">
        <v>60</v>
      </c>
      <c r="C46" s="38">
        <f t="shared" ref="C46:P46" si="2">SUM(C8:C45)</f>
        <v>28937239</v>
      </c>
      <c r="D46" s="38">
        <f t="shared" si="2"/>
        <v>10661174</v>
      </c>
      <c r="E46" s="38">
        <f t="shared" si="2"/>
        <v>35609158</v>
      </c>
      <c r="F46" s="38">
        <f t="shared" si="2"/>
        <v>1815772</v>
      </c>
      <c r="G46" s="38">
        <f t="shared" si="2"/>
        <v>5929828</v>
      </c>
      <c r="H46" s="38">
        <f t="shared" si="2"/>
        <v>11363919</v>
      </c>
      <c r="I46" s="38">
        <f t="shared" si="2"/>
        <v>0</v>
      </c>
      <c r="J46" s="38">
        <f t="shared" si="2"/>
        <v>6037663</v>
      </c>
      <c r="K46" s="38">
        <f t="shared" si="2"/>
        <v>33584</v>
      </c>
      <c r="L46" s="38">
        <f t="shared" si="2"/>
        <v>13312844</v>
      </c>
      <c r="M46" s="38">
        <f t="shared" si="2"/>
        <v>66038232</v>
      </c>
      <c r="N46" s="38">
        <f t="shared" si="2"/>
        <v>58817</v>
      </c>
      <c r="O46" s="38">
        <f t="shared" si="2"/>
        <v>2734266</v>
      </c>
      <c r="P46" s="38">
        <f t="shared" si="2"/>
        <v>182532496</v>
      </c>
      <c r="Q46" s="36">
        <f>Q45</f>
        <v>38</v>
      </c>
    </row>
    <row r="48" spans="1:17" x14ac:dyDescent="0.25">
      <c r="O48" s="114"/>
    </row>
    <row r="49" spans="15:15" x14ac:dyDescent="0.25">
      <c r="O49" s="114"/>
    </row>
  </sheetData>
  <printOptions horizontalCentered="1" verticalCentered="1" gridLines="1"/>
  <pageMargins left="0.5" right="0.5" top="0.5" bottom="0.5" header="0.5" footer="0.17"/>
  <pageSetup paperSize="3"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DD6E-36D4-4AAF-9938-199915B647AF}">
  <sheetPr transitionEvaluation="1" transitionEntry="1">
    <pageSetUpPr fitToPage="1"/>
  </sheetPr>
  <dimension ref="A1:M160"/>
  <sheetViews>
    <sheetView topLeftCell="A37" zoomScaleNormal="100" workbookViewId="0">
      <selection activeCell="M46" sqref="M46"/>
    </sheetView>
  </sheetViews>
  <sheetFormatPr defaultColWidth="11.5546875" defaultRowHeight="9.75" customHeight="1" x14ac:dyDescent="0.25"/>
  <cols>
    <col min="1" max="1" width="4.77734375" style="24" customWidth="1"/>
    <col min="2" max="2" width="16.33203125" style="24" customWidth="1"/>
    <col min="3" max="12" width="15.77734375" style="24" customWidth="1"/>
    <col min="13" max="13" width="3.21875" style="24" bestFit="1" customWidth="1"/>
    <col min="14" max="256" width="11.5546875" style="24"/>
    <col min="257" max="257" width="3.77734375" style="24" customWidth="1"/>
    <col min="258" max="258" width="13.109375" style="24" customWidth="1"/>
    <col min="259" max="259" width="16.109375" style="24" customWidth="1"/>
    <col min="260" max="260" width="15" style="24" bestFit="1" customWidth="1"/>
    <col min="261" max="261" width="13.21875" style="24" bestFit="1" customWidth="1"/>
    <col min="262" max="262" width="11.88671875" style="24" bestFit="1" customWidth="1"/>
    <col min="263" max="264" width="13.21875" style="24" bestFit="1" customWidth="1"/>
    <col min="265" max="265" width="15.44140625" style="24" bestFit="1" customWidth="1"/>
    <col min="266" max="266" width="11.88671875" style="24" bestFit="1" customWidth="1"/>
    <col min="267" max="267" width="13.77734375" style="24" customWidth="1"/>
    <col min="268" max="268" width="14.21875" style="24" bestFit="1" customWidth="1"/>
    <col min="269" max="269" width="3.21875" style="24" bestFit="1" customWidth="1"/>
    <col min="270" max="512" width="11.5546875" style="24"/>
    <col min="513" max="513" width="3.77734375" style="24" customWidth="1"/>
    <col min="514" max="514" width="13.109375" style="24" customWidth="1"/>
    <col min="515" max="515" width="16.109375" style="24" customWidth="1"/>
    <col min="516" max="516" width="15" style="24" bestFit="1" customWidth="1"/>
    <col min="517" max="517" width="13.21875" style="24" bestFit="1" customWidth="1"/>
    <col min="518" max="518" width="11.88671875" style="24" bestFit="1" customWidth="1"/>
    <col min="519" max="520" width="13.21875" style="24" bestFit="1" customWidth="1"/>
    <col min="521" max="521" width="15.44140625" style="24" bestFit="1" customWidth="1"/>
    <col min="522" max="522" width="11.88671875" style="24" bestFit="1" customWidth="1"/>
    <col min="523" max="523" width="13.77734375" style="24" customWidth="1"/>
    <col min="524" max="524" width="14.21875" style="24" bestFit="1" customWidth="1"/>
    <col min="525" max="525" width="3.21875" style="24" bestFit="1" customWidth="1"/>
    <col min="526" max="768" width="11.5546875" style="24"/>
    <col min="769" max="769" width="3.77734375" style="24" customWidth="1"/>
    <col min="770" max="770" width="13.109375" style="24" customWidth="1"/>
    <col min="771" max="771" width="16.109375" style="24" customWidth="1"/>
    <col min="772" max="772" width="15" style="24" bestFit="1" customWidth="1"/>
    <col min="773" max="773" width="13.21875" style="24" bestFit="1" customWidth="1"/>
    <col min="774" max="774" width="11.88671875" style="24" bestFit="1" customWidth="1"/>
    <col min="775" max="776" width="13.21875" style="24" bestFit="1" customWidth="1"/>
    <col min="777" max="777" width="15.44140625" style="24" bestFit="1" customWidth="1"/>
    <col min="778" max="778" width="11.88671875" style="24" bestFit="1" customWidth="1"/>
    <col min="779" max="779" width="13.77734375" style="24" customWidth="1"/>
    <col min="780" max="780" width="14.21875" style="24" bestFit="1" customWidth="1"/>
    <col min="781" max="781" width="3.21875" style="24" bestFit="1" customWidth="1"/>
    <col min="782" max="1024" width="11.5546875" style="24"/>
    <col min="1025" max="1025" width="3.77734375" style="24" customWidth="1"/>
    <col min="1026" max="1026" width="13.109375" style="24" customWidth="1"/>
    <col min="1027" max="1027" width="16.109375" style="24" customWidth="1"/>
    <col min="1028" max="1028" width="15" style="24" bestFit="1" customWidth="1"/>
    <col min="1029" max="1029" width="13.21875" style="24" bestFit="1" customWidth="1"/>
    <col min="1030" max="1030" width="11.88671875" style="24" bestFit="1" customWidth="1"/>
    <col min="1031" max="1032" width="13.21875" style="24" bestFit="1" customWidth="1"/>
    <col min="1033" max="1033" width="15.44140625" style="24" bestFit="1" customWidth="1"/>
    <col min="1034" max="1034" width="11.88671875" style="24" bestFit="1" customWidth="1"/>
    <col min="1035" max="1035" width="13.77734375" style="24" customWidth="1"/>
    <col min="1036" max="1036" width="14.21875" style="24" bestFit="1" customWidth="1"/>
    <col min="1037" max="1037" width="3.21875" style="24" bestFit="1" customWidth="1"/>
    <col min="1038" max="1280" width="11.5546875" style="24"/>
    <col min="1281" max="1281" width="3.77734375" style="24" customWidth="1"/>
    <col min="1282" max="1282" width="13.109375" style="24" customWidth="1"/>
    <col min="1283" max="1283" width="16.109375" style="24" customWidth="1"/>
    <col min="1284" max="1284" width="15" style="24" bestFit="1" customWidth="1"/>
    <col min="1285" max="1285" width="13.21875" style="24" bestFit="1" customWidth="1"/>
    <col min="1286" max="1286" width="11.88671875" style="24" bestFit="1" customWidth="1"/>
    <col min="1287" max="1288" width="13.21875" style="24" bestFit="1" customWidth="1"/>
    <col min="1289" max="1289" width="15.44140625" style="24" bestFit="1" customWidth="1"/>
    <col min="1290" max="1290" width="11.88671875" style="24" bestFit="1" customWidth="1"/>
    <col min="1291" max="1291" width="13.77734375" style="24" customWidth="1"/>
    <col min="1292" max="1292" width="14.21875" style="24" bestFit="1" customWidth="1"/>
    <col min="1293" max="1293" width="3.21875" style="24" bestFit="1" customWidth="1"/>
    <col min="1294" max="1536" width="11.5546875" style="24"/>
    <col min="1537" max="1537" width="3.77734375" style="24" customWidth="1"/>
    <col min="1538" max="1538" width="13.109375" style="24" customWidth="1"/>
    <col min="1539" max="1539" width="16.109375" style="24" customWidth="1"/>
    <col min="1540" max="1540" width="15" style="24" bestFit="1" customWidth="1"/>
    <col min="1541" max="1541" width="13.21875" style="24" bestFit="1" customWidth="1"/>
    <col min="1542" max="1542" width="11.88671875" style="24" bestFit="1" customWidth="1"/>
    <col min="1543" max="1544" width="13.21875" style="24" bestFit="1" customWidth="1"/>
    <col min="1545" max="1545" width="15.44140625" style="24" bestFit="1" customWidth="1"/>
    <col min="1546" max="1546" width="11.88671875" style="24" bestFit="1" customWidth="1"/>
    <col min="1547" max="1547" width="13.77734375" style="24" customWidth="1"/>
    <col min="1548" max="1548" width="14.21875" style="24" bestFit="1" customWidth="1"/>
    <col min="1549" max="1549" width="3.21875" style="24" bestFit="1" customWidth="1"/>
    <col min="1550" max="1792" width="11.5546875" style="24"/>
    <col min="1793" max="1793" width="3.77734375" style="24" customWidth="1"/>
    <col min="1794" max="1794" width="13.109375" style="24" customWidth="1"/>
    <col min="1795" max="1795" width="16.109375" style="24" customWidth="1"/>
    <col min="1796" max="1796" width="15" style="24" bestFit="1" customWidth="1"/>
    <col min="1797" max="1797" width="13.21875" style="24" bestFit="1" customWidth="1"/>
    <col min="1798" max="1798" width="11.88671875" style="24" bestFit="1" customWidth="1"/>
    <col min="1799" max="1800" width="13.21875" style="24" bestFit="1" customWidth="1"/>
    <col min="1801" max="1801" width="15.44140625" style="24" bestFit="1" customWidth="1"/>
    <col min="1802" max="1802" width="11.88671875" style="24" bestFit="1" customWidth="1"/>
    <col min="1803" max="1803" width="13.77734375" style="24" customWidth="1"/>
    <col min="1804" max="1804" width="14.21875" style="24" bestFit="1" customWidth="1"/>
    <col min="1805" max="1805" width="3.21875" style="24" bestFit="1" customWidth="1"/>
    <col min="1806" max="2048" width="11.5546875" style="24"/>
    <col min="2049" max="2049" width="3.77734375" style="24" customWidth="1"/>
    <col min="2050" max="2050" width="13.109375" style="24" customWidth="1"/>
    <col min="2051" max="2051" width="16.109375" style="24" customWidth="1"/>
    <col min="2052" max="2052" width="15" style="24" bestFit="1" customWidth="1"/>
    <col min="2053" max="2053" width="13.21875" style="24" bestFit="1" customWidth="1"/>
    <col min="2054" max="2054" width="11.88671875" style="24" bestFit="1" customWidth="1"/>
    <col min="2055" max="2056" width="13.21875" style="24" bestFit="1" customWidth="1"/>
    <col min="2057" max="2057" width="15.44140625" style="24" bestFit="1" customWidth="1"/>
    <col min="2058" max="2058" width="11.88671875" style="24" bestFit="1" customWidth="1"/>
    <col min="2059" max="2059" width="13.77734375" style="24" customWidth="1"/>
    <col min="2060" max="2060" width="14.21875" style="24" bestFit="1" customWidth="1"/>
    <col min="2061" max="2061" width="3.21875" style="24" bestFit="1" customWidth="1"/>
    <col min="2062" max="2304" width="11.5546875" style="24"/>
    <col min="2305" max="2305" width="3.77734375" style="24" customWidth="1"/>
    <col min="2306" max="2306" width="13.109375" style="24" customWidth="1"/>
    <col min="2307" max="2307" width="16.109375" style="24" customWidth="1"/>
    <col min="2308" max="2308" width="15" style="24" bestFit="1" customWidth="1"/>
    <col min="2309" max="2309" width="13.21875" style="24" bestFit="1" customWidth="1"/>
    <col min="2310" max="2310" width="11.88671875" style="24" bestFit="1" customWidth="1"/>
    <col min="2311" max="2312" width="13.21875" style="24" bestFit="1" customWidth="1"/>
    <col min="2313" max="2313" width="15.44140625" style="24" bestFit="1" customWidth="1"/>
    <col min="2314" max="2314" width="11.88671875" style="24" bestFit="1" customWidth="1"/>
    <col min="2315" max="2315" width="13.77734375" style="24" customWidth="1"/>
    <col min="2316" max="2316" width="14.21875" style="24" bestFit="1" customWidth="1"/>
    <col min="2317" max="2317" width="3.21875" style="24" bestFit="1" customWidth="1"/>
    <col min="2318" max="2560" width="11.5546875" style="24"/>
    <col min="2561" max="2561" width="3.77734375" style="24" customWidth="1"/>
    <col min="2562" max="2562" width="13.109375" style="24" customWidth="1"/>
    <col min="2563" max="2563" width="16.109375" style="24" customWidth="1"/>
    <col min="2564" max="2564" width="15" style="24" bestFit="1" customWidth="1"/>
    <col min="2565" max="2565" width="13.21875" style="24" bestFit="1" customWidth="1"/>
    <col min="2566" max="2566" width="11.88671875" style="24" bestFit="1" customWidth="1"/>
    <col min="2567" max="2568" width="13.21875" style="24" bestFit="1" customWidth="1"/>
    <col min="2569" max="2569" width="15.44140625" style="24" bestFit="1" customWidth="1"/>
    <col min="2570" max="2570" width="11.88671875" style="24" bestFit="1" customWidth="1"/>
    <col min="2571" max="2571" width="13.77734375" style="24" customWidth="1"/>
    <col min="2572" max="2572" width="14.21875" style="24" bestFit="1" customWidth="1"/>
    <col min="2573" max="2573" width="3.21875" style="24" bestFit="1" customWidth="1"/>
    <col min="2574" max="2816" width="11.5546875" style="24"/>
    <col min="2817" max="2817" width="3.77734375" style="24" customWidth="1"/>
    <col min="2818" max="2818" width="13.109375" style="24" customWidth="1"/>
    <col min="2819" max="2819" width="16.109375" style="24" customWidth="1"/>
    <col min="2820" max="2820" width="15" style="24" bestFit="1" customWidth="1"/>
    <col min="2821" max="2821" width="13.21875" style="24" bestFit="1" customWidth="1"/>
    <col min="2822" max="2822" width="11.88671875" style="24" bestFit="1" customWidth="1"/>
    <col min="2823" max="2824" width="13.21875" style="24" bestFit="1" customWidth="1"/>
    <col min="2825" max="2825" width="15.44140625" style="24" bestFit="1" customWidth="1"/>
    <col min="2826" max="2826" width="11.88671875" style="24" bestFit="1" customWidth="1"/>
    <col min="2827" max="2827" width="13.77734375" style="24" customWidth="1"/>
    <col min="2828" max="2828" width="14.21875" style="24" bestFit="1" customWidth="1"/>
    <col min="2829" max="2829" width="3.21875" style="24" bestFit="1" customWidth="1"/>
    <col min="2830" max="3072" width="11.5546875" style="24"/>
    <col min="3073" max="3073" width="3.77734375" style="24" customWidth="1"/>
    <col min="3074" max="3074" width="13.109375" style="24" customWidth="1"/>
    <col min="3075" max="3075" width="16.109375" style="24" customWidth="1"/>
    <col min="3076" max="3076" width="15" style="24" bestFit="1" customWidth="1"/>
    <col min="3077" max="3077" width="13.21875" style="24" bestFit="1" customWidth="1"/>
    <col min="3078" max="3078" width="11.88671875" style="24" bestFit="1" customWidth="1"/>
    <col min="3079" max="3080" width="13.21875" style="24" bestFit="1" customWidth="1"/>
    <col min="3081" max="3081" width="15.44140625" style="24" bestFit="1" customWidth="1"/>
    <col min="3082" max="3082" width="11.88671875" style="24" bestFit="1" customWidth="1"/>
    <col min="3083" max="3083" width="13.77734375" style="24" customWidth="1"/>
    <col min="3084" max="3084" width="14.21875" style="24" bestFit="1" customWidth="1"/>
    <col min="3085" max="3085" width="3.21875" style="24" bestFit="1" customWidth="1"/>
    <col min="3086" max="3328" width="11.5546875" style="24"/>
    <col min="3329" max="3329" width="3.77734375" style="24" customWidth="1"/>
    <col min="3330" max="3330" width="13.109375" style="24" customWidth="1"/>
    <col min="3331" max="3331" width="16.109375" style="24" customWidth="1"/>
    <col min="3332" max="3332" width="15" style="24" bestFit="1" customWidth="1"/>
    <col min="3333" max="3333" width="13.21875" style="24" bestFit="1" customWidth="1"/>
    <col min="3334" max="3334" width="11.88671875" style="24" bestFit="1" customWidth="1"/>
    <col min="3335" max="3336" width="13.21875" style="24" bestFit="1" customWidth="1"/>
    <col min="3337" max="3337" width="15.44140625" style="24" bestFit="1" customWidth="1"/>
    <col min="3338" max="3338" width="11.88671875" style="24" bestFit="1" customWidth="1"/>
    <col min="3339" max="3339" width="13.77734375" style="24" customWidth="1"/>
    <col min="3340" max="3340" width="14.21875" style="24" bestFit="1" customWidth="1"/>
    <col min="3341" max="3341" width="3.21875" style="24" bestFit="1" customWidth="1"/>
    <col min="3342" max="3584" width="11.5546875" style="24"/>
    <col min="3585" max="3585" width="3.77734375" style="24" customWidth="1"/>
    <col min="3586" max="3586" width="13.109375" style="24" customWidth="1"/>
    <col min="3587" max="3587" width="16.109375" style="24" customWidth="1"/>
    <col min="3588" max="3588" width="15" style="24" bestFit="1" customWidth="1"/>
    <col min="3589" max="3589" width="13.21875" style="24" bestFit="1" customWidth="1"/>
    <col min="3590" max="3590" width="11.88671875" style="24" bestFit="1" customWidth="1"/>
    <col min="3591" max="3592" width="13.21875" style="24" bestFit="1" customWidth="1"/>
    <col min="3593" max="3593" width="15.44140625" style="24" bestFit="1" customWidth="1"/>
    <col min="3594" max="3594" width="11.88671875" style="24" bestFit="1" customWidth="1"/>
    <col min="3595" max="3595" width="13.77734375" style="24" customWidth="1"/>
    <col min="3596" max="3596" width="14.21875" style="24" bestFit="1" customWidth="1"/>
    <col min="3597" max="3597" width="3.21875" style="24" bestFit="1" customWidth="1"/>
    <col min="3598" max="3840" width="11.5546875" style="24"/>
    <col min="3841" max="3841" width="3.77734375" style="24" customWidth="1"/>
    <col min="3842" max="3842" width="13.109375" style="24" customWidth="1"/>
    <col min="3843" max="3843" width="16.109375" style="24" customWidth="1"/>
    <col min="3844" max="3844" width="15" style="24" bestFit="1" customWidth="1"/>
    <col min="3845" max="3845" width="13.21875" style="24" bestFit="1" customWidth="1"/>
    <col min="3846" max="3846" width="11.88671875" style="24" bestFit="1" customWidth="1"/>
    <col min="3847" max="3848" width="13.21875" style="24" bestFit="1" customWidth="1"/>
    <col min="3849" max="3849" width="15.44140625" style="24" bestFit="1" customWidth="1"/>
    <col min="3850" max="3850" width="11.88671875" style="24" bestFit="1" customWidth="1"/>
    <col min="3851" max="3851" width="13.77734375" style="24" customWidth="1"/>
    <col min="3852" max="3852" width="14.21875" style="24" bestFit="1" customWidth="1"/>
    <col min="3853" max="3853" width="3.21875" style="24" bestFit="1" customWidth="1"/>
    <col min="3854" max="4096" width="11.5546875" style="24"/>
    <col min="4097" max="4097" width="3.77734375" style="24" customWidth="1"/>
    <col min="4098" max="4098" width="13.109375" style="24" customWidth="1"/>
    <col min="4099" max="4099" width="16.109375" style="24" customWidth="1"/>
    <col min="4100" max="4100" width="15" style="24" bestFit="1" customWidth="1"/>
    <col min="4101" max="4101" width="13.21875" style="24" bestFit="1" customWidth="1"/>
    <col min="4102" max="4102" width="11.88671875" style="24" bestFit="1" customWidth="1"/>
    <col min="4103" max="4104" width="13.21875" style="24" bestFit="1" customWidth="1"/>
    <col min="4105" max="4105" width="15.44140625" style="24" bestFit="1" customWidth="1"/>
    <col min="4106" max="4106" width="11.88671875" style="24" bestFit="1" customWidth="1"/>
    <col min="4107" max="4107" width="13.77734375" style="24" customWidth="1"/>
    <col min="4108" max="4108" width="14.21875" style="24" bestFit="1" customWidth="1"/>
    <col min="4109" max="4109" width="3.21875" style="24" bestFit="1" customWidth="1"/>
    <col min="4110" max="4352" width="11.5546875" style="24"/>
    <col min="4353" max="4353" width="3.77734375" style="24" customWidth="1"/>
    <col min="4354" max="4354" width="13.109375" style="24" customWidth="1"/>
    <col min="4355" max="4355" width="16.109375" style="24" customWidth="1"/>
    <col min="4356" max="4356" width="15" style="24" bestFit="1" customWidth="1"/>
    <col min="4357" max="4357" width="13.21875" style="24" bestFit="1" customWidth="1"/>
    <col min="4358" max="4358" width="11.88671875" style="24" bestFit="1" customWidth="1"/>
    <col min="4359" max="4360" width="13.21875" style="24" bestFit="1" customWidth="1"/>
    <col min="4361" max="4361" width="15.44140625" style="24" bestFit="1" customWidth="1"/>
    <col min="4362" max="4362" width="11.88671875" style="24" bestFit="1" customWidth="1"/>
    <col min="4363" max="4363" width="13.77734375" style="24" customWidth="1"/>
    <col min="4364" max="4364" width="14.21875" style="24" bestFit="1" customWidth="1"/>
    <col min="4365" max="4365" width="3.21875" style="24" bestFit="1" customWidth="1"/>
    <col min="4366" max="4608" width="11.5546875" style="24"/>
    <col min="4609" max="4609" width="3.77734375" style="24" customWidth="1"/>
    <col min="4610" max="4610" width="13.109375" style="24" customWidth="1"/>
    <col min="4611" max="4611" width="16.109375" style="24" customWidth="1"/>
    <col min="4612" max="4612" width="15" style="24" bestFit="1" customWidth="1"/>
    <col min="4613" max="4613" width="13.21875" style="24" bestFit="1" customWidth="1"/>
    <col min="4614" max="4614" width="11.88671875" style="24" bestFit="1" customWidth="1"/>
    <col min="4615" max="4616" width="13.21875" style="24" bestFit="1" customWidth="1"/>
    <col min="4617" max="4617" width="15.44140625" style="24" bestFit="1" customWidth="1"/>
    <col min="4618" max="4618" width="11.88671875" style="24" bestFit="1" customWidth="1"/>
    <col min="4619" max="4619" width="13.77734375" style="24" customWidth="1"/>
    <col min="4620" max="4620" width="14.21875" style="24" bestFit="1" customWidth="1"/>
    <col min="4621" max="4621" width="3.21875" style="24" bestFit="1" customWidth="1"/>
    <col min="4622" max="4864" width="11.5546875" style="24"/>
    <col min="4865" max="4865" width="3.77734375" style="24" customWidth="1"/>
    <col min="4866" max="4866" width="13.109375" style="24" customWidth="1"/>
    <col min="4867" max="4867" width="16.109375" style="24" customWidth="1"/>
    <col min="4868" max="4868" width="15" style="24" bestFit="1" customWidth="1"/>
    <col min="4869" max="4869" width="13.21875" style="24" bestFit="1" customWidth="1"/>
    <col min="4870" max="4870" width="11.88671875" style="24" bestFit="1" customWidth="1"/>
    <col min="4871" max="4872" width="13.21875" style="24" bestFit="1" customWidth="1"/>
    <col min="4873" max="4873" width="15.44140625" style="24" bestFit="1" customWidth="1"/>
    <col min="4874" max="4874" width="11.88671875" style="24" bestFit="1" customWidth="1"/>
    <col min="4875" max="4875" width="13.77734375" style="24" customWidth="1"/>
    <col min="4876" max="4876" width="14.21875" style="24" bestFit="1" customWidth="1"/>
    <col min="4877" max="4877" width="3.21875" style="24" bestFit="1" customWidth="1"/>
    <col min="4878" max="5120" width="11.5546875" style="24"/>
    <col min="5121" max="5121" width="3.77734375" style="24" customWidth="1"/>
    <col min="5122" max="5122" width="13.109375" style="24" customWidth="1"/>
    <col min="5123" max="5123" width="16.109375" style="24" customWidth="1"/>
    <col min="5124" max="5124" width="15" style="24" bestFit="1" customWidth="1"/>
    <col min="5125" max="5125" width="13.21875" style="24" bestFit="1" customWidth="1"/>
    <col min="5126" max="5126" width="11.88671875" style="24" bestFit="1" customWidth="1"/>
    <col min="5127" max="5128" width="13.21875" style="24" bestFit="1" customWidth="1"/>
    <col min="5129" max="5129" width="15.44140625" style="24" bestFit="1" customWidth="1"/>
    <col min="5130" max="5130" width="11.88671875" style="24" bestFit="1" customWidth="1"/>
    <col min="5131" max="5131" width="13.77734375" style="24" customWidth="1"/>
    <col min="5132" max="5132" width="14.21875" style="24" bestFit="1" customWidth="1"/>
    <col min="5133" max="5133" width="3.21875" style="24" bestFit="1" customWidth="1"/>
    <col min="5134" max="5376" width="11.5546875" style="24"/>
    <col min="5377" max="5377" width="3.77734375" style="24" customWidth="1"/>
    <col min="5378" max="5378" width="13.109375" style="24" customWidth="1"/>
    <col min="5379" max="5379" width="16.109375" style="24" customWidth="1"/>
    <col min="5380" max="5380" width="15" style="24" bestFit="1" customWidth="1"/>
    <col min="5381" max="5381" width="13.21875" style="24" bestFit="1" customWidth="1"/>
    <col min="5382" max="5382" width="11.88671875" style="24" bestFit="1" customWidth="1"/>
    <col min="5383" max="5384" width="13.21875" style="24" bestFit="1" customWidth="1"/>
    <col min="5385" max="5385" width="15.44140625" style="24" bestFit="1" customWidth="1"/>
    <col min="5386" max="5386" width="11.88671875" style="24" bestFit="1" customWidth="1"/>
    <col min="5387" max="5387" width="13.77734375" style="24" customWidth="1"/>
    <col min="5388" max="5388" width="14.21875" style="24" bestFit="1" customWidth="1"/>
    <col min="5389" max="5389" width="3.21875" style="24" bestFit="1" customWidth="1"/>
    <col min="5390" max="5632" width="11.5546875" style="24"/>
    <col min="5633" max="5633" width="3.77734375" style="24" customWidth="1"/>
    <col min="5634" max="5634" width="13.109375" style="24" customWidth="1"/>
    <col min="5635" max="5635" width="16.109375" style="24" customWidth="1"/>
    <col min="5636" max="5636" width="15" style="24" bestFit="1" customWidth="1"/>
    <col min="5637" max="5637" width="13.21875" style="24" bestFit="1" customWidth="1"/>
    <col min="5638" max="5638" width="11.88671875" style="24" bestFit="1" customWidth="1"/>
    <col min="5639" max="5640" width="13.21875" style="24" bestFit="1" customWidth="1"/>
    <col min="5641" max="5641" width="15.44140625" style="24" bestFit="1" customWidth="1"/>
    <col min="5642" max="5642" width="11.88671875" style="24" bestFit="1" customWidth="1"/>
    <col min="5643" max="5643" width="13.77734375" style="24" customWidth="1"/>
    <col min="5644" max="5644" width="14.21875" style="24" bestFit="1" customWidth="1"/>
    <col min="5645" max="5645" width="3.21875" style="24" bestFit="1" customWidth="1"/>
    <col min="5646" max="5888" width="11.5546875" style="24"/>
    <col min="5889" max="5889" width="3.77734375" style="24" customWidth="1"/>
    <col min="5890" max="5890" width="13.109375" style="24" customWidth="1"/>
    <col min="5891" max="5891" width="16.109375" style="24" customWidth="1"/>
    <col min="5892" max="5892" width="15" style="24" bestFit="1" customWidth="1"/>
    <col min="5893" max="5893" width="13.21875" style="24" bestFit="1" customWidth="1"/>
    <col min="5894" max="5894" width="11.88671875" style="24" bestFit="1" customWidth="1"/>
    <col min="5895" max="5896" width="13.21875" style="24" bestFit="1" customWidth="1"/>
    <col min="5897" max="5897" width="15.44140625" style="24" bestFit="1" customWidth="1"/>
    <col min="5898" max="5898" width="11.88671875" style="24" bestFit="1" customWidth="1"/>
    <col min="5899" max="5899" width="13.77734375" style="24" customWidth="1"/>
    <col min="5900" max="5900" width="14.21875" style="24" bestFit="1" customWidth="1"/>
    <col min="5901" max="5901" width="3.21875" style="24" bestFit="1" customWidth="1"/>
    <col min="5902" max="6144" width="11.5546875" style="24"/>
    <col min="6145" max="6145" width="3.77734375" style="24" customWidth="1"/>
    <col min="6146" max="6146" width="13.109375" style="24" customWidth="1"/>
    <col min="6147" max="6147" width="16.109375" style="24" customWidth="1"/>
    <col min="6148" max="6148" width="15" style="24" bestFit="1" customWidth="1"/>
    <col min="6149" max="6149" width="13.21875" style="24" bestFit="1" customWidth="1"/>
    <col min="6150" max="6150" width="11.88671875" style="24" bestFit="1" customWidth="1"/>
    <col min="6151" max="6152" width="13.21875" style="24" bestFit="1" customWidth="1"/>
    <col min="6153" max="6153" width="15.44140625" style="24" bestFit="1" customWidth="1"/>
    <col min="6154" max="6154" width="11.88671875" style="24" bestFit="1" customWidth="1"/>
    <col min="6155" max="6155" width="13.77734375" style="24" customWidth="1"/>
    <col min="6156" max="6156" width="14.21875" style="24" bestFit="1" customWidth="1"/>
    <col min="6157" max="6157" width="3.21875" style="24" bestFit="1" customWidth="1"/>
    <col min="6158" max="6400" width="11.5546875" style="24"/>
    <col min="6401" max="6401" width="3.77734375" style="24" customWidth="1"/>
    <col min="6402" max="6402" width="13.109375" style="24" customWidth="1"/>
    <col min="6403" max="6403" width="16.109375" style="24" customWidth="1"/>
    <col min="6404" max="6404" width="15" style="24" bestFit="1" customWidth="1"/>
    <col min="6405" max="6405" width="13.21875" style="24" bestFit="1" customWidth="1"/>
    <col min="6406" max="6406" width="11.88671875" style="24" bestFit="1" customWidth="1"/>
    <col min="6407" max="6408" width="13.21875" style="24" bestFit="1" customWidth="1"/>
    <col min="6409" max="6409" width="15.44140625" style="24" bestFit="1" customWidth="1"/>
    <col min="6410" max="6410" width="11.88671875" style="24" bestFit="1" customWidth="1"/>
    <col min="6411" max="6411" width="13.77734375" style="24" customWidth="1"/>
    <col min="6412" max="6412" width="14.21875" style="24" bestFit="1" customWidth="1"/>
    <col min="6413" max="6413" width="3.21875" style="24" bestFit="1" customWidth="1"/>
    <col min="6414" max="6656" width="11.5546875" style="24"/>
    <col min="6657" max="6657" width="3.77734375" style="24" customWidth="1"/>
    <col min="6658" max="6658" width="13.109375" style="24" customWidth="1"/>
    <col min="6659" max="6659" width="16.109375" style="24" customWidth="1"/>
    <col min="6660" max="6660" width="15" style="24" bestFit="1" customWidth="1"/>
    <col min="6661" max="6661" width="13.21875" style="24" bestFit="1" customWidth="1"/>
    <col min="6662" max="6662" width="11.88671875" style="24" bestFit="1" customWidth="1"/>
    <col min="6663" max="6664" width="13.21875" style="24" bestFit="1" customWidth="1"/>
    <col min="6665" max="6665" width="15.44140625" style="24" bestFit="1" customWidth="1"/>
    <col min="6666" max="6666" width="11.88671875" style="24" bestFit="1" customWidth="1"/>
    <col min="6667" max="6667" width="13.77734375" style="24" customWidth="1"/>
    <col min="6668" max="6668" width="14.21875" style="24" bestFit="1" customWidth="1"/>
    <col min="6669" max="6669" width="3.21875" style="24" bestFit="1" customWidth="1"/>
    <col min="6670" max="6912" width="11.5546875" style="24"/>
    <col min="6913" max="6913" width="3.77734375" style="24" customWidth="1"/>
    <col min="6914" max="6914" width="13.109375" style="24" customWidth="1"/>
    <col min="6915" max="6915" width="16.109375" style="24" customWidth="1"/>
    <col min="6916" max="6916" width="15" style="24" bestFit="1" customWidth="1"/>
    <col min="6917" max="6917" width="13.21875" style="24" bestFit="1" customWidth="1"/>
    <col min="6918" max="6918" width="11.88671875" style="24" bestFit="1" customWidth="1"/>
    <col min="6919" max="6920" width="13.21875" style="24" bestFit="1" customWidth="1"/>
    <col min="6921" max="6921" width="15.44140625" style="24" bestFit="1" customWidth="1"/>
    <col min="6922" max="6922" width="11.88671875" style="24" bestFit="1" customWidth="1"/>
    <col min="6923" max="6923" width="13.77734375" style="24" customWidth="1"/>
    <col min="6924" max="6924" width="14.21875" style="24" bestFit="1" customWidth="1"/>
    <col min="6925" max="6925" width="3.21875" style="24" bestFit="1" customWidth="1"/>
    <col min="6926" max="7168" width="11.5546875" style="24"/>
    <col min="7169" max="7169" width="3.77734375" style="24" customWidth="1"/>
    <col min="7170" max="7170" width="13.109375" style="24" customWidth="1"/>
    <col min="7171" max="7171" width="16.109375" style="24" customWidth="1"/>
    <col min="7172" max="7172" width="15" style="24" bestFit="1" customWidth="1"/>
    <col min="7173" max="7173" width="13.21875" style="24" bestFit="1" customWidth="1"/>
    <col min="7174" max="7174" width="11.88671875" style="24" bestFit="1" customWidth="1"/>
    <col min="7175" max="7176" width="13.21875" style="24" bestFit="1" customWidth="1"/>
    <col min="7177" max="7177" width="15.44140625" style="24" bestFit="1" customWidth="1"/>
    <col min="7178" max="7178" width="11.88671875" style="24" bestFit="1" customWidth="1"/>
    <col min="7179" max="7179" width="13.77734375" style="24" customWidth="1"/>
    <col min="7180" max="7180" width="14.21875" style="24" bestFit="1" customWidth="1"/>
    <col min="7181" max="7181" width="3.21875" style="24" bestFit="1" customWidth="1"/>
    <col min="7182" max="7424" width="11.5546875" style="24"/>
    <col min="7425" max="7425" width="3.77734375" style="24" customWidth="1"/>
    <col min="7426" max="7426" width="13.109375" style="24" customWidth="1"/>
    <col min="7427" max="7427" width="16.109375" style="24" customWidth="1"/>
    <col min="7428" max="7428" width="15" style="24" bestFit="1" customWidth="1"/>
    <col min="7429" max="7429" width="13.21875" style="24" bestFit="1" customWidth="1"/>
    <col min="7430" max="7430" width="11.88671875" style="24" bestFit="1" customWidth="1"/>
    <col min="7431" max="7432" width="13.21875" style="24" bestFit="1" customWidth="1"/>
    <col min="7433" max="7433" width="15.44140625" style="24" bestFit="1" customWidth="1"/>
    <col min="7434" max="7434" width="11.88671875" style="24" bestFit="1" customWidth="1"/>
    <col min="7435" max="7435" width="13.77734375" style="24" customWidth="1"/>
    <col min="7436" max="7436" width="14.21875" style="24" bestFit="1" customWidth="1"/>
    <col min="7437" max="7437" width="3.21875" style="24" bestFit="1" customWidth="1"/>
    <col min="7438" max="7680" width="11.5546875" style="24"/>
    <col min="7681" max="7681" width="3.77734375" style="24" customWidth="1"/>
    <col min="7682" max="7682" width="13.109375" style="24" customWidth="1"/>
    <col min="7683" max="7683" width="16.109375" style="24" customWidth="1"/>
    <col min="7684" max="7684" width="15" style="24" bestFit="1" customWidth="1"/>
    <col min="7685" max="7685" width="13.21875" style="24" bestFit="1" customWidth="1"/>
    <col min="7686" max="7686" width="11.88671875" style="24" bestFit="1" customWidth="1"/>
    <col min="7687" max="7688" width="13.21875" style="24" bestFit="1" customWidth="1"/>
    <col min="7689" max="7689" width="15.44140625" style="24" bestFit="1" customWidth="1"/>
    <col min="7690" max="7690" width="11.88671875" style="24" bestFit="1" customWidth="1"/>
    <col min="7691" max="7691" width="13.77734375" style="24" customWidth="1"/>
    <col min="7692" max="7692" width="14.21875" style="24" bestFit="1" customWidth="1"/>
    <col min="7693" max="7693" width="3.21875" style="24" bestFit="1" customWidth="1"/>
    <col min="7694" max="7936" width="11.5546875" style="24"/>
    <col min="7937" max="7937" width="3.77734375" style="24" customWidth="1"/>
    <col min="7938" max="7938" width="13.109375" style="24" customWidth="1"/>
    <col min="7939" max="7939" width="16.109375" style="24" customWidth="1"/>
    <col min="7940" max="7940" width="15" style="24" bestFit="1" customWidth="1"/>
    <col min="7941" max="7941" width="13.21875" style="24" bestFit="1" customWidth="1"/>
    <col min="7942" max="7942" width="11.88671875" style="24" bestFit="1" customWidth="1"/>
    <col min="7943" max="7944" width="13.21875" style="24" bestFit="1" customWidth="1"/>
    <col min="7945" max="7945" width="15.44140625" style="24" bestFit="1" customWidth="1"/>
    <col min="7946" max="7946" width="11.88671875" style="24" bestFit="1" customWidth="1"/>
    <col min="7947" max="7947" width="13.77734375" style="24" customWidth="1"/>
    <col min="7948" max="7948" width="14.21875" style="24" bestFit="1" customWidth="1"/>
    <col min="7949" max="7949" width="3.21875" style="24" bestFit="1" customWidth="1"/>
    <col min="7950" max="8192" width="11.5546875" style="24"/>
    <col min="8193" max="8193" width="3.77734375" style="24" customWidth="1"/>
    <col min="8194" max="8194" width="13.109375" style="24" customWidth="1"/>
    <col min="8195" max="8195" width="16.109375" style="24" customWidth="1"/>
    <col min="8196" max="8196" width="15" style="24" bestFit="1" customWidth="1"/>
    <col min="8197" max="8197" width="13.21875" style="24" bestFit="1" customWidth="1"/>
    <col min="8198" max="8198" width="11.88671875" style="24" bestFit="1" customWidth="1"/>
    <col min="8199" max="8200" width="13.21875" style="24" bestFit="1" customWidth="1"/>
    <col min="8201" max="8201" width="15.44140625" style="24" bestFit="1" customWidth="1"/>
    <col min="8202" max="8202" width="11.88671875" style="24" bestFit="1" customWidth="1"/>
    <col min="8203" max="8203" width="13.77734375" style="24" customWidth="1"/>
    <col min="8204" max="8204" width="14.21875" style="24" bestFit="1" customWidth="1"/>
    <col min="8205" max="8205" width="3.21875" style="24" bestFit="1" customWidth="1"/>
    <col min="8206" max="8448" width="11.5546875" style="24"/>
    <col min="8449" max="8449" width="3.77734375" style="24" customWidth="1"/>
    <col min="8450" max="8450" width="13.109375" style="24" customWidth="1"/>
    <col min="8451" max="8451" width="16.109375" style="24" customWidth="1"/>
    <col min="8452" max="8452" width="15" style="24" bestFit="1" customWidth="1"/>
    <col min="8453" max="8453" width="13.21875" style="24" bestFit="1" customWidth="1"/>
    <col min="8454" max="8454" width="11.88671875" style="24" bestFit="1" customWidth="1"/>
    <col min="8455" max="8456" width="13.21875" style="24" bestFit="1" customWidth="1"/>
    <col min="8457" max="8457" width="15.44140625" style="24" bestFit="1" customWidth="1"/>
    <col min="8458" max="8458" width="11.88671875" style="24" bestFit="1" customWidth="1"/>
    <col min="8459" max="8459" width="13.77734375" style="24" customWidth="1"/>
    <col min="8460" max="8460" width="14.21875" style="24" bestFit="1" customWidth="1"/>
    <col min="8461" max="8461" width="3.21875" style="24" bestFit="1" customWidth="1"/>
    <col min="8462" max="8704" width="11.5546875" style="24"/>
    <col min="8705" max="8705" width="3.77734375" style="24" customWidth="1"/>
    <col min="8706" max="8706" width="13.109375" style="24" customWidth="1"/>
    <col min="8707" max="8707" width="16.109375" style="24" customWidth="1"/>
    <col min="8708" max="8708" width="15" style="24" bestFit="1" customWidth="1"/>
    <col min="8709" max="8709" width="13.21875" style="24" bestFit="1" customWidth="1"/>
    <col min="8710" max="8710" width="11.88671875" style="24" bestFit="1" customWidth="1"/>
    <col min="8711" max="8712" width="13.21875" style="24" bestFit="1" customWidth="1"/>
    <col min="8713" max="8713" width="15.44140625" style="24" bestFit="1" customWidth="1"/>
    <col min="8714" max="8714" width="11.88671875" style="24" bestFit="1" customWidth="1"/>
    <col min="8715" max="8715" width="13.77734375" style="24" customWidth="1"/>
    <col min="8716" max="8716" width="14.21875" style="24" bestFit="1" customWidth="1"/>
    <col min="8717" max="8717" width="3.21875" style="24" bestFit="1" customWidth="1"/>
    <col min="8718" max="8960" width="11.5546875" style="24"/>
    <col min="8961" max="8961" width="3.77734375" style="24" customWidth="1"/>
    <col min="8962" max="8962" width="13.109375" style="24" customWidth="1"/>
    <col min="8963" max="8963" width="16.109375" style="24" customWidth="1"/>
    <col min="8964" max="8964" width="15" style="24" bestFit="1" customWidth="1"/>
    <col min="8965" max="8965" width="13.21875" style="24" bestFit="1" customWidth="1"/>
    <col min="8966" max="8966" width="11.88671875" style="24" bestFit="1" customWidth="1"/>
    <col min="8967" max="8968" width="13.21875" style="24" bestFit="1" customWidth="1"/>
    <col min="8969" max="8969" width="15.44140625" style="24" bestFit="1" customWidth="1"/>
    <col min="8970" max="8970" width="11.88671875" style="24" bestFit="1" customWidth="1"/>
    <col min="8971" max="8971" width="13.77734375" style="24" customWidth="1"/>
    <col min="8972" max="8972" width="14.21875" style="24" bestFit="1" customWidth="1"/>
    <col min="8973" max="8973" width="3.21875" style="24" bestFit="1" customWidth="1"/>
    <col min="8974" max="9216" width="11.5546875" style="24"/>
    <col min="9217" max="9217" width="3.77734375" style="24" customWidth="1"/>
    <col min="9218" max="9218" width="13.109375" style="24" customWidth="1"/>
    <col min="9219" max="9219" width="16.109375" style="24" customWidth="1"/>
    <col min="9220" max="9220" width="15" style="24" bestFit="1" customWidth="1"/>
    <col min="9221" max="9221" width="13.21875" style="24" bestFit="1" customWidth="1"/>
    <col min="9222" max="9222" width="11.88671875" style="24" bestFit="1" customWidth="1"/>
    <col min="9223" max="9224" width="13.21875" style="24" bestFit="1" customWidth="1"/>
    <col min="9225" max="9225" width="15.44140625" style="24" bestFit="1" customWidth="1"/>
    <col min="9226" max="9226" width="11.88671875" style="24" bestFit="1" customWidth="1"/>
    <col min="9227" max="9227" width="13.77734375" style="24" customWidth="1"/>
    <col min="9228" max="9228" width="14.21875" style="24" bestFit="1" customWidth="1"/>
    <col min="9229" max="9229" width="3.21875" style="24" bestFit="1" customWidth="1"/>
    <col min="9230" max="9472" width="11.5546875" style="24"/>
    <col min="9473" max="9473" width="3.77734375" style="24" customWidth="1"/>
    <col min="9474" max="9474" width="13.109375" style="24" customWidth="1"/>
    <col min="9475" max="9475" width="16.109375" style="24" customWidth="1"/>
    <col min="9476" max="9476" width="15" style="24" bestFit="1" customWidth="1"/>
    <col min="9477" max="9477" width="13.21875" style="24" bestFit="1" customWidth="1"/>
    <col min="9478" max="9478" width="11.88671875" style="24" bestFit="1" customWidth="1"/>
    <col min="9479" max="9480" width="13.21875" style="24" bestFit="1" customWidth="1"/>
    <col min="9481" max="9481" width="15.44140625" style="24" bestFit="1" customWidth="1"/>
    <col min="9482" max="9482" width="11.88671875" style="24" bestFit="1" customWidth="1"/>
    <col min="9483" max="9483" width="13.77734375" style="24" customWidth="1"/>
    <col min="9484" max="9484" width="14.21875" style="24" bestFit="1" customWidth="1"/>
    <col min="9485" max="9485" width="3.21875" style="24" bestFit="1" customWidth="1"/>
    <col min="9486" max="9728" width="11.5546875" style="24"/>
    <col min="9729" max="9729" width="3.77734375" style="24" customWidth="1"/>
    <col min="9730" max="9730" width="13.109375" style="24" customWidth="1"/>
    <col min="9731" max="9731" width="16.109375" style="24" customWidth="1"/>
    <col min="9732" max="9732" width="15" style="24" bestFit="1" customWidth="1"/>
    <col min="9733" max="9733" width="13.21875" style="24" bestFit="1" customWidth="1"/>
    <col min="9734" max="9734" width="11.88671875" style="24" bestFit="1" customWidth="1"/>
    <col min="9735" max="9736" width="13.21875" style="24" bestFit="1" customWidth="1"/>
    <col min="9737" max="9737" width="15.44140625" style="24" bestFit="1" customWidth="1"/>
    <col min="9738" max="9738" width="11.88671875" style="24" bestFit="1" customWidth="1"/>
    <col min="9739" max="9739" width="13.77734375" style="24" customWidth="1"/>
    <col min="9740" max="9740" width="14.21875" style="24" bestFit="1" customWidth="1"/>
    <col min="9741" max="9741" width="3.21875" style="24" bestFit="1" customWidth="1"/>
    <col min="9742" max="9984" width="11.5546875" style="24"/>
    <col min="9985" max="9985" width="3.77734375" style="24" customWidth="1"/>
    <col min="9986" max="9986" width="13.109375" style="24" customWidth="1"/>
    <col min="9987" max="9987" width="16.109375" style="24" customWidth="1"/>
    <col min="9988" max="9988" width="15" style="24" bestFit="1" customWidth="1"/>
    <col min="9989" max="9989" width="13.21875" style="24" bestFit="1" customWidth="1"/>
    <col min="9990" max="9990" width="11.88671875" style="24" bestFit="1" customWidth="1"/>
    <col min="9991" max="9992" width="13.21875" style="24" bestFit="1" customWidth="1"/>
    <col min="9993" max="9993" width="15.44140625" style="24" bestFit="1" customWidth="1"/>
    <col min="9994" max="9994" width="11.88671875" style="24" bestFit="1" customWidth="1"/>
    <col min="9995" max="9995" width="13.77734375" style="24" customWidth="1"/>
    <col min="9996" max="9996" width="14.21875" style="24" bestFit="1" customWidth="1"/>
    <col min="9997" max="9997" width="3.21875" style="24" bestFit="1" customWidth="1"/>
    <col min="9998" max="10240" width="11.5546875" style="24"/>
    <col min="10241" max="10241" width="3.77734375" style="24" customWidth="1"/>
    <col min="10242" max="10242" width="13.109375" style="24" customWidth="1"/>
    <col min="10243" max="10243" width="16.109375" style="24" customWidth="1"/>
    <col min="10244" max="10244" width="15" style="24" bestFit="1" customWidth="1"/>
    <col min="10245" max="10245" width="13.21875" style="24" bestFit="1" customWidth="1"/>
    <col min="10246" max="10246" width="11.88671875" style="24" bestFit="1" customWidth="1"/>
    <col min="10247" max="10248" width="13.21875" style="24" bestFit="1" customWidth="1"/>
    <col min="10249" max="10249" width="15.44140625" style="24" bestFit="1" customWidth="1"/>
    <col min="10250" max="10250" width="11.88671875" style="24" bestFit="1" customWidth="1"/>
    <col min="10251" max="10251" width="13.77734375" style="24" customWidth="1"/>
    <col min="10252" max="10252" width="14.21875" style="24" bestFit="1" customWidth="1"/>
    <col min="10253" max="10253" width="3.21875" style="24" bestFit="1" customWidth="1"/>
    <col min="10254" max="10496" width="11.5546875" style="24"/>
    <col min="10497" max="10497" width="3.77734375" style="24" customWidth="1"/>
    <col min="10498" max="10498" width="13.109375" style="24" customWidth="1"/>
    <col min="10499" max="10499" width="16.109375" style="24" customWidth="1"/>
    <col min="10500" max="10500" width="15" style="24" bestFit="1" customWidth="1"/>
    <col min="10501" max="10501" width="13.21875" style="24" bestFit="1" customWidth="1"/>
    <col min="10502" max="10502" width="11.88671875" style="24" bestFit="1" customWidth="1"/>
    <col min="10503" max="10504" width="13.21875" style="24" bestFit="1" customWidth="1"/>
    <col min="10505" max="10505" width="15.44140625" style="24" bestFit="1" customWidth="1"/>
    <col min="10506" max="10506" width="11.88671875" style="24" bestFit="1" customWidth="1"/>
    <col min="10507" max="10507" width="13.77734375" style="24" customWidth="1"/>
    <col min="10508" max="10508" width="14.21875" style="24" bestFit="1" customWidth="1"/>
    <col min="10509" max="10509" width="3.21875" style="24" bestFit="1" customWidth="1"/>
    <col min="10510" max="10752" width="11.5546875" style="24"/>
    <col min="10753" max="10753" width="3.77734375" style="24" customWidth="1"/>
    <col min="10754" max="10754" width="13.109375" style="24" customWidth="1"/>
    <col min="10755" max="10755" width="16.109375" style="24" customWidth="1"/>
    <col min="10756" max="10756" width="15" style="24" bestFit="1" customWidth="1"/>
    <col min="10757" max="10757" width="13.21875" style="24" bestFit="1" customWidth="1"/>
    <col min="10758" max="10758" width="11.88671875" style="24" bestFit="1" customWidth="1"/>
    <col min="10759" max="10760" width="13.21875" style="24" bestFit="1" customWidth="1"/>
    <col min="10761" max="10761" width="15.44140625" style="24" bestFit="1" customWidth="1"/>
    <col min="10762" max="10762" width="11.88671875" style="24" bestFit="1" customWidth="1"/>
    <col min="10763" max="10763" width="13.77734375" style="24" customWidth="1"/>
    <col min="10764" max="10764" width="14.21875" style="24" bestFit="1" customWidth="1"/>
    <col min="10765" max="10765" width="3.21875" style="24" bestFit="1" customWidth="1"/>
    <col min="10766" max="11008" width="11.5546875" style="24"/>
    <col min="11009" max="11009" width="3.77734375" style="24" customWidth="1"/>
    <col min="11010" max="11010" width="13.109375" style="24" customWidth="1"/>
    <col min="11011" max="11011" width="16.109375" style="24" customWidth="1"/>
    <col min="11012" max="11012" width="15" style="24" bestFit="1" customWidth="1"/>
    <col min="11013" max="11013" width="13.21875" style="24" bestFit="1" customWidth="1"/>
    <col min="11014" max="11014" width="11.88671875" style="24" bestFit="1" customWidth="1"/>
    <col min="11015" max="11016" width="13.21875" style="24" bestFit="1" customWidth="1"/>
    <col min="11017" max="11017" width="15.44140625" style="24" bestFit="1" customWidth="1"/>
    <col min="11018" max="11018" width="11.88671875" style="24" bestFit="1" customWidth="1"/>
    <col min="11019" max="11019" width="13.77734375" style="24" customWidth="1"/>
    <col min="11020" max="11020" width="14.21875" style="24" bestFit="1" customWidth="1"/>
    <col min="11021" max="11021" width="3.21875" style="24" bestFit="1" customWidth="1"/>
    <col min="11022" max="11264" width="11.5546875" style="24"/>
    <col min="11265" max="11265" width="3.77734375" style="24" customWidth="1"/>
    <col min="11266" max="11266" width="13.109375" style="24" customWidth="1"/>
    <col min="11267" max="11267" width="16.109375" style="24" customWidth="1"/>
    <col min="11268" max="11268" width="15" style="24" bestFit="1" customWidth="1"/>
    <col min="11269" max="11269" width="13.21875" style="24" bestFit="1" customWidth="1"/>
    <col min="11270" max="11270" width="11.88671875" style="24" bestFit="1" customWidth="1"/>
    <col min="11271" max="11272" width="13.21875" style="24" bestFit="1" customWidth="1"/>
    <col min="11273" max="11273" width="15.44140625" style="24" bestFit="1" customWidth="1"/>
    <col min="11274" max="11274" width="11.88671875" style="24" bestFit="1" customWidth="1"/>
    <col min="11275" max="11275" width="13.77734375" style="24" customWidth="1"/>
    <col min="11276" max="11276" width="14.21875" style="24" bestFit="1" customWidth="1"/>
    <col min="11277" max="11277" width="3.21875" style="24" bestFit="1" customWidth="1"/>
    <col min="11278" max="11520" width="11.5546875" style="24"/>
    <col min="11521" max="11521" width="3.77734375" style="24" customWidth="1"/>
    <col min="11522" max="11522" width="13.109375" style="24" customWidth="1"/>
    <col min="11523" max="11523" width="16.109375" style="24" customWidth="1"/>
    <col min="11524" max="11524" width="15" style="24" bestFit="1" customWidth="1"/>
    <col min="11525" max="11525" width="13.21875" style="24" bestFit="1" customWidth="1"/>
    <col min="11526" max="11526" width="11.88671875" style="24" bestFit="1" customWidth="1"/>
    <col min="11527" max="11528" width="13.21875" style="24" bestFit="1" customWidth="1"/>
    <col min="11529" max="11529" width="15.44140625" style="24" bestFit="1" customWidth="1"/>
    <col min="11530" max="11530" width="11.88671875" style="24" bestFit="1" customWidth="1"/>
    <col min="11531" max="11531" width="13.77734375" style="24" customWidth="1"/>
    <col min="11532" max="11532" width="14.21875" style="24" bestFit="1" customWidth="1"/>
    <col min="11533" max="11533" width="3.21875" style="24" bestFit="1" customWidth="1"/>
    <col min="11534" max="11776" width="11.5546875" style="24"/>
    <col min="11777" max="11777" width="3.77734375" style="24" customWidth="1"/>
    <col min="11778" max="11778" width="13.109375" style="24" customWidth="1"/>
    <col min="11779" max="11779" width="16.109375" style="24" customWidth="1"/>
    <col min="11780" max="11780" width="15" style="24" bestFit="1" customWidth="1"/>
    <col min="11781" max="11781" width="13.21875" style="24" bestFit="1" customWidth="1"/>
    <col min="11782" max="11782" width="11.88671875" style="24" bestFit="1" customWidth="1"/>
    <col min="11783" max="11784" width="13.21875" style="24" bestFit="1" customWidth="1"/>
    <col min="11785" max="11785" width="15.44140625" style="24" bestFit="1" customWidth="1"/>
    <col min="11786" max="11786" width="11.88671875" style="24" bestFit="1" customWidth="1"/>
    <col min="11787" max="11787" width="13.77734375" style="24" customWidth="1"/>
    <col min="11788" max="11788" width="14.21875" style="24" bestFit="1" customWidth="1"/>
    <col min="11789" max="11789" width="3.21875" style="24" bestFit="1" customWidth="1"/>
    <col min="11790" max="12032" width="11.5546875" style="24"/>
    <col min="12033" max="12033" width="3.77734375" style="24" customWidth="1"/>
    <col min="12034" max="12034" width="13.109375" style="24" customWidth="1"/>
    <col min="12035" max="12035" width="16.109375" style="24" customWidth="1"/>
    <col min="12036" max="12036" width="15" style="24" bestFit="1" customWidth="1"/>
    <col min="12037" max="12037" width="13.21875" style="24" bestFit="1" customWidth="1"/>
    <col min="12038" max="12038" width="11.88671875" style="24" bestFit="1" customWidth="1"/>
    <col min="12039" max="12040" width="13.21875" style="24" bestFit="1" customWidth="1"/>
    <col min="12041" max="12041" width="15.44140625" style="24" bestFit="1" customWidth="1"/>
    <col min="12042" max="12042" width="11.88671875" style="24" bestFit="1" customWidth="1"/>
    <col min="12043" max="12043" width="13.77734375" style="24" customWidth="1"/>
    <col min="12044" max="12044" width="14.21875" style="24" bestFit="1" customWidth="1"/>
    <col min="12045" max="12045" width="3.21875" style="24" bestFit="1" customWidth="1"/>
    <col min="12046" max="12288" width="11.5546875" style="24"/>
    <col min="12289" max="12289" width="3.77734375" style="24" customWidth="1"/>
    <col min="12290" max="12290" width="13.109375" style="24" customWidth="1"/>
    <col min="12291" max="12291" width="16.109375" style="24" customWidth="1"/>
    <col min="12292" max="12292" width="15" style="24" bestFit="1" customWidth="1"/>
    <col min="12293" max="12293" width="13.21875" style="24" bestFit="1" customWidth="1"/>
    <col min="12294" max="12294" width="11.88671875" style="24" bestFit="1" customWidth="1"/>
    <col min="12295" max="12296" width="13.21875" style="24" bestFit="1" customWidth="1"/>
    <col min="12297" max="12297" width="15.44140625" style="24" bestFit="1" customWidth="1"/>
    <col min="12298" max="12298" width="11.88671875" style="24" bestFit="1" customWidth="1"/>
    <col min="12299" max="12299" width="13.77734375" style="24" customWidth="1"/>
    <col min="12300" max="12300" width="14.21875" style="24" bestFit="1" customWidth="1"/>
    <col min="12301" max="12301" width="3.21875" style="24" bestFit="1" customWidth="1"/>
    <col min="12302" max="12544" width="11.5546875" style="24"/>
    <col min="12545" max="12545" width="3.77734375" style="24" customWidth="1"/>
    <col min="12546" max="12546" width="13.109375" style="24" customWidth="1"/>
    <col min="12547" max="12547" width="16.109375" style="24" customWidth="1"/>
    <col min="12548" max="12548" width="15" style="24" bestFit="1" customWidth="1"/>
    <col min="12549" max="12549" width="13.21875" style="24" bestFit="1" customWidth="1"/>
    <col min="12550" max="12550" width="11.88671875" style="24" bestFit="1" customWidth="1"/>
    <col min="12551" max="12552" width="13.21875" style="24" bestFit="1" customWidth="1"/>
    <col min="12553" max="12553" width="15.44140625" style="24" bestFit="1" customWidth="1"/>
    <col min="12554" max="12554" width="11.88671875" style="24" bestFit="1" customWidth="1"/>
    <col min="12555" max="12555" width="13.77734375" style="24" customWidth="1"/>
    <col min="12556" max="12556" width="14.21875" style="24" bestFit="1" customWidth="1"/>
    <col min="12557" max="12557" width="3.21875" style="24" bestFit="1" customWidth="1"/>
    <col min="12558" max="12800" width="11.5546875" style="24"/>
    <col min="12801" max="12801" width="3.77734375" style="24" customWidth="1"/>
    <col min="12802" max="12802" width="13.109375" style="24" customWidth="1"/>
    <col min="12803" max="12803" width="16.109375" style="24" customWidth="1"/>
    <col min="12804" max="12804" width="15" style="24" bestFit="1" customWidth="1"/>
    <col min="12805" max="12805" width="13.21875" style="24" bestFit="1" customWidth="1"/>
    <col min="12806" max="12806" width="11.88671875" style="24" bestFit="1" customWidth="1"/>
    <col min="12807" max="12808" width="13.21875" style="24" bestFit="1" customWidth="1"/>
    <col min="12809" max="12809" width="15.44140625" style="24" bestFit="1" customWidth="1"/>
    <col min="12810" max="12810" width="11.88671875" style="24" bestFit="1" customWidth="1"/>
    <col min="12811" max="12811" width="13.77734375" style="24" customWidth="1"/>
    <col min="12812" max="12812" width="14.21875" style="24" bestFit="1" customWidth="1"/>
    <col min="12813" max="12813" width="3.21875" style="24" bestFit="1" customWidth="1"/>
    <col min="12814" max="13056" width="11.5546875" style="24"/>
    <col min="13057" max="13057" width="3.77734375" style="24" customWidth="1"/>
    <col min="13058" max="13058" width="13.109375" style="24" customWidth="1"/>
    <col min="13059" max="13059" width="16.109375" style="24" customWidth="1"/>
    <col min="13060" max="13060" width="15" style="24" bestFit="1" customWidth="1"/>
    <col min="13061" max="13061" width="13.21875" style="24" bestFit="1" customWidth="1"/>
    <col min="13062" max="13062" width="11.88671875" style="24" bestFit="1" customWidth="1"/>
    <col min="13063" max="13064" width="13.21875" style="24" bestFit="1" customWidth="1"/>
    <col min="13065" max="13065" width="15.44140625" style="24" bestFit="1" customWidth="1"/>
    <col min="13066" max="13066" width="11.88671875" style="24" bestFit="1" customWidth="1"/>
    <col min="13067" max="13067" width="13.77734375" style="24" customWidth="1"/>
    <col min="13068" max="13068" width="14.21875" style="24" bestFit="1" customWidth="1"/>
    <col min="13069" max="13069" width="3.21875" style="24" bestFit="1" customWidth="1"/>
    <col min="13070" max="13312" width="11.5546875" style="24"/>
    <col min="13313" max="13313" width="3.77734375" style="24" customWidth="1"/>
    <col min="13314" max="13314" width="13.109375" style="24" customWidth="1"/>
    <col min="13315" max="13315" width="16.109375" style="24" customWidth="1"/>
    <col min="13316" max="13316" width="15" style="24" bestFit="1" customWidth="1"/>
    <col min="13317" max="13317" width="13.21875" style="24" bestFit="1" customWidth="1"/>
    <col min="13318" max="13318" width="11.88671875" style="24" bestFit="1" customWidth="1"/>
    <col min="13319" max="13320" width="13.21875" style="24" bestFit="1" customWidth="1"/>
    <col min="13321" max="13321" width="15.44140625" style="24" bestFit="1" customWidth="1"/>
    <col min="13322" max="13322" width="11.88671875" style="24" bestFit="1" customWidth="1"/>
    <col min="13323" max="13323" width="13.77734375" style="24" customWidth="1"/>
    <col min="13324" max="13324" width="14.21875" style="24" bestFit="1" customWidth="1"/>
    <col min="13325" max="13325" width="3.21875" style="24" bestFit="1" customWidth="1"/>
    <col min="13326" max="13568" width="11.5546875" style="24"/>
    <col min="13569" max="13569" width="3.77734375" style="24" customWidth="1"/>
    <col min="13570" max="13570" width="13.109375" style="24" customWidth="1"/>
    <col min="13571" max="13571" width="16.109375" style="24" customWidth="1"/>
    <col min="13572" max="13572" width="15" style="24" bestFit="1" customWidth="1"/>
    <col min="13573" max="13573" width="13.21875" style="24" bestFit="1" customWidth="1"/>
    <col min="13574" max="13574" width="11.88671875" style="24" bestFit="1" customWidth="1"/>
    <col min="13575" max="13576" width="13.21875" style="24" bestFit="1" customWidth="1"/>
    <col min="13577" max="13577" width="15.44140625" style="24" bestFit="1" customWidth="1"/>
    <col min="13578" max="13578" width="11.88671875" style="24" bestFit="1" customWidth="1"/>
    <col min="13579" max="13579" width="13.77734375" style="24" customWidth="1"/>
    <col min="13580" max="13580" width="14.21875" style="24" bestFit="1" customWidth="1"/>
    <col min="13581" max="13581" width="3.21875" style="24" bestFit="1" customWidth="1"/>
    <col min="13582" max="13824" width="11.5546875" style="24"/>
    <col min="13825" max="13825" width="3.77734375" style="24" customWidth="1"/>
    <col min="13826" max="13826" width="13.109375" style="24" customWidth="1"/>
    <col min="13827" max="13827" width="16.109375" style="24" customWidth="1"/>
    <col min="13828" max="13828" width="15" style="24" bestFit="1" customWidth="1"/>
    <col min="13829" max="13829" width="13.21875" style="24" bestFit="1" customWidth="1"/>
    <col min="13830" max="13830" width="11.88671875" style="24" bestFit="1" customWidth="1"/>
    <col min="13831" max="13832" width="13.21875" style="24" bestFit="1" customWidth="1"/>
    <col min="13833" max="13833" width="15.44140625" style="24" bestFit="1" customWidth="1"/>
    <col min="13834" max="13834" width="11.88671875" style="24" bestFit="1" customWidth="1"/>
    <col min="13835" max="13835" width="13.77734375" style="24" customWidth="1"/>
    <col min="13836" max="13836" width="14.21875" style="24" bestFit="1" customWidth="1"/>
    <col min="13837" max="13837" width="3.21875" style="24" bestFit="1" customWidth="1"/>
    <col min="13838" max="14080" width="11.5546875" style="24"/>
    <col min="14081" max="14081" width="3.77734375" style="24" customWidth="1"/>
    <col min="14082" max="14082" width="13.109375" style="24" customWidth="1"/>
    <col min="14083" max="14083" width="16.109375" style="24" customWidth="1"/>
    <col min="14084" max="14084" width="15" style="24" bestFit="1" customWidth="1"/>
    <col min="14085" max="14085" width="13.21875" style="24" bestFit="1" customWidth="1"/>
    <col min="14086" max="14086" width="11.88671875" style="24" bestFit="1" customWidth="1"/>
    <col min="14087" max="14088" width="13.21875" style="24" bestFit="1" customWidth="1"/>
    <col min="14089" max="14089" width="15.44140625" style="24" bestFit="1" customWidth="1"/>
    <col min="14090" max="14090" width="11.88671875" style="24" bestFit="1" customWidth="1"/>
    <col min="14091" max="14091" width="13.77734375" style="24" customWidth="1"/>
    <col min="14092" max="14092" width="14.21875" style="24" bestFit="1" customWidth="1"/>
    <col min="14093" max="14093" width="3.21875" style="24" bestFit="1" customWidth="1"/>
    <col min="14094" max="14336" width="11.5546875" style="24"/>
    <col min="14337" max="14337" width="3.77734375" style="24" customWidth="1"/>
    <col min="14338" max="14338" width="13.109375" style="24" customWidth="1"/>
    <col min="14339" max="14339" width="16.109375" style="24" customWidth="1"/>
    <col min="14340" max="14340" width="15" style="24" bestFit="1" customWidth="1"/>
    <col min="14341" max="14341" width="13.21875" style="24" bestFit="1" customWidth="1"/>
    <col min="14342" max="14342" width="11.88671875" style="24" bestFit="1" customWidth="1"/>
    <col min="14343" max="14344" width="13.21875" style="24" bestFit="1" customWidth="1"/>
    <col min="14345" max="14345" width="15.44140625" style="24" bestFit="1" customWidth="1"/>
    <col min="14346" max="14346" width="11.88671875" style="24" bestFit="1" customWidth="1"/>
    <col min="14347" max="14347" width="13.77734375" style="24" customWidth="1"/>
    <col min="14348" max="14348" width="14.21875" style="24" bestFit="1" customWidth="1"/>
    <col min="14349" max="14349" width="3.21875" style="24" bestFit="1" customWidth="1"/>
    <col min="14350" max="14592" width="11.5546875" style="24"/>
    <col min="14593" max="14593" width="3.77734375" style="24" customWidth="1"/>
    <col min="14594" max="14594" width="13.109375" style="24" customWidth="1"/>
    <col min="14595" max="14595" width="16.109375" style="24" customWidth="1"/>
    <col min="14596" max="14596" width="15" style="24" bestFit="1" customWidth="1"/>
    <col min="14597" max="14597" width="13.21875" style="24" bestFit="1" customWidth="1"/>
    <col min="14598" max="14598" width="11.88671875" style="24" bestFit="1" customWidth="1"/>
    <col min="14599" max="14600" width="13.21875" style="24" bestFit="1" customWidth="1"/>
    <col min="14601" max="14601" width="15.44140625" style="24" bestFit="1" customWidth="1"/>
    <col min="14602" max="14602" width="11.88671875" style="24" bestFit="1" customWidth="1"/>
    <col min="14603" max="14603" width="13.77734375" style="24" customWidth="1"/>
    <col min="14604" max="14604" width="14.21875" style="24" bestFit="1" customWidth="1"/>
    <col min="14605" max="14605" width="3.21875" style="24" bestFit="1" customWidth="1"/>
    <col min="14606" max="14848" width="11.5546875" style="24"/>
    <col min="14849" max="14849" width="3.77734375" style="24" customWidth="1"/>
    <col min="14850" max="14850" width="13.109375" style="24" customWidth="1"/>
    <col min="14851" max="14851" width="16.109375" style="24" customWidth="1"/>
    <col min="14852" max="14852" width="15" style="24" bestFit="1" customWidth="1"/>
    <col min="14853" max="14853" width="13.21875" style="24" bestFit="1" customWidth="1"/>
    <col min="14854" max="14854" width="11.88671875" style="24" bestFit="1" customWidth="1"/>
    <col min="14855" max="14856" width="13.21875" style="24" bestFit="1" customWidth="1"/>
    <col min="14857" max="14857" width="15.44140625" style="24" bestFit="1" customWidth="1"/>
    <col min="14858" max="14858" width="11.88671875" style="24" bestFit="1" customWidth="1"/>
    <col min="14859" max="14859" width="13.77734375" style="24" customWidth="1"/>
    <col min="14860" max="14860" width="14.21875" style="24" bestFit="1" customWidth="1"/>
    <col min="14861" max="14861" width="3.21875" style="24" bestFit="1" customWidth="1"/>
    <col min="14862" max="15104" width="11.5546875" style="24"/>
    <col min="15105" max="15105" width="3.77734375" style="24" customWidth="1"/>
    <col min="15106" max="15106" width="13.109375" style="24" customWidth="1"/>
    <col min="15107" max="15107" width="16.109375" style="24" customWidth="1"/>
    <col min="15108" max="15108" width="15" style="24" bestFit="1" customWidth="1"/>
    <col min="15109" max="15109" width="13.21875" style="24" bestFit="1" customWidth="1"/>
    <col min="15110" max="15110" width="11.88671875" style="24" bestFit="1" customWidth="1"/>
    <col min="15111" max="15112" width="13.21875" style="24" bestFit="1" customWidth="1"/>
    <col min="15113" max="15113" width="15.44140625" style="24" bestFit="1" customWidth="1"/>
    <col min="15114" max="15114" width="11.88671875" style="24" bestFit="1" customWidth="1"/>
    <col min="15115" max="15115" width="13.77734375" style="24" customWidth="1"/>
    <col min="15116" max="15116" width="14.21875" style="24" bestFit="1" customWidth="1"/>
    <col min="15117" max="15117" width="3.21875" style="24" bestFit="1" customWidth="1"/>
    <col min="15118" max="15360" width="11.5546875" style="24"/>
    <col min="15361" max="15361" width="3.77734375" style="24" customWidth="1"/>
    <col min="15362" max="15362" width="13.109375" style="24" customWidth="1"/>
    <col min="15363" max="15363" width="16.109375" style="24" customWidth="1"/>
    <col min="15364" max="15364" width="15" style="24" bestFit="1" customWidth="1"/>
    <col min="15365" max="15365" width="13.21875" style="24" bestFit="1" customWidth="1"/>
    <col min="15366" max="15366" width="11.88671875" style="24" bestFit="1" customWidth="1"/>
    <col min="15367" max="15368" width="13.21875" style="24" bestFit="1" customWidth="1"/>
    <col min="15369" max="15369" width="15.44140625" style="24" bestFit="1" customWidth="1"/>
    <col min="15370" max="15370" width="11.88671875" style="24" bestFit="1" customWidth="1"/>
    <col min="15371" max="15371" width="13.77734375" style="24" customWidth="1"/>
    <col min="15372" max="15372" width="14.21875" style="24" bestFit="1" customWidth="1"/>
    <col min="15373" max="15373" width="3.21875" style="24" bestFit="1" customWidth="1"/>
    <col min="15374" max="15616" width="11.5546875" style="24"/>
    <col min="15617" max="15617" width="3.77734375" style="24" customWidth="1"/>
    <col min="15618" max="15618" width="13.109375" style="24" customWidth="1"/>
    <col min="15619" max="15619" width="16.109375" style="24" customWidth="1"/>
    <col min="15620" max="15620" width="15" style="24" bestFit="1" customWidth="1"/>
    <col min="15621" max="15621" width="13.21875" style="24" bestFit="1" customWidth="1"/>
    <col min="15622" max="15622" width="11.88671875" style="24" bestFit="1" customWidth="1"/>
    <col min="15623" max="15624" width="13.21875" style="24" bestFit="1" customWidth="1"/>
    <col min="15625" max="15625" width="15.44140625" style="24" bestFit="1" customWidth="1"/>
    <col min="15626" max="15626" width="11.88671875" style="24" bestFit="1" customWidth="1"/>
    <col min="15627" max="15627" width="13.77734375" style="24" customWidth="1"/>
    <col min="15628" max="15628" width="14.21875" style="24" bestFit="1" customWidth="1"/>
    <col min="15629" max="15629" width="3.21875" style="24" bestFit="1" customWidth="1"/>
    <col min="15630" max="15872" width="11.5546875" style="24"/>
    <col min="15873" max="15873" width="3.77734375" style="24" customWidth="1"/>
    <col min="15874" max="15874" width="13.109375" style="24" customWidth="1"/>
    <col min="15875" max="15875" width="16.109375" style="24" customWidth="1"/>
    <col min="15876" max="15876" width="15" style="24" bestFit="1" customWidth="1"/>
    <col min="15877" max="15877" width="13.21875" style="24" bestFit="1" customWidth="1"/>
    <col min="15878" max="15878" width="11.88671875" style="24" bestFit="1" customWidth="1"/>
    <col min="15879" max="15880" width="13.21875" style="24" bestFit="1" customWidth="1"/>
    <col min="15881" max="15881" width="15.44140625" style="24" bestFit="1" customWidth="1"/>
    <col min="15882" max="15882" width="11.88671875" style="24" bestFit="1" customWidth="1"/>
    <col min="15883" max="15883" width="13.77734375" style="24" customWidth="1"/>
    <col min="15884" max="15884" width="14.21875" style="24" bestFit="1" customWidth="1"/>
    <col min="15885" max="15885" width="3.21875" style="24" bestFit="1" customWidth="1"/>
    <col min="15886" max="16128" width="11.5546875" style="24"/>
    <col min="16129" max="16129" width="3.77734375" style="24" customWidth="1"/>
    <col min="16130" max="16130" width="13.109375" style="24" customWidth="1"/>
    <col min="16131" max="16131" width="16.109375" style="24" customWidth="1"/>
    <col min="16132" max="16132" width="15" style="24" bestFit="1" customWidth="1"/>
    <col min="16133" max="16133" width="13.21875" style="24" bestFit="1" customWidth="1"/>
    <col min="16134" max="16134" width="11.88671875" style="24" bestFit="1" customWidth="1"/>
    <col min="16135" max="16136" width="13.21875" style="24" bestFit="1" customWidth="1"/>
    <col min="16137" max="16137" width="15.44140625" style="24" bestFit="1" customWidth="1"/>
    <col min="16138" max="16138" width="11.88671875" style="24" bestFit="1" customWidth="1"/>
    <col min="16139" max="16139" width="13.77734375" style="24" customWidth="1"/>
    <col min="16140" max="16140" width="14.21875" style="24" bestFit="1" customWidth="1"/>
    <col min="16141" max="16141" width="3.21875" style="24" bestFit="1" customWidth="1"/>
    <col min="16142" max="16384" width="11.5546875" style="24"/>
  </cols>
  <sheetData>
    <row r="1" spans="1:13" ht="12.6" x14ac:dyDescent="0.25">
      <c r="A1" s="24" t="s">
        <v>1</v>
      </c>
    </row>
    <row r="2" spans="1:13" ht="12.6" x14ac:dyDescent="0.25">
      <c r="A2" s="1" t="s">
        <v>445</v>
      </c>
      <c r="C2" s="110" t="s">
        <v>434</v>
      </c>
      <c r="H2" s="26"/>
      <c r="M2" s="25"/>
    </row>
    <row r="3" spans="1:13" ht="12.6" x14ac:dyDescent="0.25">
      <c r="A3" s="1" t="s">
        <v>438</v>
      </c>
      <c r="H3" s="26"/>
      <c r="M3" s="111"/>
    </row>
    <row r="4" spans="1:13" ht="12.6" x14ac:dyDescent="0.25">
      <c r="H4" s="26"/>
      <c r="M4" s="111"/>
    </row>
    <row r="5" spans="1:13" ht="12.6" x14ac:dyDescent="0.25"/>
    <row r="6" spans="1:13" ht="12.6" x14ac:dyDescent="0.25">
      <c r="L6" s="28"/>
    </row>
    <row r="7" spans="1:13" s="34" customFormat="1" ht="40.049999999999997" customHeight="1" x14ac:dyDescent="0.25">
      <c r="A7" s="32" t="s">
        <v>8</v>
      </c>
      <c r="B7" s="32" t="s">
        <v>10</v>
      </c>
      <c r="C7" s="112" t="s">
        <v>489</v>
      </c>
      <c r="D7" s="112" t="s">
        <v>490</v>
      </c>
      <c r="E7" s="112" t="s">
        <v>487</v>
      </c>
      <c r="F7" s="112" t="s">
        <v>488</v>
      </c>
      <c r="G7" s="112" t="s">
        <v>491</v>
      </c>
      <c r="H7" s="112" t="s">
        <v>492</v>
      </c>
      <c r="I7" s="112" t="s">
        <v>494</v>
      </c>
      <c r="J7" s="112" t="s">
        <v>493</v>
      </c>
      <c r="K7" s="113" t="s">
        <v>207</v>
      </c>
      <c r="L7" s="33" t="s">
        <v>208</v>
      </c>
      <c r="M7" s="32" t="s">
        <v>8</v>
      </c>
    </row>
    <row r="8" spans="1:13" ht="12.75" customHeight="1" x14ac:dyDescent="0.25">
      <c r="A8" s="24">
        <v>1</v>
      </c>
      <c r="B8" s="24" t="s">
        <v>22</v>
      </c>
      <c r="C8" s="35">
        <v>42411968</v>
      </c>
      <c r="D8" s="35">
        <v>20350144</v>
      </c>
      <c r="E8" s="35">
        <v>158244010</v>
      </c>
      <c r="F8" s="35">
        <v>42701901</v>
      </c>
      <c r="G8" s="35">
        <v>117288717</v>
      </c>
      <c r="H8" s="35">
        <v>299180361</v>
      </c>
      <c r="I8" s="35">
        <v>36475027</v>
      </c>
      <c r="J8" s="35">
        <v>37148666</v>
      </c>
      <c r="K8" s="35">
        <v>0</v>
      </c>
      <c r="L8" s="35">
        <f t="shared" ref="L8:L45" si="0">(C8+D8+E8+F8+G8+H8+I8+J8+K8)</f>
        <v>753800794</v>
      </c>
      <c r="M8" s="24">
        <v>1</v>
      </c>
    </row>
    <row r="9" spans="1:13" ht="12.75" customHeight="1" x14ac:dyDescent="0.25">
      <c r="A9" s="24">
        <v>2</v>
      </c>
      <c r="B9" s="24" t="s">
        <v>23</v>
      </c>
      <c r="C9" s="35">
        <v>3651394</v>
      </c>
      <c r="D9" s="35">
        <v>2263004</v>
      </c>
      <c r="E9" s="35">
        <v>14158724</v>
      </c>
      <c r="F9" s="35">
        <v>12682362</v>
      </c>
      <c r="G9" s="35">
        <v>18601968</v>
      </c>
      <c r="H9" s="35">
        <v>29408651</v>
      </c>
      <c r="I9" s="35">
        <v>2897107</v>
      </c>
      <c r="J9" s="35">
        <v>2363289</v>
      </c>
      <c r="K9" s="35">
        <v>0</v>
      </c>
      <c r="L9" s="35">
        <f t="shared" si="0"/>
        <v>86026499</v>
      </c>
      <c r="M9" s="24">
        <v>2</v>
      </c>
    </row>
    <row r="10" spans="1:13" ht="12.75" customHeight="1" x14ac:dyDescent="0.25">
      <c r="A10" s="24">
        <v>3</v>
      </c>
      <c r="B10" s="24" t="s">
        <v>24</v>
      </c>
      <c r="C10" s="35">
        <v>1326006</v>
      </c>
      <c r="D10" s="35">
        <v>930891</v>
      </c>
      <c r="E10" s="35">
        <v>3509813</v>
      </c>
      <c r="F10" s="35">
        <v>2229030</v>
      </c>
      <c r="G10" s="35">
        <v>6934793</v>
      </c>
      <c r="H10" s="35">
        <v>11327153</v>
      </c>
      <c r="I10" s="35">
        <v>1189661</v>
      </c>
      <c r="J10" s="35">
        <v>857593</v>
      </c>
      <c r="K10" s="35">
        <v>0</v>
      </c>
      <c r="L10" s="35">
        <f t="shared" si="0"/>
        <v>28304940</v>
      </c>
      <c r="M10" s="24">
        <v>3</v>
      </c>
    </row>
    <row r="11" spans="1:13" ht="12.75" customHeight="1" x14ac:dyDescent="0.25">
      <c r="A11" s="24">
        <v>4</v>
      </c>
      <c r="B11" s="24" t="s">
        <v>25</v>
      </c>
      <c r="C11" s="35">
        <v>16612212</v>
      </c>
      <c r="D11" s="35">
        <v>4554939</v>
      </c>
      <c r="E11" s="35">
        <v>42463300</v>
      </c>
      <c r="F11" s="35">
        <v>10486310</v>
      </c>
      <c r="G11" s="35">
        <v>59489797</v>
      </c>
      <c r="H11" s="35">
        <v>85434755</v>
      </c>
      <c r="I11" s="35">
        <v>15093844</v>
      </c>
      <c r="J11" s="35">
        <v>11900988</v>
      </c>
      <c r="K11" s="35">
        <v>0</v>
      </c>
      <c r="L11" s="35">
        <f t="shared" si="0"/>
        <v>246036145</v>
      </c>
      <c r="M11" s="24">
        <v>4</v>
      </c>
    </row>
    <row r="12" spans="1:13" ht="12.75" customHeight="1" x14ac:dyDescent="0.25">
      <c r="A12" s="24">
        <v>5</v>
      </c>
      <c r="B12" s="24" t="s">
        <v>26</v>
      </c>
      <c r="C12" s="35">
        <v>29270691</v>
      </c>
      <c r="D12" s="35">
        <v>25933524</v>
      </c>
      <c r="E12" s="35">
        <v>155734255</v>
      </c>
      <c r="F12" s="35">
        <v>76366455</v>
      </c>
      <c r="G12" s="35">
        <v>62312029</v>
      </c>
      <c r="H12" s="35">
        <v>510331362</v>
      </c>
      <c r="I12" s="35">
        <v>21521241</v>
      </c>
      <c r="J12" s="35">
        <v>19874072</v>
      </c>
      <c r="K12" s="35">
        <v>0</v>
      </c>
      <c r="L12" s="35">
        <f t="shared" si="0"/>
        <v>901343629</v>
      </c>
      <c r="M12" s="24">
        <v>5</v>
      </c>
    </row>
    <row r="13" spans="1:13" ht="12.75" customHeight="1" x14ac:dyDescent="0.25">
      <c r="A13" s="24">
        <v>6</v>
      </c>
      <c r="B13" s="24" t="s">
        <v>27</v>
      </c>
      <c r="C13" s="35">
        <v>4473468</v>
      </c>
      <c r="D13" s="35">
        <v>2751607</v>
      </c>
      <c r="E13" s="35">
        <v>18493170</v>
      </c>
      <c r="F13" s="35">
        <v>4829532</v>
      </c>
      <c r="G13" s="35">
        <v>4631061</v>
      </c>
      <c r="H13" s="35">
        <v>40684893</v>
      </c>
      <c r="I13" s="35">
        <v>2339984</v>
      </c>
      <c r="J13" s="35">
        <v>334122</v>
      </c>
      <c r="K13" s="35">
        <v>0</v>
      </c>
      <c r="L13" s="35">
        <f t="shared" si="0"/>
        <v>78537837</v>
      </c>
      <c r="M13" s="24">
        <v>6</v>
      </c>
    </row>
    <row r="14" spans="1:13" ht="12.75" customHeight="1" x14ac:dyDescent="0.25">
      <c r="A14" s="24">
        <v>7</v>
      </c>
      <c r="B14" s="24" t="s">
        <v>28</v>
      </c>
      <c r="C14" s="35">
        <v>1788930</v>
      </c>
      <c r="D14" s="35">
        <v>210940</v>
      </c>
      <c r="E14" s="35">
        <v>4196579</v>
      </c>
      <c r="F14" s="35">
        <v>4183967</v>
      </c>
      <c r="G14" s="35">
        <v>4289285</v>
      </c>
      <c r="H14" s="35">
        <v>11205852</v>
      </c>
      <c r="I14" s="35">
        <v>2031107</v>
      </c>
      <c r="J14" s="35">
        <v>504066</v>
      </c>
      <c r="K14" s="35">
        <v>0</v>
      </c>
      <c r="L14" s="35">
        <f t="shared" si="0"/>
        <v>28410726</v>
      </c>
      <c r="M14" s="24">
        <v>7</v>
      </c>
    </row>
    <row r="15" spans="1:13" ht="12.75" customHeight="1" x14ac:dyDescent="0.25">
      <c r="A15" s="24">
        <v>8</v>
      </c>
      <c r="B15" s="24" t="s">
        <v>29</v>
      </c>
      <c r="C15" s="35">
        <v>5376021</v>
      </c>
      <c r="D15" s="35">
        <v>4578754</v>
      </c>
      <c r="E15" s="35">
        <v>35824865</v>
      </c>
      <c r="F15" s="35">
        <v>20587109</v>
      </c>
      <c r="G15" s="35">
        <v>25247517</v>
      </c>
      <c r="H15" s="35">
        <v>83143299</v>
      </c>
      <c r="I15" s="35">
        <v>6177213</v>
      </c>
      <c r="J15" s="35">
        <v>6190524</v>
      </c>
      <c r="K15" s="35">
        <v>0</v>
      </c>
      <c r="L15" s="35">
        <f t="shared" si="0"/>
        <v>187125302</v>
      </c>
      <c r="M15" s="24">
        <v>8</v>
      </c>
    </row>
    <row r="16" spans="1:13" ht="12.75" customHeight="1" x14ac:dyDescent="0.25">
      <c r="A16" s="24">
        <v>9</v>
      </c>
      <c r="B16" s="24" t="s">
        <v>30</v>
      </c>
      <c r="C16" s="35">
        <v>1588756</v>
      </c>
      <c r="D16" s="35">
        <v>2388174</v>
      </c>
      <c r="E16" s="35">
        <v>7164121</v>
      </c>
      <c r="F16" s="35">
        <v>2824699</v>
      </c>
      <c r="G16" s="35">
        <v>2607613</v>
      </c>
      <c r="H16" s="35">
        <v>13134611</v>
      </c>
      <c r="I16" s="35">
        <v>386319</v>
      </c>
      <c r="J16" s="35">
        <v>1361661</v>
      </c>
      <c r="K16" s="35">
        <v>0</v>
      </c>
      <c r="L16" s="35">
        <f t="shared" si="0"/>
        <v>31455954</v>
      </c>
      <c r="M16" s="24">
        <v>9</v>
      </c>
    </row>
    <row r="17" spans="1:13" ht="12.75" customHeight="1" x14ac:dyDescent="0.25">
      <c r="A17" s="24">
        <v>10</v>
      </c>
      <c r="B17" s="24" t="s">
        <v>31</v>
      </c>
      <c r="C17" s="35">
        <v>12915532</v>
      </c>
      <c r="D17" s="35">
        <v>485194</v>
      </c>
      <c r="E17" s="35">
        <v>29734394</v>
      </c>
      <c r="F17" s="35">
        <v>19276863</v>
      </c>
      <c r="G17" s="35">
        <v>6949687</v>
      </c>
      <c r="H17" s="35">
        <v>51693261</v>
      </c>
      <c r="I17" s="35">
        <v>6530218</v>
      </c>
      <c r="J17" s="35">
        <v>4989922</v>
      </c>
      <c r="K17" s="35">
        <v>0</v>
      </c>
      <c r="L17" s="35">
        <f t="shared" si="0"/>
        <v>132575071</v>
      </c>
      <c r="M17" s="24">
        <v>10</v>
      </c>
    </row>
    <row r="18" spans="1:13" ht="12.75" customHeight="1" x14ac:dyDescent="0.25">
      <c r="A18" s="24">
        <v>11</v>
      </c>
      <c r="B18" s="24" t="s">
        <v>32</v>
      </c>
      <c r="C18" s="35">
        <v>5493819</v>
      </c>
      <c r="D18" s="35">
        <v>1315871</v>
      </c>
      <c r="E18" s="35">
        <v>11702322</v>
      </c>
      <c r="F18" s="35">
        <v>8255382</v>
      </c>
      <c r="G18" s="35">
        <v>3162900</v>
      </c>
      <c r="H18" s="35">
        <v>52514713</v>
      </c>
      <c r="I18" s="35">
        <v>4689293</v>
      </c>
      <c r="J18" s="35">
        <v>3873576</v>
      </c>
      <c r="K18" s="35">
        <v>0</v>
      </c>
      <c r="L18" s="35">
        <f t="shared" si="0"/>
        <v>91007876</v>
      </c>
      <c r="M18" s="24">
        <v>11</v>
      </c>
    </row>
    <row r="19" spans="1:13" ht="12.75" customHeight="1" x14ac:dyDescent="0.25">
      <c r="A19" s="24">
        <v>12</v>
      </c>
      <c r="B19" s="24" t="s">
        <v>33</v>
      </c>
      <c r="C19" s="35">
        <v>2717891</v>
      </c>
      <c r="D19" s="35">
        <v>466318</v>
      </c>
      <c r="E19" s="35">
        <v>8545595</v>
      </c>
      <c r="F19" s="35">
        <v>4046372</v>
      </c>
      <c r="G19" s="35">
        <v>4858092</v>
      </c>
      <c r="H19" s="35">
        <v>16138195</v>
      </c>
      <c r="I19" s="35">
        <v>732928</v>
      </c>
      <c r="J19" s="35">
        <v>1665012</v>
      </c>
      <c r="K19" s="35">
        <v>0</v>
      </c>
      <c r="L19" s="35">
        <f t="shared" si="0"/>
        <v>39170403</v>
      </c>
      <c r="M19" s="24">
        <v>12</v>
      </c>
    </row>
    <row r="20" spans="1:13" ht="12.75" customHeight="1" x14ac:dyDescent="0.25">
      <c r="A20" s="24">
        <v>13</v>
      </c>
      <c r="B20" s="24" t="s">
        <v>34</v>
      </c>
      <c r="C20" s="35">
        <v>7607183</v>
      </c>
      <c r="D20" s="35">
        <v>5088552</v>
      </c>
      <c r="E20" s="35">
        <v>27410084</v>
      </c>
      <c r="F20" s="35">
        <v>13389328</v>
      </c>
      <c r="G20" s="35">
        <v>18456917</v>
      </c>
      <c r="H20" s="35">
        <v>50184837</v>
      </c>
      <c r="I20" s="35">
        <v>4345256</v>
      </c>
      <c r="J20" s="35">
        <v>2941090</v>
      </c>
      <c r="K20" s="35">
        <v>0</v>
      </c>
      <c r="L20" s="35">
        <f t="shared" si="0"/>
        <v>129423247</v>
      </c>
      <c r="M20" s="24">
        <v>13</v>
      </c>
    </row>
    <row r="21" spans="1:13" ht="12.75" customHeight="1" x14ac:dyDescent="0.25">
      <c r="A21" s="24">
        <v>14</v>
      </c>
      <c r="B21" s="24" t="s">
        <v>35</v>
      </c>
      <c r="C21" s="35">
        <v>1661389</v>
      </c>
      <c r="D21" s="35">
        <v>598663</v>
      </c>
      <c r="E21" s="35">
        <v>3236211</v>
      </c>
      <c r="F21" s="35">
        <v>4077823</v>
      </c>
      <c r="G21" s="35">
        <v>7994625</v>
      </c>
      <c r="H21" s="35">
        <v>15750207</v>
      </c>
      <c r="I21" s="35">
        <v>1859587</v>
      </c>
      <c r="J21" s="35">
        <v>1447876</v>
      </c>
      <c r="K21" s="35">
        <v>0</v>
      </c>
      <c r="L21" s="35">
        <f t="shared" si="0"/>
        <v>36626381</v>
      </c>
      <c r="M21" s="24">
        <v>14</v>
      </c>
    </row>
    <row r="22" spans="1:13" ht="12.75" customHeight="1" x14ac:dyDescent="0.25">
      <c r="A22" s="24">
        <v>15</v>
      </c>
      <c r="B22" s="24" t="s">
        <v>36</v>
      </c>
      <c r="C22" s="35">
        <v>33773123</v>
      </c>
      <c r="D22" s="35">
        <v>7731772</v>
      </c>
      <c r="E22" s="35">
        <v>99837195</v>
      </c>
      <c r="F22" s="35">
        <v>46093548</v>
      </c>
      <c r="G22" s="35">
        <v>69061697</v>
      </c>
      <c r="H22" s="35">
        <v>243490830</v>
      </c>
      <c r="I22" s="35">
        <v>25173398</v>
      </c>
      <c r="J22" s="35">
        <v>19517801</v>
      </c>
      <c r="K22" s="35">
        <v>0</v>
      </c>
      <c r="L22" s="35">
        <f t="shared" si="0"/>
        <v>544679364</v>
      </c>
      <c r="M22" s="24">
        <v>15</v>
      </c>
    </row>
    <row r="23" spans="1:13" ht="12.75" customHeight="1" x14ac:dyDescent="0.25">
      <c r="A23" s="24">
        <v>16</v>
      </c>
      <c r="B23" s="24" t="s">
        <v>37</v>
      </c>
      <c r="C23" s="35">
        <v>5204372</v>
      </c>
      <c r="D23" s="35">
        <v>2523452</v>
      </c>
      <c r="E23" s="35">
        <v>34748228</v>
      </c>
      <c r="F23" s="35">
        <v>15954014</v>
      </c>
      <c r="G23" s="35">
        <v>19090148</v>
      </c>
      <c r="H23" s="35">
        <v>86539373</v>
      </c>
      <c r="I23" s="35">
        <v>6688366</v>
      </c>
      <c r="J23" s="35">
        <v>4054150</v>
      </c>
      <c r="K23" s="35">
        <v>0</v>
      </c>
      <c r="L23" s="35">
        <f t="shared" si="0"/>
        <v>174802103</v>
      </c>
      <c r="M23" s="24">
        <v>16</v>
      </c>
    </row>
    <row r="24" spans="1:13" ht="12.75" customHeight="1" x14ac:dyDescent="0.25">
      <c r="A24" s="24">
        <v>17</v>
      </c>
      <c r="B24" s="24" t="s">
        <v>38</v>
      </c>
      <c r="C24" s="35">
        <v>0</v>
      </c>
      <c r="D24" s="35">
        <v>0</v>
      </c>
      <c r="E24" s="35">
        <v>0</v>
      </c>
      <c r="F24" s="35">
        <v>0</v>
      </c>
      <c r="G24" s="35">
        <v>0</v>
      </c>
      <c r="H24" s="35">
        <v>0</v>
      </c>
      <c r="I24" s="35">
        <v>0</v>
      </c>
      <c r="J24" s="35">
        <v>0</v>
      </c>
      <c r="K24" s="35">
        <v>0</v>
      </c>
      <c r="L24" s="35">
        <f t="shared" si="0"/>
        <v>0</v>
      </c>
      <c r="M24" s="24">
        <v>17</v>
      </c>
    </row>
    <row r="25" spans="1:13" ht="12.75" customHeight="1" x14ac:dyDescent="0.25">
      <c r="A25" s="24">
        <v>18</v>
      </c>
      <c r="B25" s="24" t="s">
        <v>39</v>
      </c>
      <c r="C25" s="35">
        <v>1390537</v>
      </c>
      <c r="D25" s="35">
        <v>351291</v>
      </c>
      <c r="E25" s="35">
        <v>3829873</v>
      </c>
      <c r="F25" s="35">
        <v>2916308</v>
      </c>
      <c r="G25" s="35">
        <v>3083370</v>
      </c>
      <c r="H25" s="35">
        <v>7234946</v>
      </c>
      <c r="I25" s="35">
        <v>663446</v>
      </c>
      <c r="J25" s="35">
        <v>869824</v>
      </c>
      <c r="K25" s="35">
        <v>0</v>
      </c>
      <c r="L25" s="35">
        <f t="shared" si="0"/>
        <v>20339595</v>
      </c>
      <c r="M25" s="24">
        <v>18</v>
      </c>
    </row>
    <row r="26" spans="1:13" ht="12.75" customHeight="1" x14ac:dyDescent="0.25">
      <c r="A26" s="24">
        <v>19</v>
      </c>
      <c r="B26" s="24" t="s">
        <v>40</v>
      </c>
      <c r="C26" s="35">
        <v>11635412</v>
      </c>
      <c r="D26" s="35">
        <v>6468953</v>
      </c>
      <c r="E26" s="35">
        <v>59634132</v>
      </c>
      <c r="F26" s="35">
        <v>26422487</v>
      </c>
      <c r="G26" s="35">
        <v>56038319</v>
      </c>
      <c r="H26" s="35">
        <v>110356919</v>
      </c>
      <c r="I26" s="35">
        <v>9306308</v>
      </c>
      <c r="J26" s="35">
        <v>4806523</v>
      </c>
      <c r="K26" s="35">
        <v>0</v>
      </c>
      <c r="L26" s="35">
        <f t="shared" si="0"/>
        <v>284669053</v>
      </c>
      <c r="M26" s="24">
        <v>19</v>
      </c>
    </row>
    <row r="27" spans="1:13" ht="12.75" customHeight="1" x14ac:dyDescent="0.25">
      <c r="A27" s="24">
        <v>20</v>
      </c>
      <c r="B27" s="24" t="s">
        <v>41</v>
      </c>
      <c r="C27" s="35">
        <v>5667275</v>
      </c>
      <c r="D27" s="35">
        <v>1745530</v>
      </c>
      <c r="E27" s="35">
        <v>36344958</v>
      </c>
      <c r="F27" s="35">
        <v>12707170</v>
      </c>
      <c r="G27" s="35">
        <v>12548530</v>
      </c>
      <c r="H27" s="35">
        <v>108858123</v>
      </c>
      <c r="I27" s="35">
        <v>5280538</v>
      </c>
      <c r="J27" s="35">
        <v>2618827</v>
      </c>
      <c r="K27" s="35">
        <v>0</v>
      </c>
      <c r="L27" s="35">
        <f t="shared" si="0"/>
        <v>185770951</v>
      </c>
      <c r="M27" s="24">
        <v>20</v>
      </c>
    </row>
    <row r="28" spans="1:13" ht="12.75" customHeight="1" x14ac:dyDescent="0.25">
      <c r="A28" s="24">
        <v>21</v>
      </c>
      <c r="B28" s="24" t="s">
        <v>42</v>
      </c>
      <c r="C28" s="35">
        <v>4039750</v>
      </c>
      <c r="D28" s="35">
        <v>233370</v>
      </c>
      <c r="E28" s="35">
        <v>8303023</v>
      </c>
      <c r="F28" s="35">
        <v>2839146</v>
      </c>
      <c r="G28" s="35">
        <v>4770580</v>
      </c>
      <c r="H28" s="35">
        <v>42597256</v>
      </c>
      <c r="I28" s="35">
        <v>3471988</v>
      </c>
      <c r="J28" s="35">
        <v>521149</v>
      </c>
      <c r="K28" s="35">
        <v>0</v>
      </c>
      <c r="L28" s="35">
        <f t="shared" si="0"/>
        <v>66776262</v>
      </c>
      <c r="M28" s="24">
        <v>21</v>
      </c>
    </row>
    <row r="29" spans="1:13" ht="12.75" customHeight="1" x14ac:dyDescent="0.25">
      <c r="A29" s="24">
        <v>22</v>
      </c>
      <c r="B29" s="24" t="s">
        <v>43</v>
      </c>
      <c r="C29" s="35">
        <v>3309624</v>
      </c>
      <c r="D29" s="35">
        <v>2607771</v>
      </c>
      <c r="E29" s="35">
        <v>11040948</v>
      </c>
      <c r="F29" s="35">
        <v>6929553</v>
      </c>
      <c r="G29" s="35">
        <v>8067418</v>
      </c>
      <c r="H29" s="35">
        <v>24182955</v>
      </c>
      <c r="I29" s="35">
        <v>851691</v>
      </c>
      <c r="J29" s="35">
        <v>2992592</v>
      </c>
      <c r="K29" s="35">
        <v>0</v>
      </c>
      <c r="L29" s="35">
        <f t="shared" si="0"/>
        <v>59982552</v>
      </c>
      <c r="M29" s="24">
        <v>22</v>
      </c>
    </row>
    <row r="30" spans="1:13" ht="12.75" customHeight="1" x14ac:dyDescent="0.25">
      <c r="A30" s="24">
        <v>23</v>
      </c>
      <c r="B30" s="24" t="s">
        <v>44</v>
      </c>
      <c r="C30" s="35">
        <v>28538720</v>
      </c>
      <c r="D30" s="35">
        <v>12635237</v>
      </c>
      <c r="E30" s="35">
        <v>146819994</v>
      </c>
      <c r="F30" s="35">
        <v>41538842</v>
      </c>
      <c r="G30" s="35">
        <v>81919170</v>
      </c>
      <c r="H30" s="35">
        <v>362230014</v>
      </c>
      <c r="I30" s="35">
        <v>37096590</v>
      </c>
      <c r="J30" s="35">
        <v>13770178</v>
      </c>
      <c r="K30" s="35">
        <v>0</v>
      </c>
      <c r="L30" s="35">
        <f t="shared" si="0"/>
        <v>724548745</v>
      </c>
      <c r="M30" s="24">
        <v>23</v>
      </c>
    </row>
    <row r="31" spans="1:13" ht="12.75" customHeight="1" x14ac:dyDescent="0.25">
      <c r="A31" s="24">
        <v>24</v>
      </c>
      <c r="B31" s="24" t="s">
        <v>45</v>
      </c>
      <c r="C31" s="35">
        <v>41558705</v>
      </c>
      <c r="D31" s="35">
        <v>16655372</v>
      </c>
      <c r="E31" s="35">
        <v>178804680</v>
      </c>
      <c r="F31" s="35">
        <v>95170641</v>
      </c>
      <c r="G31" s="35">
        <v>88088290</v>
      </c>
      <c r="H31" s="35">
        <v>369767296</v>
      </c>
      <c r="I31" s="35">
        <v>50532372</v>
      </c>
      <c r="J31" s="35">
        <v>51152381</v>
      </c>
      <c r="K31" s="35">
        <v>0</v>
      </c>
      <c r="L31" s="35">
        <f t="shared" si="0"/>
        <v>891729737</v>
      </c>
      <c r="M31" s="24">
        <v>24</v>
      </c>
    </row>
    <row r="32" spans="1:13" ht="12.75" customHeight="1" x14ac:dyDescent="0.25">
      <c r="A32" s="24">
        <v>25</v>
      </c>
      <c r="B32" s="24" t="s">
        <v>46</v>
      </c>
      <c r="C32" s="35">
        <v>1042775</v>
      </c>
      <c r="D32" s="35">
        <v>424454</v>
      </c>
      <c r="E32" s="35">
        <v>3184958</v>
      </c>
      <c r="F32" s="35">
        <v>3225256</v>
      </c>
      <c r="G32" s="35">
        <v>1890975</v>
      </c>
      <c r="H32" s="35">
        <v>8281081</v>
      </c>
      <c r="I32" s="35">
        <v>528027</v>
      </c>
      <c r="J32" s="35">
        <v>281349</v>
      </c>
      <c r="K32" s="35">
        <v>0</v>
      </c>
      <c r="L32" s="35">
        <f t="shared" si="0"/>
        <v>18858875</v>
      </c>
      <c r="M32" s="24">
        <v>25</v>
      </c>
    </row>
    <row r="33" spans="1:13" ht="12.75" customHeight="1" x14ac:dyDescent="0.25">
      <c r="A33" s="24">
        <v>26</v>
      </c>
      <c r="B33" s="24" t="s">
        <v>47</v>
      </c>
      <c r="C33" s="35">
        <v>6370694</v>
      </c>
      <c r="D33" s="35">
        <v>4263424</v>
      </c>
      <c r="E33" s="35">
        <v>27256150</v>
      </c>
      <c r="F33" s="35">
        <v>10365924</v>
      </c>
      <c r="G33" s="35">
        <v>21174787</v>
      </c>
      <c r="H33" s="35">
        <v>53645265</v>
      </c>
      <c r="I33" s="35">
        <v>3157537</v>
      </c>
      <c r="J33" s="35">
        <v>719987</v>
      </c>
      <c r="K33" s="35">
        <v>0</v>
      </c>
      <c r="L33" s="35">
        <f t="shared" si="0"/>
        <v>126953768</v>
      </c>
      <c r="M33" s="24">
        <v>26</v>
      </c>
    </row>
    <row r="34" spans="1:13" ht="12.75" customHeight="1" x14ac:dyDescent="0.25">
      <c r="A34" s="24">
        <v>27</v>
      </c>
      <c r="B34" s="24" t="s">
        <v>48</v>
      </c>
      <c r="C34" s="35">
        <v>2615505</v>
      </c>
      <c r="D34" s="35">
        <v>479564</v>
      </c>
      <c r="E34" s="35">
        <v>7419456</v>
      </c>
      <c r="F34" s="35">
        <v>2925862</v>
      </c>
      <c r="G34" s="35">
        <v>2249451</v>
      </c>
      <c r="H34" s="35">
        <v>24545294</v>
      </c>
      <c r="I34" s="35">
        <v>1650415</v>
      </c>
      <c r="J34" s="35">
        <v>847166</v>
      </c>
      <c r="K34" s="35">
        <v>0</v>
      </c>
      <c r="L34" s="35">
        <f t="shared" si="0"/>
        <v>42732713</v>
      </c>
      <c r="M34" s="24">
        <v>27</v>
      </c>
    </row>
    <row r="35" spans="1:13" ht="12.75" customHeight="1" x14ac:dyDescent="0.25">
      <c r="A35" s="24">
        <v>28</v>
      </c>
      <c r="B35" s="24" t="s">
        <v>49</v>
      </c>
      <c r="C35" s="35">
        <v>23993047</v>
      </c>
      <c r="D35" s="35">
        <v>8796304</v>
      </c>
      <c r="E35" s="35">
        <v>88625865</v>
      </c>
      <c r="F35" s="35">
        <v>25487387</v>
      </c>
      <c r="G35" s="35">
        <v>30899589</v>
      </c>
      <c r="H35" s="35">
        <v>174381031</v>
      </c>
      <c r="I35" s="35">
        <v>13955051</v>
      </c>
      <c r="J35" s="35">
        <v>3848219</v>
      </c>
      <c r="K35" s="35">
        <v>0</v>
      </c>
      <c r="L35" s="35">
        <f t="shared" si="0"/>
        <v>369986493</v>
      </c>
      <c r="M35" s="24">
        <v>28</v>
      </c>
    </row>
    <row r="36" spans="1:13" ht="12.75" customHeight="1" x14ac:dyDescent="0.25">
      <c r="A36" s="24">
        <v>29</v>
      </c>
      <c r="B36" s="24" t="s">
        <v>50</v>
      </c>
      <c r="C36" s="35">
        <v>3095173</v>
      </c>
      <c r="D36" s="35">
        <v>1371156</v>
      </c>
      <c r="E36" s="35">
        <v>9300727</v>
      </c>
      <c r="F36" s="35">
        <v>4771582</v>
      </c>
      <c r="G36" s="35">
        <v>11930488</v>
      </c>
      <c r="H36" s="35">
        <v>18307801</v>
      </c>
      <c r="I36" s="35">
        <v>2098339</v>
      </c>
      <c r="J36" s="35">
        <v>689989</v>
      </c>
      <c r="K36" s="35">
        <v>0</v>
      </c>
      <c r="L36" s="35">
        <f t="shared" si="0"/>
        <v>51565255</v>
      </c>
      <c r="M36" s="24">
        <v>29</v>
      </c>
    </row>
    <row r="37" spans="1:13" ht="12.75" customHeight="1" x14ac:dyDescent="0.25">
      <c r="A37" s="24">
        <v>30</v>
      </c>
      <c r="B37" s="24" t="s">
        <v>51</v>
      </c>
      <c r="C37" s="35">
        <v>40287232</v>
      </c>
      <c r="D37" s="35">
        <v>18192283</v>
      </c>
      <c r="E37" s="35">
        <v>240075563</v>
      </c>
      <c r="F37" s="35">
        <v>107456177</v>
      </c>
      <c r="G37" s="35">
        <v>139915765</v>
      </c>
      <c r="H37" s="35">
        <v>371298109</v>
      </c>
      <c r="I37" s="35">
        <v>31070354</v>
      </c>
      <c r="J37" s="35">
        <v>100574464</v>
      </c>
      <c r="K37" s="35">
        <v>0</v>
      </c>
      <c r="L37" s="35">
        <f t="shared" si="0"/>
        <v>1048869947</v>
      </c>
      <c r="M37" s="24">
        <v>30</v>
      </c>
    </row>
    <row r="38" spans="1:13" ht="12.75" customHeight="1" x14ac:dyDescent="0.25">
      <c r="A38" s="24">
        <v>31</v>
      </c>
      <c r="B38" s="24" t="s">
        <v>52</v>
      </c>
      <c r="C38" s="35">
        <v>18314252</v>
      </c>
      <c r="D38" s="35">
        <v>6799317</v>
      </c>
      <c r="E38" s="35">
        <v>77205289</v>
      </c>
      <c r="F38" s="35">
        <v>37470360</v>
      </c>
      <c r="G38" s="35">
        <v>60809411</v>
      </c>
      <c r="H38" s="35">
        <v>211170655</v>
      </c>
      <c r="I38" s="35">
        <v>11762104</v>
      </c>
      <c r="J38" s="35">
        <v>12163288</v>
      </c>
      <c r="K38" s="35">
        <v>0</v>
      </c>
      <c r="L38" s="35">
        <f t="shared" si="0"/>
        <v>435694676</v>
      </c>
      <c r="M38" s="24">
        <v>31</v>
      </c>
    </row>
    <row r="39" spans="1:13" ht="12.75" customHeight="1" x14ac:dyDescent="0.25">
      <c r="A39" s="24">
        <v>32</v>
      </c>
      <c r="B39" s="24" t="s">
        <v>53</v>
      </c>
      <c r="C39" s="35">
        <v>5087965</v>
      </c>
      <c r="D39" s="35">
        <v>2545099</v>
      </c>
      <c r="E39" s="35">
        <v>21613612</v>
      </c>
      <c r="F39" s="35">
        <v>11205969</v>
      </c>
      <c r="G39" s="35">
        <v>9269504</v>
      </c>
      <c r="H39" s="35">
        <v>45199724</v>
      </c>
      <c r="I39" s="35">
        <v>6509037</v>
      </c>
      <c r="J39" s="35">
        <v>1875662</v>
      </c>
      <c r="K39" s="35">
        <v>0</v>
      </c>
      <c r="L39" s="35">
        <f t="shared" si="0"/>
        <v>103306572</v>
      </c>
      <c r="M39" s="24">
        <v>32</v>
      </c>
    </row>
    <row r="40" spans="1:13" ht="12.75" customHeight="1" x14ac:dyDescent="0.25">
      <c r="A40" s="24">
        <v>33</v>
      </c>
      <c r="B40" s="24" t="s">
        <v>54</v>
      </c>
      <c r="C40" s="35">
        <v>4108132</v>
      </c>
      <c r="D40" s="35">
        <v>2226820</v>
      </c>
      <c r="E40" s="35">
        <v>16280017</v>
      </c>
      <c r="F40" s="35">
        <v>10665977</v>
      </c>
      <c r="G40" s="35">
        <v>14442720</v>
      </c>
      <c r="H40" s="35">
        <v>35807158</v>
      </c>
      <c r="I40" s="35">
        <v>3587462</v>
      </c>
      <c r="J40" s="35">
        <v>2624660</v>
      </c>
      <c r="K40" s="35">
        <v>0</v>
      </c>
      <c r="L40" s="35">
        <f t="shared" si="0"/>
        <v>89742946</v>
      </c>
      <c r="M40" s="24">
        <v>33</v>
      </c>
    </row>
    <row r="41" spans="1:13" ht="12.75" customHeight="1" x14ac:dyDescent="0.25">
      <c r="A41" s="24">
        <v>34</v>
      </c>
      <c r="B41" s="24" t="s">
        <v>55</v>
      </c>
      <c r="C41" s="35">
        <v>11301419</v>
      </c>
      <c r="D41" s="35">
        <v>10252023</v>
      </c>
      <c r="E41" s="35">
        <v>76908920</v>
      </c>
      <c r="F41" s="35">
        <v>37246832</v>
      </c>
      <c r="G41" s="35">
        <v>37292392</v>
      </c>
      <c r="H41" s="35">
        <v>165157975</v>
      </c>
      <c r="I41" s="35">
        <v>11912005</v>
      </c>
      <c r="J41" s="35">
        <v>9753072</v>
      </c>
      <c r="K41" s="35">
        <v>0</v>
      </c>
      <c r="L41" s="35">
        <f t="shared" si="0"/>
        <v>359824638</v>
      </c>
      <c r="M41" s="24">
        <v>34</v>
      </c>
    </row>
    <row r="42" spans="1:13" ht="12.75" customHeight="1" x14ac:dyDescent="0.25">
      <c r="A42" s="24">
        <v>35</v>
      </c>
      <c r="B42" s="24" t="s">
        <v>56</v>
      </c>
      <c r="C42" s="35">
        <v>90871976</v>
      </c>
      <c r="D42" s="35">
        <v>21019673</v>
      </c>
      <c r="E42" s="35">
        <v>232870310</v>
      </c>
      <c r="F42" s="35">
        <v>146521233</v>
      </c>
      <c r="G42" s="35">
        <v>141181407</v>
      </c>
      <c r="H42" s="35">
        <v>838964985</v>
      </c>
      <c r="I42" s="35">
        <v>83066692</v>
      </c>
      <c r="J42" s="35">
        <v>88277715</v>
      </c>
      <c r="K42" s="35">
        <v>0</v>
      </c>
      <c r="L42" s="35">
        <f t="shared" si="0"/>
        <v>1642773991</v>
      </c>
      <c r="M42" s="24">
        <v>35</v>
      </c>
    </row>
    <row r="43" spans="1:13" ht="12.75" customHeight="1" x14ac:dyDescent="0.25">
      <c r="A43" s="24">
        <v>36</v>
      </c>
      <c r="B43" s="24" t="s">
        <v>57</v>
      </c>
      <c r="C43" s="35">
        <v>4663593</v>
      </c>
      <c r="D43" s="35">
        <v>2272553</v>
      </c>
      <c r="E43" s="35">
        <v>19538792</v>
      </c>
      <c r="F43" s="35">
        <v>15506624</v>
      </c>
      <c r="G43" s="35">
        <v>12732748</v>
      </c>
      <c r="H43" s="35">
        <v>37746129</v>
      </c>
      <c r="I43" s="35">
        <v>3957494</v>
      </c>
      <c r="J43" s="35">
        <v>1200881</v>
      </c>
      <c r="K43" s="35">
        <v>0</v>
      </c>
      <c r="L43" s="35">
        <f t="shared" si="0"/>
        <v>97618814</v>
      </c>
      <c r="M43" s="24">
        <v>36</v>
      </c>
    </row>
    <row r="44" spans="1:13" ht="12.75" customHeight="1" x14ac:dyDescent="0.25">
      <c r="A44" s="24">
        <v>37</v>
      </c>
      <c r="B44" s="24" t="s">
        <v>58</v>
      </c>
      <c r="C44" s="35">
        <v>3247468</v>
      </c>
      <c r="D44" s="35">
        <v>409373</v>
      </c>
      <c r="E44" s="35">
        <v>12368863</v>
      </c>
      <c r="F44" s="35">
        <v>3267715</v>
      </c>
      <c r="G44" s="35">
        <v>3884101</v>
      </c>
      <c r="H44" s="35">
        <v>11588015</v>
      </c>
      <c r="I44" s="35">
        <v>2250264</v>
      </c>
      <c r="J44" s="35">
        <v>4843739</v>
      </c>
      <c r="K44" s="35">
        <v>0</v>
      </c>
      <c r="L44" s="35">
        <f t="shared" si="0"/>
        <v>41859538</v>
      </c>
      <c r="M44" s="24">
        <v>37</v>
      </c>
    </row>
    <row r="45" spans="1:13" ht="12.75" customHeight="1" x14ac:dyDescent="0.25">
      <c r="A45" s="36">
        <v>38</v>
      </c>
      <c r="B45" s="24" t="s">
        <v>59</v>
      </c>
      <c r="C45" s="37">
        <v>4332727</v>
      </c>
      <c r="D45" s="37">
        <v>4480429</v>
      </c>
      <c r="E45" s="37">
        <v>29646615</v>
      </c>
      <c r="F45" s="37">
        <v>10027162</v>
      </c>
      <c r="G45" s="37">
        <v>14743091</v>
      </c>
      <c r="H45" s="37">
        <v>62057259</v>
      </c>
      <c r="I45" s="37">
        <v>3164171</v>
      </c>
      <c r="J45" s="37">
        <v>1902177</v>
      </c>
      <c r="K45" s="37">
        <v>0</v>
      </c>
      <c r="L45" s="37">
        <f t="shared" si="0"/>
        <v>130353631</v>
      </c>
      <c r="M45" s="36">
        <v>38</v>
      </c>
    </row>
    <row r="46" spans="1:13" ht="12.75" customHeight="1" x14ac:dyDescent="0.25">
      <c r="A46" s="36">
        <f>A45</f>
        <v>38</v>
      </c>
      <c r="B46" s="28" t="s">
        <v>60</v>
      </c>
      <c r="C46" s="38">
        <f t="shared" ref="C46:L46" si="1">SUM(C8:C45)</f>
        <v>491344736</v>
      </c>
      <c r="D46" s="38">
        <f t="shared" si="1"/>
        <v>206401795</v>
      </c>
      <c r="E46" s="38">
        <f t="shared" si="1"/>
        <v>1962075611</v>
      </c>
      <c r="F46" s="38">
        <f t="shared" si="1"/>
        <v>902652902</v>
      </c>
      <c r="G46" s="38">
        <f t="shared" si="1"/>
        <v>1187908952</v>
      </c>
      <c r="H46" s="38">
        <f t="shared" si="1"/>
        <v>4683540343</v>
      </c>
      <c r="I46" s="38">
        <f t="shared" si="1"/>
        <v>424002434</v>
      </c>
      <c r="J46" s="38">
        <f t="shared" si="1"/>
        <v>425358250</v>
      </c>
      <c r="K46" s="38">
        <f t="shared" si="1"/>
        <v>0</v>
      </c>
      <c r="L46" s="38">
        <f t="shared" si="1"/>
        <v>10283285023</v>
      </c>
      <c r="M46" s="36">
        <f>M45</f>
        <v>38</v>
      </c>
    </row>
    <row r="47" spans="1:13" ht="9.75" customHeight="1" x14ac:dyDescent="0.25">
      <c r="L47" s="114"/>
    </row>
    <row r="48" spans="1:13" ht="10.5" customHeight="1" x14ac:dyDescent="0.25"/>
    <row r="49" s="24" customFormat="1" ht="10.5" customHeight="1" x14ac:dyDescent="0.25"/>
    <row r="84" s="24" customFormat="1" ht="10.5" customHeight="1" x14ac:dyDescent="0.25"/>
    <row r="85" s="24" customFormat="1" ht="10.5" customHeight="1" x14ac:dyDescent="0.25"/>
    <row r="86" s="24" customFormat="1" ht="10.5" customHeight="1" x14ac:dyDescent="0.25"/>
    <row r="87" s="24" customFormat="1" ht="10.5" customHeight="1" x14ac:dyDescent="0.25"/>
    <row r="88" s="24" customFormat="1" ht="10.5" customHeight="1" x14ac:dyDescent="0.25"/>
    <row r="89" s="24" customFormat="1" ht="10.5" customHeight="1" x14ac:dyDescent="0.25"/>
    <row r="90" s="24" customFormat="1" ht="10.5" customHeight="1" x14ac:dyDescent="0.25"/>
    <row r="91" s="24" customFormat="1" ht="10.5" customHeight="1" x14ac:dyDescent="0.25"/>
    <row r="92" s="24" customFormat="1" ht="10.5" customHeight="1" x14ac:dyDescent="0.25"/>
    <row r="93" s="24" customFormat="1" ht="10.5" customHeight="1" x14ac:dyDescent="0.25"/>
    <row r="94" s="24" customFormat="1" ht="10.5" customHeight="1" x14ac:dyDescent="0.25"/>
    <row r="95" s="24" customFormat="1" ht="10.5" customHeight="1" x14ac:dyDescent="0.25"/>
    <row r="96" s="24" customFormat="1" ht="10.5" customHeight="1" x14ac:dyDescent="0.25"/>
    <row r="97" s="24" customFormat="1" ht="10.5" customHeight="1" x14ac:dyDescent="0.25"/>
    <row r="141" s="24" customFormat="1" ht="12" customHeight="1" x14ac:dyDescent="0.25"/>
    <row r="143" s="24" customFormat="1" ht="11.25" customHeight="1" x14ac:dyDescent="0.25"/>
    <row r="160" s="24" customFormat="1" ht="10.5" customHeight="1" x14ac:dyDescent="0.25"/>
  </sheetData>
  <printOptions horizontalCentered="1" verticalCentered="1" gridLines="1" gridLinesSet="0"/>
  <pageMargins left="0.5" right="0.5" top="0.5" bottom="0.5" header="0" footer="0"/>
  <pageSetup paperSize="3" fitToHeight="0" orientation="landscape" r:id="rId1"/>
  <headerFooter alignWithMargins="0"/>
  <rowBreaks count="1" manualBreakCount="1">
    <brk id="84" max="6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770BA-59C3-4D2A-AE0D-EE95C987E72C}">
  <sheetPr>
    <pageSetUpPr fitToPage="1"/>
  </sheetPr>
  <dimension ref="A1:M103"/>
  <sheetViews>
    <sheetView topLeftCell="A82" workbookViewId="0">
      <selection activeCell="A2" sqref="A2"/>
    </sheetView>
  </sheetViews>
  <sheetFormatPr defaultColWidth="7.21875" defaultRowHeight="12.6" x14ac:dyDescent="0.25"/>
  <cols>
    <col min="1" max="1" width="4.77734375" style="24" customWidth="1"/>
    <col min="2" max="2" width="16.33203125" style="24" customWidth="1"/>
    <col min="3" max="12" width="15.77734375" style="24" customWidth="1"/>
    <col min="13" max="13" width="4.109375" style="24" bestFit="1" customWidth="1"/>
    <col min="14" max="256" width="7.21875" style="24"/>
    <col min="257" max="257" width="4.109375" style="24" bestFit="1" customWidth="1"/>
    <col min="258" max="258" width="12.77734375" style="24" bestFit="1" customWidth="1"/>
    <col min="259" max="259" width="15.77734375" style="24" customWidth="1"/>
    <col min="260" max="260" width="15" style="24" bestFit="1" customWidth="1"/>
    <col min="261" max="261" width="13.21875" style="24" bestFit="1" customWidth="1"/>
    <col min="262" max="262" width="11.88671875" style="24" bestFit="1" customWidth="1"/>
    <col min="263" max="263" width="13.21875" style="24" bestFit="1" customWidth="1"/>
    <col min="264" max="264" width="15.44140625" style="24" bestFit="1" customWidth="1"/>
    <col min="265" max="265" width="14.33203125" style="24" bestFit="1" customWidth="1"/>
    <col min="266" max="266" width="13" style="24" customWidth="1"/>
    <col min="267" max="267" width="13.77734375" style="24" customWidth="1"/>
    <col min="268" max="268" width="14.21875" style="24" bestFit="1" customWidth="1"/>
    <col min="269" max="269" width="4.109375" style="24" bestFit="1" customWidth="1"/>
    <col min="270" max="512" width="7.21875" style="24"/>
    <col min="513" max="513" width="4.109375" style="24" bestFit="1" customWidth="1"/>
    <col min="514" max="514" width="12.77734375" style="24" bestFit="1" customWidth="1"/>
    <col min="515" max="515" width="15.77734375" style="24" customWidth="1"/>
    <col min="516" max="516" width="15" style="24" bestFit="1" customWidth="1"/>
    <col min="517" max="517" width="13.21875" style="24" bestFit="1" customWidth="1"/>
    <col min="518" max="518" width="11.88671875" style="24" bestFit="1" customWidth="1"/>
    <col min="519" max="519" width="13.21875" style="24" bestFit="1" customWidth="1"/>
    <col min="520" max="520" width="15.44140625" style="24" bestFit="1" customWidth="1"/>
    <col min="521" max="521" width="14.33203125" style="24" bestFit="1" customWidth="1"/>
    <col min="522" max="522" width="13" style="24" customWidth="1"/>
    <col min="523" max="523" width="13.77734375" style="24" customWidth="1"/>
    <col min="524" max="524" width="14.21875" style="24" bestFit="1" customWidth="1"/>
    <col min="525" max="525" width="4.109375" style="24" bestFit="1" customWidth="1"/>
    <col min="526" max="768" width="7.21875" style="24"/>
    <col min="769" max="769" width="4.109375" style="24" bestFit="1" customWidth="1"/>
    <col min="770" max="770" width="12.77734375" style="24" bestFit="1" customWidth="1"/>
    <col min="771" max="771" width="15.77734375" style="24" customWidth="1"/>
    <col min="772" max="772" width="15" style="24" bestFit="1" customWidth="1"/>
    <col min="773" max="773" width="13.21875" style="24" bestFit="1" customWidth="1"/>
    <col min="774" max="774" width="11.88671875" style="24" bestFit="1" customWidth="1"/>
    <col min="775" max="775" width="13.21875" style="24" bestFit="1" customWidth="1"/>
    <col min="776" max="776" width="15.44140625" style="24" bestFit="1" customWidth="1"/>
    <col min="777" max="777" width="14.33203125" style="24" bestFit="1" customWidth="1"/>
    <col min="778" max="778" width="13" style="24" customWidth="1"/>
    <col min="779" max="779" width="13.77734375" style="24" customWidth="1"/>
    <col min="780" max="780" width="14.21875" style="24" bestFit="1" customWidth="1"/>
    <col min="781" max="781" width="4.109375" style="24" bestFit="1" customWidth="1"/>
    <col min="782" max="1024" width="7.21875" style="24"/>
    <col min="1025" max="1025" width="4.109375" style="24" bestFit="1" customWidth="1"/>
    <col min="1026" max="1026" width="12.77734375" style="24" bestFit="1" customWidth="1"/>
    <col min="1027" max="1027" width="15.77734375" style="24" customWidth="1"/>
    <col min="1028" max="1028" width="15" style="24" bestFit="1" customWidth="1"/>
    <col min="1029" max="1029" width="13.21875" style="24" bestFit="1" customWidth="1"/>
    <col min="1030" max="1030" width="11.88671875" style="24" bestFit="1" customWidth="1"/>
    <col min="1031" max="1031" width="13.21875" style="24" bestFit="1" customWidth="1"/>
    <col min="1032" max="1032" width="15.44140625" style="24" bestFit="1" customWidth="1"/>
    <col min="1033" max="1033" width="14.33203125" style="24" bestFit="1" customWidth="1"/>
    <col min="1034" max="1034" width="13" style="24" customWidth="1"/>
    <col min="1035" max="1035" width="13.77734375" style="24" customWidth="1"/>
    <col min="1036" max="1036" width="14.21875" style="24" bestFit="1" customWidth="1"/>
    <col min="1037" max="1037" width="4.109375" style="24" bestFit="1" customWidth="1"/>
    <col min="1038" max="1280" width="7.21875" style="24"/>
    <col min="1281" max="1281" width="4.109375" style="24" bestFit="1" customWidth="1"/>
    <col min="1282" max="1282" width="12.77734375" style="24" bestFit="1" customWidth="1"/>
    <col min="1283" max="1283" width="15.77734375" style="24" customWidth="1"/>
    <col min="1284" max="1284" width="15" style="24" bestFit="1" customWidth="1"/>
    <col min="1285" max="1285" width="13.21875" style="24" bestFit="1" customWidth="1"/>
    <col min="1286" max="1286" width="11.88671875" style="24" bestFit="1" customWidth="1"/>
    <col min="1287" max="1287" width="13.21875" style="24" bestFit="1" customWidth="1"/>
    <col min="1288" max="1288" width="15.44140625" style="24" bestFit="1" customWidth="1"/>
    <col min="1289" max="1289" width="14.33203125" style="24" bestFit="1" customWidth="1"/>
    <col min="1290" max="1290" width="13" style="24" customWidth="1"/>
    <col min="1291" max="1291" width="13.77734375" style="24" customWidth="1"/>
    <col min="1292" max="1292" width="14.21875" style="24" bestFit="1" customWidth="1"/>
    <col min="1293" max="1293" width="4.109375" style="24" bestFit="1" customWidth="1"/>
    <col min="1294" max="1536" width="7.21875" style="24"/>
    <col min="1537" max="1537" width="4.109375" style="24" bestFit="1" customWidth="1"/>
    <col min="1538" max="1538" width="12.77734375" style="24" bestFit="1" customWidth="1"/>
    <col min="1539" max="1539" width="15.77734375" style="24" customWidth="1"/>
    <col min="1540" max="1540" width="15" style="24" bestFit="1" customWidth="1"/>
    <col min="1541" max="1541" width="13.21875" style="24" bestFit="1" customWidth="1"/>
    <col min="1542" max="1542" width="11.88671875" style="24" bestFit="1" customWidth="1"/>
    <col min="1543" max="1543" width="13.21875" style="24" bestFit="1" customWidth="1"/>
    <col min="1544" max="1544" width="15.44140625" style="24" bestFit="1" customWidth="1"/>
    <col min="1545" max="1545" width="14.33203125" style="24" bestFit="1" customWidth="1"/>
    <col min="1546" max="1546" width="13" style="24" customWidth="1"/>
    <col min="1547" max="1547" width="13.77734375" style="24" customWidth="1"/>
    <col min="1548" max="1548" width="14.21875" style="24" bestFit="1" customWidth="1"/>
    <col min="1549" max="1549" width="4.109375" style="24" bestFit="1" customWidth="1"/>
    <col min="1550" max="1792" width="7.21875" style="24"/>
    <col min="1793" max="1793" width="4.109375" style="24" bestFit="1" customWidth="1"/>
    <col min="1794" max="1794" width="12.77734375" style="24" bestFit="1" customWidth="1"/>
    <col min="1795" max="1795" width="15.77734375" style="24" customWidth="1"/>
    <col min="1796" max="1796" width="15" style="24" bestFit="1" customWidth="1"/>
    <col min="1797" max="1797" width="13.21875" style="24" bestFit="1" customWidth="1"/>
    <col min="1798" max="1798" width="11.88671875" style="24" bestFit="1" customWidth="1"/>
    <col min="1799" max="1799" width="13.21875" style="24" bestFit="1" customWidth="1"/>
    <col min="1800" max="1800" width="15.44140625" style="24" bestFit="1" customWidth="1"/>
    <col min="1801" max="1801" width="14.33203125" style="24" bestFit="1" customWidth="1"/>
    <col min="1802" max="1802" width="13" style="24" customWidth="1"/>
    <col min="1803" max="1803" width="13.77734375" style="24" customWidth="1"/>
    <col min="1804" max="1804" width="14.21875" style="24" bestFit="1" customWidth="1"/>
    <col min="1805" max="1805" width="4.109375" style="24" bestFit="1" customWidth="1"/>
    <col min="1806" max="2048" width="7.21875" style="24"/>
    <col min="2049" max="2049" width="4.109375" style="24" bestFit="1" customWidth="1"/>
    <col min="2050" max="2050" width="12.77734375" style="24" bestFit="1" customWidth="1"/>
    <col min="2051" max="2051" width="15.77734375" style="24" customWidth="1"/>
    <col min="2052" max="2052" width="15" style="24" bestFit="1" customWidth="1"/>
    <col min="2053" max="2053" width="13.21875" style="24" bestFit="1" customWidth="1"/>
    <col min="2054" max="2054" width="11.88671875" style="24" bestFit="1" customWidth="1"/>
    <col min="2055" max="2055" width="13.21875" style="24" bestFit="1" customWidth="1"/>
    <col min="2056" max="2056" width="15.44140625" style="24" bestFit="1" customWidth="1"/>
    <col min="2057" max="2057" width="14.33203125" style="24" bestFit="1" customWidth="1"/>
    <col min="2058" max="2058" width="13" style="24" customWidth="1"/>
    <col min="2059" max="2059" width="13.77734375" style="24" customWidth="1"/>
    <col min="2060" max="2060" width="14.21875" style="24" bestFit="1" customWidth="1"/>
    <col min="2061" max="2061" width="4.109375" style="24" bestFit="1" customWidth="1"/>
    <col min="2062" max="2304" width="7.21875" style="24"/>
    <col min="2305" max="2305" width="4.109375" style="24" bestFit="1" customWidth="1"/>
    <col min="2306" max="2306" width="12.77734375" style="24" bestFit="1" customWidth="1"/>
    <col min="2307" max="2307" width="15.77734375" style="24" customWidth="1"/>
    <col min="2308" max="2308" width="15" style="24" bestFit="1" customWidth="1"/>
    <col min="2309" max="2309" width="13.21875" style="24" bestFit="1" customWidth="1"/>
    <col min="2310" max="2310" width="11.88671875" style="24" bestFit="1" customWidth="1"/>
    <col min="2311" max="2311" width="13.21875" style="24" bestFit="1" customWidth="1"/>
    <col min="2312" max="2312" width="15.44140625" style="24" bestFit="1" customWidth="1"/>
    <col min="2313" max="2313" width="14.33203125" style="24" bestFit="1" customWidth="1"/>
    <col min="2314" max="2314" width="13" style="24" customWidth="1"/>
    <col min="2315" max="2315" width="13.77734375" style="24" customWidth="1"/>
    <col min="2316" max="2316" width="14.21875" style="24" bestFit="1" customWidth="1"/>
    <col min="2317" max="2317" width="4.109375" style="24" bestFit="1" customWidth="1"/>
    <col min="2318" max="2560" width="7.21875" style="24"/>
    <col min="2561" max="2561" width="4.109375" style="24" bestFit="1" customWidth="1"/>
    <col min="2562" max="2562" width="12.77734375" style="24" bestFit="1" customWidth="1"/>
    <col min="2563" max="2563" width="15.77734375" style="24" customWidth="1"/>
    <col min="2564" max="2564" width="15" style="24" bestFit="1" customWidth="1"/>
    <col min="2565" max="2565" width="13.21875" style="24" bestFit="1" customWidth="1"/>
    <col min="2566" max="2566" width="11.88671875" style="24" bestFit="1" customWidth="1"/>
    <col min="2567" max="2567" width="13.21875" style="24" bestFit="1" customWidth="1"/>
    <col min="2568" max="2568" width="15.44140625" style="24" bestFit="1" customWidth="1"/>
    <col min="2569" max="2569" width="14.33203125" style="24" bestFit="1" customWidth="1"/>
    <col min="2570" max="2570" width="13" style="24" customWidth="1"/>
    <col min="2571" max="2571" width="13.77734375" style="24" customWidth="1"/>
    <col min="2572" max="2572" width="14.21875" style="24" bestFit="1" customWidth="1"/>
    <col min="2573" max="2573" width="4.109375" style="24" bestFit="1" customWidth="1"/>
    <col min="2574" max="2816" width="7.21875" style="24"/>
    <col min="2817" max="2817" width="4.109375" style="24" bestFit="1" customWidth="1"/>
    <col min="2818" max="2818" width="12.77734375" style="24" bestFit="1" customWidth="1"/>
    <col min="2819" max="2819" width="15.77734375" style="24" customWidth="1"/>
    <col min="2820" max="2820" width="15" style="24" bestFit="1" customWidth="1"/>
    <col min="2821" max="2821" width="13.21875" style="24" bestFit="1" customWidth="1"/>
    <col min="2822" max="2822" width="11.88671875" style="24" bestFit="1" customWidth="1"/>
    <col min="2823" max="2823" width="13.21875" style="24" bestFit="1" customWidth="1"/>
    <col min="2824" max="2824" width="15.44140625" style="24" bestFit="1" customWidth="1"/>
    <col min="2825" max="2825" width="14.33203125" style="24" bestFit="1" customWidth="1"/>
    <col min="2826" max="2826" width="13" style="24" customWidth="1"/>
    <col min="2827" max="2827" width="13.77734375" style="24" customWidth="1"/>
    <col min="2828" max="2828" width="14.21875" style="24" bestFit="1" customWidth="1"/>
    <col min="2829" max="2829" width="4.109375" style="24" bestFit="1" customWidth="1"/>
    <col min="2830" max="3072" width="7.21875" style="24"/>
    <col min="3073" max="3073" width="4.109375" style="24" bestFit="1" customWidth="1"/>
    <col min="3074" max="3074" width="12.77734375" style="24" bestFit="1" customWidth="1"/>
    <col min="3075" max="3075" width="15.77734375" style="24" customWidth="1"/>
    <col min="3076" max="3076" width="15" style="24" bestFit="1" customWidth="1"/>
    <col min="3077" max="3077" width="13.21875" style="24" bestFit="1" customWidth="1"/>
    <col min="3078" max="3078" width="11.88671875" style="24" bestFit="1" customWidth="1"/>
    <col min="3079" max="3079" width="13.21875" style="24" bestFit="1" customWidth="1"/>
    <col min="3080" max="3080" width="15.44140625" style="24" bestFit="1" customWidth="1"/>
    <col min="3081" max="3081" width="14.33203125" style="24" bestFit="1" customWidth="1"/>
    <col min="3082" max="3082" width="13" style="24" customWidth="1"/>
    <col min="3083" max="3083" width="13.77734375" style="24" customWidth="1"/>
    <col min="3084" max="3084" width="14.21875" style="24" bestFit="1" customWidth="1"/>
    <col min="3085" max="3085" width="4.109375" style="24" bestFit="1" customWidth="1"/>
    <col min="3086" max="3328" width="7.21875" style="24"/>
    <col min="3329" max="3329" width="4.109375" style="24" bestFit="1" customWidth="1"/>
    <col min="3330" max="3330" width="12.77734375" style="24" bestFit="1" customWidth="1"/>
    <col min="3331" max="3331" width="15.77734375" style="24" customWidth="1"/>
    <col min="3332" max="3332" width="15" style="24" bestFit="1" customWidth="1"/>
    <col min="3333" max="3333" width="13.21875" style="24" bestFit="1" customWidth="1"/>
    <col min="3334" max="3334" width="11.88671875" style="24" bestFit="1" customWidth="1"/>
    <col min="3335" max="3335" width="13.21875" style="24" bestFit="1" customWidth="1"/>
    <col min="3336" max="3336" width="15.44140625" style="24" bestFit="1" customWidth="1"/>
    <col min="3337" max="3337" width="14.33203125" style="24" bestFit="1" customWidth="1"/>
    <col min="3338" max="3338" width="13" style="24" customWidth="1"/>
    <col min="3339" max="3339" width="13.77734375" style="24" customWidth="1"/>
    <col min="3340" max="3340" width="14.21875" style="24" bestFit="1" customWidth="1"/>
    <col min="3341" max="3341" width="4.109375" style="24" bestFit="1" customWidth="1"/>
    <col min="3342" max="3584" width="7.21875" style="24"/>
    <col min="3585" max="3585" width="4.109375" style="24" bestFit="1" customWidth="1"/>
    <col min="3586" max="3586" width="12.77734375" style="24" bestFit="1" customWidth="1"/>
    <col min="3587" max="3587" width="15.77734375" style="24" customWidth="1"/>
    <col min="3588" max="3588" width="15" style="24" bestFit="1" customWidth="1"/>
    <col min="3589" max="3589" width="13.21875" style="24" bestFit="1" customWidth="1"/>
    <col min="3590" max="3590" width="11.88671875" style="24" bestFit="1" customWidth="1"/>
    <col min="3591" max="3591" width="13.21875" style="24" bestFit="1" customWidth="1"/>
    <col min="3592" max="3592" width="15.44140625" style="24" bestFit="1" customWidth="1"/>
    <col min="3593" max="3593" width="14.33203125" style="24" bestFit="1" customWidth="1"/>
    <col min="3594" max="3594" width="13" style="24" customWidth="1"/>
    <col min="3595" max="3595" width="13.77734375" style="24" customWidth="1"/>
    <col min="3596" max="3596" width="14.21875" style="24" bestFit="1" customWidth="1"/>
    <col min="3597" max="3597" width="4.109375" style="24" bestFit="1" customWidth="1"/>
    <col min="3598" max="3840" width="7.21875" style="24"/>
    <col min="3841" max="3841" width="4.109375" style="24" bestFit="1" customWidth="1"/>
    <col min="3842" max="3842" width="12.77734375" style="24" bestFit="1" customWidth="1"/>
    <col min="3843" max="3843" width="15.77734375" style="24" customWidth="1"/>
    <col min="3844" max="3844" width="15" style="24" bestFit="1" customWidth="1"/>
    <col min="3845" max="3845" width="13.21875" style="24" bestFit="1" customWidth="1"/>
    <col min="3846" max="3846" width="11.88671875" style="24" bestFit="1" customWidth="1"/>
    <col min="3847" max="3847" width="13.21875" style="24" bestFit="1" customWidth="1"/>
    <col min="3848" max="3848" width="15.44140625" style="24" bestFit="1" customWidth="1"/>
    <col min="3849" max="3849" width="14.33203125" style="24" bestFit="1" customWidth="1"/>
    <col min="3850" max="3850" width="13" style="24" customWidth="1"/>
    <col min="3851" max="3851" width="13.77734375" style="24" customWidth="1"/>
    <col min="3852" max="3852" width="14.21875" style="24" bestFit="1" customWidth="1"/>
    <col min="3853" max="3853" width="4.109375" style="24" bestFit="1" customWidth="1"/>
    <col min="3854" max="4096" width="7.21875" style="24"/>
    <col min="4097" max="4097" width="4.109375" style="24" bestFit="1" customWidth="1"/>
    <col min="4098" max="4098" width="12.77734375" style="24" bestFit="1" customWidth="1"/>
    <col min="4099" max="4099" width="15.77734375" style="24" customWidth="1"/>
    <col min="4100" max="4100" width="15" style="24" bestFit="1" customWidth="1"/>
    <col min="4101" max="4101" width="13.21875" style="24" bestFit="1" customWidth="1"/>
    <col min="4102" max="4102" width="11.88671875" style="24" bestFit="1" customWidth="1"/>
    <col min="4103" max="4103" width="13.21875" style="24" bestFit="1" customWidth="1"/>
    <col min="4104" max="4104" width="15.44140625" style="24" bestFit="1" customWidth="1"/>
    <col min="4105" max="4105" width="14.33203125" style="24" bestFit="1" customWidth="1"/>
    <col min="4106" max="4106" width="13" style="24" customWidth="1"/>
    <col min="4107" max="4107" width="13.77734375" style="24" customWidth="1"/>
    <col min="4108" max="4108" width="14.21875" style="24" bestFit="1" customWidth="1"/>
    <col min="4109" max="4109" width="4.109375" style="24" bestFit="1" customWidth="1"/>
    <col min="4110" max="4352" width="7.21875" style="24"/>
    <col min="4353" max="4353" width="4.109375" style="24" bestFit="1" customWidth="1"/>
    <col min="4354" max="4354" width="12.77734375" style="24" bestFit="1" customWidth="1"/>
    <col min="4355" max="4355" width="15.77734375" style="24" customWidth="1"/>
    <col min="4356" max="4356" width="15" style="24" bestFit="1" customWidth="1"/>
    <col min="4357" max="4357" width="13.21875" style="24" bestFit="1" customWidth="1"/>
    <col min="4358" max="4358" width="11.88671875" style="24" bestFit="1" customWidth="1"/>
    <col min="4359" max="4359" width="13.21875" style="24" bestFit="1" customWidth="1"/>
    <col min="4360" max="4360" width="15.44140625" style="24" bestFit="1" customWidth="1"/>
    <col min="4361" max="4361" width="14.33203125" style="24" bestFit="1" customWidth="1"/>
    <col min="4362" max="4362" width="13" style="24" customWidth="1"/>
    <col min="4363" max="4363" width="13.77734375" style="24" customWidth="1"/>
    <col min="4364" max="4364" width="14.21875" style="24" bestFit="1" customWidth="1"/>
    <col min="4365" max="4365" width="4.109375" style="24" bestFit="1" customWidth="1"/>
    <col min="4366" max="4608" width="7.21875" style="24"/>
    <col min="4609" max="4609" width="4.109375" style="24" bestFit="1" customWidth="1"/>
    <col min="4610" max="4610" width="12.77734375" style="24" bestFit="1" customWidth="1"/>
    <col min="4611" max="4611" width="15.77734375" style="24" customWidth="1"/>
    <col min="4612" max="4612" width="15" style="24" bestFit="1" customWidth="1"/>
    <col min="4613" max="4613" width="13.21875" style="24" bestFit="1" customWidth="1"/>
    <col min="4614" max="4614" width="11.88671875" style="24" bestFit="1" customWidth="1"/>
    <col min="4615" max="4615" width="13.21875" style="24" bestFit="1" customWidth="1"/>
    <col min="4616" max="4616" width="15.44140625" style="24" bestFit="1" customWidth="1"/>
    <col min="4617" max="4617" width="14.33203125" style="24" bestFit="1" customWidth="1"/>
    <col min="4618" max="4618" width="13" style="24" customWidth="1"/>
    <col min="4619" max="4619" width="13.77734375" style="24" customWidth="1"/>
    <col min="4620" max="4620" width="14.21875" style="24" bestFit="1" customWidth="1"/>
    <col min="4621" max="4621" width="4.109375" style="24" bestFit="1" customWidth="1"/>
    <col min="4622" max="4864" width="7.21875" style="24"/>
    <col min="4865" max="4865" width="4.109375" style="24" bestFit="1" customWidth="1"/>
    <col min="4866" max="4866" width="12.77734375" style="24" bestFit="1" customWidth="1"/>
    <col min="4867" max="4867" width="15.77734375" style="24" customWidth="1"/>
    <col min="4868" max="4868" width="15" style="24" bestFit="1" customWidth="1"/>
    <col min="4869" max="4869" width="13.21875" style="24" bestFit="1" customWidth="1"/>
    <col min="4870" max="4870" width="11.88671875" style="24" bestFit="1" customWidth="1"/>
    <col min="4871" max="4871" width="13.21875" style="24" bestFit="1" customWidth="1"/>
    <col min="4872" max="4872" width="15.44140625" style="24" bestFit="1" customWidth="1"/>
    <col min="4873" max="4873" width="14.33203125" style="24" bestFit="1" customWidth="1"/>
    <col min="4874" max="4874" width="13" style="24" customWidth="1"/>
    <col min="4875" max="4875" width="13.77734375" style="24" customWidth="1"/>
    <col min="4876" max="4876" width="14.21875" style="24" bestFit="1" customWidth="1"/>
    <col min="4877" max="4877" width="4.109375" style="24" bestFit="1" customWidth="1"/>
    <col min="4878" max="5120" width="7.21875" style="24"/>
    <col min="5121" max="5121" width="4.109375" style="24" bestFit="1" customWidth="1"/>
    <col min="5122" max="5122" width="12.77734375" style="24" bestFit="1" customWidth="1"/>
    <col min="5123" max="5123" width="15.77734375" style="24" customWidth="1"/>
    <col min="5124" max="5124" width="15" style="24" bestFit="1" customWidth="1"/>
    <col min="5125" max="5125" width="13.21875" style="24" bestFit="1" customWidth="1"/>
    <col min="5126" max="5126" width="11.88671875" style="24" bestFit="1" customWidth="1"/>
    <col min="5127" max="5127" width="13.21875" style="24" bestFit="1" customWidth="1"/>
    <col min="5128" max="5128" width="15.44140625" style="24" bestFit="1" customWidth="1"/>
    <col min="5129" max="5129" width="14.33203125" style="24" bestFit="1" customWidth="1"/>
    <col min="5130" max="5130" width="13" style="24" customWidth="1"/>
    <col min="5131" max="5131" width="13.77734375" style="24" customWidth="1"/>
    <col min="5132" max="5132" width="14.21875" style="24" bestFit="1" customWidth="1"/>
    <col min="5133" max="5133" width="4.109375" style="24" bestFit="1" customWidth="1"/>
    <col min="5134" max="5376" width="7.21875" style="24"/>
    <col min="5377" max="5377" width="4.109375" style="24" bestFit="1" customWidth="1"/>
    <col min="5378" max="5378" width="12.77734375" style="24" bestFit="1" customWidth="1"/>
    <col min="5379" max="5379" width="15.77734375" style="24" customWidth="1"/>
    <col min="5380" max="5380" width="15" style="24" bestFit="1" customWidth="1"/>
    <col min="5381" max="5381" width="13.21875" style="24" bestFit="1" customWidth="1"/>
    <col min="5382" max="5382" width="11.88671875" style="24" bestFit="1" customWidth="1"/>
    <col min="5383" max="5383" width="13.21875" style="24" bestFit="1" customWidth="1"/>
    <col min="5384" max="5384" width="15.44140625" style="24" bestFit="1" customWidth="1"/>
    <col min="5385" max="5385" width="14.33203125" style="24" bestFit="1" customWidth="1"/>
    <col min="5386" max="5386" width="13" style="24" customWidth="1"/>
    <col min="5387" max="5387" width="13.77734375" style="24" customWidth="1"/>
    <col min="5388" max="5388" width="14.21875" style="24" bestFit="1" customWidth="1"/>
    <col min="5389" max="5389" width="4.109375" style="24" bestFit="1" customWidth="1"/>
    <col min="5390" max="5632" width="7.21875" style="24"/>
    <col min="5633" max="5633" width="4.109375" style="24" bestFit="1" customWidth="1"/>
    <col min="5634" max="5634" width="12.77734375" style="24" bestFit="1" customWidth="1"/>
    <col min="5635" max="5635" width="15.77734375" style="24" customWidth="1"/>
    <col min="5636" max="5636" width="15" style="24" bestFit="1" customWidth="1"/>
    <col min="5637" max="5637" width="13.21875" style="24" bestFit="1" customWidth="1"/>
    <col min="5638" max="5638" width="11.88671875" style="24" bestFit="1" customWidth="1"/>
    <col min="5639" max="5639" width="13.21875" style="24" bestFit="1" customWidth="1"/>
    <col min="5640" max="5640" width="15.44140625" style="24" bestFit="1" customWidth="1"/>
    <col min="5641" max="5641" width="14.33203125" style="24" bestFit="1" customWidth="1"/>
    <col min="5642" max="5642" width="13" style="24" customWidth="1"/>
    <col min="5643" max="5643" width="13.77734375" style="24" customWidth="1"/>
    <col min="5644" max="5644" width="14.21875" style="24" bestFit="1" customWidth="1"/>
    <col min="5645" max="5645" width="4.109375" style="24" bestFit="1" customWidth="1"/>
    <col min="5646" max="5888" width="7.21875" style="24"/>
    <col min="5889" max="5889" width="4.109375" style="24" bestFit="1" customWidth="1"/>
    <col min="5890" max="5890" width="12.77734375" style="24" bestFit="1" customWidth="1"/>
    <col min="5891" max="5891" width="15.77734375" style="24" customWidth="1"/>
    <col min="5892" max="5892" width="15" style="24" bestFit="1" customWidth="1"/>
    <col min="5893" max="5893" width="13.21875" style="24" bestFit="1" customWidth="1"/>
    <col min="5894" max="5894" width="11.88671875" style="24" bestFit="1" customWidth="1"/>
    <col min="5895" max="5895" width="13.21875" style="24" bestFit="1" customWidth="1"/>
    <col min="5896" max="5896" width="15.44140625" style="24" bestFit="1" customWidth="1"/>
    <col min="5897" max="5897" width="14.33203125" style="24" bestFit="1" customWidth="1"/>
    <col min="5898" max="5898" width="13" style="24" customWidth="1"/>
    <col min="5899" max="5899" width="13.77734375" style="24" customWidth="1"/>
    <col min="5900" max="5900" width="14.21875" style="24" bestFit="1" customWidth="1"/>
    <col min="5901" max="5901" width="4.109375" style="24" bestFit="1" customWidth="1"/>
    <col min="5902" max="6144" width="7.21875" style="24"/>
    <col min="6145" max="6145" width="4.109375" style="24" bestFit="1" customWidth="1"/>
    <col min="6146" max="6146" width="12.77734375" style="24" bestFit="1" customWidth="1"/>
    <col min="6147" max="6147" width="15.77734375" style="24" customWidth="1"/>
    <col min="6148" max="6148" width="15" style="24" bestFit="1" customWidth="1"/>
    <col min="6149" max="6149" width="13.21875" style="24" bestFit="1" customWidth="1"/>
    <col min="6150" max="6150" width="11.88671875" style="24" bestFit="1" customWidth="1"/>
    <col min="6151" max="6151" width="13.21875" style="24" bestFit="1" customWidth="1"/>
    <col min="6152" max="6152" width="15.44140625" style="24" bestFit="1" customWidth="1"/>
    <col min="6153" max="6153" width="14.33203125" style="24" bestFit="1" customWidth="1"/>
    <col min="6154" max="6154" width="13" style="24" customWidth="1"/>
    <col min="6155" max="6155" width="13.77734375" style="24" customWidth="1"/>
    <col min="6156" max="6156" width="14.21875" style="24" bestFit="1" customWidth="1"/>
    <col min="6157" max="6157" width="4.109375" style="24" bestFit="1" customWidth="1"/>
    <col min="6158" max="6400" width="7.21875" style="24"/>
    <col min="6401" max="6401" width="4.109375" style="24" bestFit="1" customWidth="1"/>
    <col min="6402" max="6402" width="12.77734375" style="24" bestFit="1" customWidth="1"/>
    <col min="6403" max="6403" width="15.77734375" style="24" customWidth="1"/>
    <col min="6404" max="6404" width="15" style="24" bestFit="1" customWidth="1"/>
    <col min="6405" max="6405" width="13.21875" style="24" bestFit="1" customWidth="1"/>
    <col min="6406" max="6406" width="11.88671875" style="24" bestFit="1" customWidth="1"/>
    <col min="6407" max="6407" width="13.21875" style="24" bestFit="1" customWidth="1"/>
    <col min="6408" max="6408" width="15.44140625" style="24" bestFit="1" customWidth="1"/>
    <col min="6409" max="6409" width="14.33203125" style="24" bestFit="1" customWidth="1"/>
    <col min="6410" max="6410" width="13" style="24" customWidth="1"/>
    <col min="6411" max="6411" width="13.77734375" style="24" customWidth="1"/>
    <col min="6412" max="6412" width="14.21875" style="24" bestFit="1" customWidth="1"/>
    <col min="6413" max="6413" width="4.109375" style="24" bestFit="1" customWidth="1"/>
    <col min="6414" max="6656" width="7.21875" style="24"/>
    <col min="6657" max="6657" width="4.109375" style="24" bestFit="1" customWidth="1"/>
    <col min="6658" max="6658" width="12.77734375" style="24" bestFit="1" customWidth="1"/>
    <col min="6659" max="6659" width="15.77734375" style="24" customWidth="1"/>
    <col min="6660" max="6660" width="15" style="24" bestFit="1" customWidth="1"/>
    <col min="6661" max="6661" width="13.21875" style="24" bestFit="1" customWidth="1"/>
    <col min="6662" max="6662" width="11.88671875" style="24" bestFit="1" customWidth="1"/>
    <col min="6663" max="6663" width="13.21875" style="24" bestFit="1" customWidth="1"/>
    <col min="6664" max="6664" width="15.44140625" style="24" bestFit="1" customWidth="1"/>
    <col min="6665" max="6665" width="14.33203125" style="24" bestFit="1" customWidth="1"/>
    <col min="6666" max="6666" width="13" style="24" customWidth="1"/>
    <col min="6667" max="6667" width="13.77734375" style="24" customWidth="1"/>
    <col min="6668" max="6668" width="14.21875" style="24" bestFit="1" customWidth="1"/>
    <col min="6669" max="6669" width="4.109375" style="24" bestFit="1" customWidth="1"/>
    <col min="6670" max="6912" width="7.21875" style="24"/>
    <col min="6913" max="6913" width="4.109375" style="24" bestFit="1" customWidth="1"/>
    <col min="6914" max="6914" width="12.77734375" style="24" bestFit="1" customWidth="1"/>
    <col min="6915" max="6915" width="15.77734375" style="24" customWidth="1"/>
    <col min="6916" max="6916" width="15" style="24" bestFit="1" customWidth="1"/>
    <col min="6917" max="6917" width="13.21875" style="24" bestFit="1" customWidth="1"/>
    <col min="6918" max="6918" width="11.88671875" style="24" bestFit="1" customWidth="1"/>
    <col min="6919" max="6919" width="13.21875" style="24" bestFit="1" customWidth="1"/>
    <col min="6920" max="6920" width="15.44140625" style="24" bestFit="1" customWidth="1"/>
    <col min="6921" max="6921" width="14.33203125" style="24" bestFit="1" customWidth="1"/>
    <col min="6922" max="6922" width="13" style="24" customWidth="1"/>
    <col min="6923" max="6923" width="13.77734375" style="24" customWidth="1"/>
    <col min="6924" max="6924" width="14.21875" style="24" bestFit="1" customWidth="1"/>
    <col min="6925" max="6925" width="4.109375" style="24" bestFit="1" customWidth="1"/>
    <col min="6926" max="7168" width="7.21875" style="24"/>
    <col min="7169" max="7169" width="4.109375" style="24" bestFit="1" customWidth="1"/>
    <col min="7170" max="7170" width="12.77734375" style="24" bestFit="1" customWidth="1"/>
    <col min="7171" max="7171" width="15.77734375" style="24" customWidth="1"/>
    <col min="7172" max="7172" width="15" style="24" bestFit="1" customWidth="1"/>
    <col min="7173" max="7173" width="13.21875" style="24" bestFit="1" customWidth="1"/>
    <col min="7174" max="7174" width="11.88671875" style="24" bestFit="1" customWidth="1"/>
    <col min="7175" max="7175" width="13.21875" style="24" bestFit="1" customWidth="1"/>
    <col min="7176" max="7176" width="15.44140625" style="24" bestFit="1" customWidth="1"/>
    <col min="7177" max="7177" width="14.33203125" style="24" bestFit="1" customWidth="1"/>
    <col min="7178" max="7178" width="13" style="24" customWidth="1"/>
    <col min="7179" max="7179" width="13.77734375" style="24" customWidth="1"/>
    <col min="7180" max="7180" width="14.21875" style="24" bestFit="1" customWidth="1"/>
    <col min="7181" max="7181" width="4.109375" style="24" bestFit="1" customWidth="1"/>
    <col min="7182" max="7424" width="7.21875" style="24"/>
    <col min="7425" max="7425" width="4.109375" style="24" bestFit="1" customWidth="1"/>
    <col min="7426" max="7426" width="12.77734375" style="24" bestFit="1" customWidth="1"/>
    <col min="7427" max="7427" width="15.77734375" style="24" customWidth="1"/>
    <col min="7428" max="7428" width="15" style="24" bestFit="1" customWidth="1"/>
    <col min="7429" max="7429" width="13.21875" style="24" bestFit="1" customWidth="1"/>
    <col min="7430" max="7430" width="11.88671875" style="24" bestFit="1" customWidth="1"/>
    <col min="7431" max="7431" width="13.21875" style="24" bestFit="1" customWidth="1"/>
    <col min="7432" max="7432" width="15.44140625" style="24" bestFit="1" customWidth="1"/>
    <col min="7433" max="7433" width="14.33203125" style="24" bestFit="1" customWidth="1"/>
    <col min="7434" max="7434" width="13" style="24" customWidth="1"/>
    <col min="7435" max="7435" width="13.77734375" style="24" customWidth="1"/>
    <col min="7436" max="7436" width="14.21875" style="24" bestFit="1" customWidth="1"/>
    <col min="7437" max="7437" width="4.109375" style="24" bestFit="1" customWidth="1"/>
    <col min="7438" max="7680" width="7.21875" style="24"/>
    <col min="7681" max="7681" width="4.109375" style="24" bestFit="1" customWidth="1"/>
    <col min="7682" max="7682" width="12.77734375" style="24" bestFit="1" customWidth="1"/>
    <col min="7683" max="7683" width="15.77734375" style="24" customWidth="1"/>
    <col min="7684" max="7684" width="15" style="24" bestFit="1" customWidth="1"/>
    <col min="7685" max="7685" width="13.21875" style="24" bestFit="1" customWidth="1"/>
    <col min="7686" max="7686" width="11.88671875" style="24" bestFit="1" customWidth="1"/>
    <col min="7687" max="7687" width="13.21875" style="24" bestFit="1" customWidth="1"/>
    <col min="7688" max="7688" width="15.44140625" style="24" bestFit="1" customWidth="1"/>
    <col min="7689" max="7689" width="14.33203125" style="24" bestFit="1" customWidth="1"/>
    <col min="7690" max="7690" width="13" style="24" customWidth="1"/>
    <col min="7691" max="7691" width="13.77734375" style="24" customWidth="1"/>
    <col min="7692" max="7692" width="14.21875" style="24" bestFit="1" customWidth="1"/>
    <col min="7693" max="7693" width="4.109375" style="24" bestFit="1" customWidth="1"/>
    <col min="7694" max="7936" width="7.21875" style="24"/>
    <col min="7937" max="7937" width="4.109375" style="24" bestFit="1" customWidth="1"/>
    <col min="7938" max="7938" width="12.77734375" style="24" bestFit="1" customWidth="1"/>
    <col min="7939" max="7939" width="15.77734375" style="24" customWidth="1"/>
    <col min="7940" max="7940" width="15" style="24" bestFit="1" customWidth="1"/>
    <col min="7941" max="7941" width="13.21875" style="24" bestFit="1" customWidth="1"/>
    <col min="7942" max="7942" width="11.88671875" style="24" bestFit="1" customWidth="1"/>
    <col min="7943" max="7943" width="13.21875" style="24" bestFit="1" customWidth="1"/>
    <col min="7944" max="7944" width="15.44140625" style="24" bestFit="1" customWidth="1"/>
    <col min="7945" max="7945" width="14.33203125" style="24" bestFit="1" customWidth="1"/>
    <col min="7946" max="7946" width="13" style="24" customWidth="1"/>
    <col min="7947" max="7947" width="13.77734375" style="24" customWidth="1"/>
    <col min="7948" max="7948" width="14.21875" style="24" bestFit="1" customWidth="1"/>
    <col min="7949" max="7949" width="4.109375" style="24" bestFit="1" customWidth="1"/>
    <col min="7950" max="8192" width="7.21875" style="24"/>
    <col min="8193" max="8193" width="4.109375" style="24" bestFit="1" customWidth="1"/>
    <col min="8194" max="8194" width="12.77734375" style="24" bestFit="1" customWidth="1"/>
    <col min="8195" max="8195" width="15.77734375" style="24" customWidth="1"/>
    <col min="8196" max="8196" width="15" style="24" bestFit="1" customWidth="1"/>
    <col min="8197" max="8197" width="13.21875" style="24" bestFit="1" customWidth="1"/>
    <col min="8198" max="8198" width="11.88671875" style="24" bestFit="1" customWidth="1"/>
    <col min="8199" max="8199" width="13.21875" style="24" bestFit="1" customWidth="1"/>
    <col min="8200" max="8200" width="15.44140625" style="24" bestFit="1" customWidth="1"/>
    <col min="8201" max="8201" width="14.33203125" style="24" bestFit="1" customWidth="1"/>
    <col min="8202" max="8202" width="13" style="24" customWidth="1"/>
    <col min="8203" max="8203" width="13.77734375" style="24" customWidth="1"/>
    <col min="8204" max="8204" width="14.21875" style="24" bestFit="1" customWidth="1"/>
    <col min="8205" max="8205" width="4.109375" style="24" bestFit="1" customWidth="1"/>
    <col min="8206" max="8448" width="7.21875" style="24"/>
    <col min="8449" max="8449" width="4.109375" style="24" bestFit="1" customWidth="1"/>
    <col min="8450" max="8450" width="12.77734375" style="24" bestFit="1" customWidth="1"/>
    <col min="8451" max="8451" width="15.77734375" style="24" customWidth="1"/>
    <col min="8452" max="8452" width="15" style="24" bestFit="1" customWidth="1"/>
    <col min="8453" max="8453" width="13.21875" style="24" bestFit="1" customWidth="1"/>
    <col min="8454" max="8454" width="11.88671875" style="24" bestFit="1" customWidth="1"/>
    <col min="8455" max="8455" width="13.21875" style="24" bestFit="1" customWidth="1"/>
    <col min="8456" max="8456" width="15.44140625" style="24" bestFit="1" customWidth="1"/>
    <col min="8457" max="8457" width="14.33203125" style="24" bestFit="1" customWidth="1"/>
    <col min="8458" max="8458" width="13" style="24" customWidth="1"/>
    <col min="8459" max="8459" width="13.77734375" style="24" customWidth="1"/>
    <col min="8460" max="8460" width="14.21875" style="24" bestFit="1" customWidth="1"/>
    <col min="8461" max="8461" width="4.109375" style="24" bestFit="1" customWidth="1"/>
    <col min="8462" max="8704" width="7.21875" style="24"/>
    <col min="8705" max="8705" width="4.109375" style="24" bestFit="1" customWidth="1"/>
    <col min="8706" max="8706" width="12.77734375" style="24" bestFit="1" customWidth="1"/>
    <col min="8707" max="8707" width="15.77734375" style="24" customWidth="1"/>
    <col min="8708" max="8708" width="15" style="24" bestFit="1" customWidth="1"/>
    <col min="8709" max="8709" width="13.21875" style="24" bestFit="1" customWidth="1"/>
    <col min="8710" max="8710" width="11.88671875" style="24" bestFit="1" customWidth="1"/>
    <col min="8711" max="8711" width="13.21875" style="24" bestFit="1" customWidth="1"/>
    <col min="8712" max="8712" width="15.44140625" style="24" bestFit="1" customWidth="1"/>
    <col min="8713" max="8713" width="14.33203125" style="24" bestFit="1" customWidth="1"/>
    <col min="8714" max="8714" width="13" style="24" customWidth="1"/>
    <col min="8715" max="8715" width="13.77734375" style="24" customWidth="1"/>
    <col min="8716" max="8716" width="14.21875" style="24" bestFit="1" customWidth="1"/>
    <col min="8717" max="8717" width="4.109375" style="24" bestFit="1" customWidth="1"/>
    <col min="8718" max="8960" width="7.21875" style="24"/>
    <col min="8961" max="8961" width="4.109375" style="24" bestFit="1" customWidth="1"/>
    <col min="8962" max="8962" width="12.77734375" style="24" bestFit="1" customWidth="1"/>
    <col min="8963" max="8963" width="15.77734375" style="24" customWidth="1"/>
    <col min="8964" max="8964" width="15" style="24" bestFit="1" customWidth="1"/>
    <col min="8965" max="8965" width="13.21875" style="24" bestFit="1" customWidth="1"/>
    <col min="8966" max="8966" width="11.88671875" style="24" bestFit="1" customWidth="1"/>
    <col min="8967" max="8967" width="13.21875" style="24" bestFit="1" customWidth="1"/>
    <col min="8968" max="8968" width="15.44140625" style="24" bestFit="1" customWidth="1"/>
    <col min="8969" max="8969" width="14.33203125" style="24" bestFit="1" customWidth="1"/>
    <col min="8970" max="8970" width="13" style="24" customWidth="1"/>
    <col min="8971" max="8971" width="13.77734375" style="24" customWidth="1"/>
    <col min="8972" max="8972" width="14.21875" style="24" bestFit="1" customWidth="1"/>
    <col min="8973" max="8973" width="4.109375" style="24" bestFit="1" customWidth="1"/>
    <col min="8974" max="9216" width="7.21875" style="24"/>
    <col min="9217" max="9217" width="4.109375" style="24" bestFit="1" customWidth="1"/>
    <col min="9218" max="9218" width="12.77734375" style="24" bestFit="1" customWidth="1"/>
    <col min="9219" max="9219" width="15.77734375" style="24" customWidth="1"/>
    <col min="9220" max="9220" width="15" style="24" bestFit="1" customWidth="1"/>
    <col min="9221" max="9221" width="13.21875" style="24" bestFit="1" customWidth="1"/>
    <col min="9222" max="9222" width="11.88671875" style="24" bestFit="1" customWidth="1"/>
    <col min="9223" max="9223" width="13.21875" style="24" bestFit="1" customWidth="1"/>
    <col min="9224" max="9224" width="15.44140625" style="24" bestFit="1" customWidth="1"/>
    <col min="9225" max="9225" width="14.33203125" style="24" bestFit="1" customWidth="1"/>
    <col min="9226" max="9226" width="13" style="24" customWidth="1"/>
    <col min="9227" max="9227" width="13.77734375" style="24" customWidth="1"/>
    <col min="9228" max="9228" width="14.21875" style="24" bestFit="1" customWidth="1"/>
    <col min="9229" max="9229" width="4.109375" style="24" bestFit="1" customWidth="1"/>
    <col min="9230" max="9472" width="7.21875" style="24"/>
    <col min="9473" max="9473" width="4.109375" style="24" bestFit="1" customWidth="1"/>
    <col min="9474" max="9474" width="12.77734375" style="24" bestFit="1" customWidth="1"/>
    <col min="9475" max="9475" width="15.77734375" style="24" customWidth="1"/>
    <col min="9476" max="9476" width="15" style="24" bestFit="1" customWidth="1"/>
    <col min="9477" max="9477" width="13.21875" style="24" bestFit="1" customWidth="1"/>
    <col min="9478" max="9478" width="11.88671875" style="24" bestFit="1" customWidth="1"/>
    <col min="9479" max="9479" width="13.21875" style="24" bestFit="1" customWidth="1"/>
    <col min="9480" max="9480" width="15.44140625" style="24" bestFit="1" customWidth="1"/>
    <col min="9481" max="9481" width="14.33203125" style="24" bestFit="1" customWidth="1"/>
    <col min="9482" max="9482" width="13" style="24" customWidth="1"/>
    <col min="9483" max="9483" width="13.77734375" style="24" customWidth="1"/>
    <col min="9484" max="9484" width="14.21875" style="24" bestFit="1" customWidth="1"/>
    <col min="9485" max="9485" width="4.109375" style="24" bestFit="1" customWidth="1"/>
    <col min="9486" max="9728" width="7.21875" style="24"/>
    <col min="9729" max="9729" width="4.109375" style="24" bestFit="1" customWidth="1"/>
    <col min="9730" max="9730" width="12.77734375" style="24" bestFit="1" customWidth="1"/>
    <col min="9731" max="9731" width="15.77734375" style="24" customWidth="1"/>
    <col min="9732" max="9732" width="15" style="24" bestFit="1" customWidth="1"/>
    <col min="9733" max="9733" width="13.21875" style="24" bestFit="1" customWidth="1"/>
    <col min="9734" max="9734" width="11.88671875" style="24" bestFit="1" customWidth="1"/>
    <col min="9735" max="9735" width="13.21875" style="24" bestFit="1" customWidth="1"/>
    <col min="9736" max="9736" width="15.44140625" style="24" bestFit="1" customWidth="1"/>
    <col min="9737" max="9737" width="14.33203125" style="24" bestFit="1" customWidth="1"/>
    <col min="9738" max="9738" width="13" style="24" customWidth="1"/>
    <col min="9739" max="9739" width="13.77734375" style="24" customWidth="1"/>
    <col min="9740" max="9740" width="14.21875" style="24" bestFit="1" customWidth="1"/>
    <col min="9741" max="9741" width="4.109375" style="24" bestFit="1" customWidth="1"/>
    <col min="9742" max="9984" width="7.21875" style="24"/>
    <col min="9985" max="9985" width="4.109375" style="24" bestFit="1" customWidth="1"/>
    <col min="9986" max="9986" width="12.77734375" style="24" bestFit="1" customWidth="1"/>
    <col min="9987" max="9987" width="15.77734375" style="24" customWidth="1"/>
    <col min="9988" max="9988" width="15" style="24" bestFit="1" customWidth="1"/>
    <col min="9989" max="9989" width="13.21875" style="24" bestFit="1" customWidth="1"/>
    <col min="9990" max="9990" width="11.88671875" style="24" bestFit="1" customWidth="1"/>
    <col min="9991" max="9991" width="13.21875" style="24" bestFit="1" customWidth="1"/>
    <col min="9992" max="9992" width="15.44140625" style="24" bestFit="1" customWidth="1"/>
    <col min="9993" max="9993" width="14.33203125" style="24" bestFit="1" customWidth="1"/>
    <col min="9994" max="9994" width="13" style="24" customWidth="1"/>
    <col min="9995" max="9995" width="13.77734375" style="24" customWidth="1"/>
    <col min="9996" max="9996" width="14.21875" style="24" bestFit="1" customWidth="1"/>
    <col min="9997" max="9997" width="4.109375" style="24" bestFit="1" customWidth="1"/>
    <col min="9998" max="10240" width="7.21875" style="24"/>
    <col min="10241" max="10241" width="4.109375" style="24" bestFit="1" customWidth="1"/>
    <col min="10242" max="10242" width="12.77734375" style="24" bestFit="1" customWidth="1"/>
    <col min="10243" max="10243" width="15.77734375" style="24" customWidth="1"/>
    <col min="10244" max="10244" width="15" style="24" bestFit="1" customWidth="1"/>
    <col min="10245" max="10245" width="13.21875" style="24" bestFit="1" customWidth="1"/>
    <col min="10246" max="10246" width="11.88671875" style="24" bestFit="1" customWidth="1"/>
    <col min="10247" max="10247" width="13.21875" style="24" bestFit="1" customWidth="1"/>
    <col min="10248" max="10248" width="15.44140625" style="24" bestFit="1" customWidth="1"/>
    <col min="10249" max="10249" width="14.33203125" style="24" bestFit="1" customWidth="1"/>
    <col min="10250" max="10250" width="13" style="24" customWidth="1"/>
    <col min="10251" max="10251" width="13.77734375" style="24" customWidth="1"/>
    <col min="10252" max="10252" width="14.21875" style="24" bestFit="1" customWidth="1"/>
    <col min="10253" max="10253" width="4.109375" style="24" bestFit="1" customWidth="1"/>
    <col min="10254" max="10496" width="7.21875" style="24"/>
    <col min="10497" max="10497" width="4.109375" style="24" bestFit="1" customWidth="1"/>
    <col min="10498" max="10498" width="12.77734375" style="24" bestFit="1" customWidth="1"/>
    <col min="10499" max="10499" width="15.77734375" style="24" customWidth="1"/>
    <col min="10500" max="10500" width="15" style="24" bestFit="1" customWidth="1"/>
    <col min="10501" max="10501" width="13.21875" style="24" bestFit="1" customWidth="1"/>
    <col min="10502" max="10502" width="11.88671875" style="24" bestFit="1" customWidth="1"/>
    <col min="10503" max="10503" width="13.21875" style="24" bestFit="1" customWidth="1"/>
    <col min="10504" max="10504" width="15.44140625" style="24" bestFit="1" customWidth="1"/>
    <col min="10505" max="10505" width="14.33203125" style="24" bestFit="1" customWidth="1"/>
    <col min="10506" max="10506" width="13" style="24" customWidth="1"/>
    <col min="10507" max="10507" width="13.77734375" style="24" customWidth="1"/>
    <col min="10508" max="10508" width="14.21875" style="24" bestFit="1" customWidth="1"/>
    <col min="10509" max="10509" width="4.109375" style="24" bestFit="1" customWidth="1"/>
    <col min="10510" max="10752" width="7.21875" style="24"/>
    <col min="10753" max="10753" width="4.109375" style="24" bestFit="1" customWidth="1"/>
    <col min="10754" max="10754" width="12.77734375" style="24" bestFit="1" customWidth="1"/>
    <col min="10755" max="10755" width="15.77734375" style="24" customWidth="1"/>
    <col min="10756" max="10756" width="15" style="24" bestFit="1" customWidth="1"/>
    <col min="10757" max="10757" width="13.21875" style="24" bestFit="1" customWidth="1"/>
    <col min="10758" max="10758" width="11.88671875" style="24" bestFit="1" customWidth="1"/>
    <col min="10759" max="10759" width="13.21875" style="24" bestFit="1" customWidth="1"/>
    <col min="10760" max="10760" width="15.44140625" style="24" bestFit="1" customWidth="1"/>
    <col min="10761" max="10761" width="14.33203125" style="24" bestFit="1" customWidth="1"/>
    <col min="10762" max="10762" width="13" style="24" customWidth="1"/>
    <col min="10763" max="10763" width="13.77734375" style="24" customWidth="1"/>
    <col min="10764" max="10764" width="14.21875" style="24" bestFit="1" customWidth="1"/>
    <col min="10765" max="10765" width="4.109375" style="24" bestFit="1" customWidth="1"/>
    <col min="10766" max="11008" width="7.21875" style="24"/>
    <col min="11009" max="11009" width="4.109375" style="24" bestFit="1" customWidth="1"/>
    <col min="11010" max="11010" width="12.77734375" style="24" bestFit="1" customWidth="1"/>
    <col min="11011" max="11011" width="15.77734375" style="24" customWidth="1"/>
    <col min="11012" max="11012" width="15" style="24" bestFit="1" customWidth="1"/>
    <col min="11013" max="11013" width="13.21875" style="24" bestFit="1" customWidth="1"/>
    <col min="11014" max="11014" width="11.88671875" style="24" bestFit="1" customWidth="1"/>
    <col min="11015" max="11015" width="13.21875" style="24" bestFit="1" customWidth="1"/>
    <col min="11016" max="11016" width="15.44140625" style="24" bestFit="1" customWidth="1"/>
    <col min="11017" max="11017" width="14.33203125" style="24" bestFit="1" customWidth="1"/>
    <col min="11018" max="11018" width="13" style="24" customWidth="1"/>
    <col min="11019" max="11019" width="13.77734375" style="24" customWidth="1"/>
    <col min="11020" max="11020" width="14.21875" style="24" bestFit="1" customWidth="1"/>
    <col min="11021" max="11021" width="4.109375" style="24" bestFit="1" customWidth="1"/>
    <col min="11022" max="11264" width="7.21875" style="24"/>
    <col min="11265" max="11265" width="4.109375" style="24" bestFit="1" customWidth="1"/>
    <col min="11266" max="11266" width="12.77734375" style="24" bestFit="1" customWidth="1"/>
    <col min="11267" max="11267" width="15.77734375" style="24" customWidth="1"/>
    <col min="11268" max="11268" width="15" style="24" bestFit="1" customWidth="1"/>
    <col min="11269" max="11269" width="13.21875" style="24" bestFit="1" customWidth="1"/>
    <col min="11270" max="11270" width="11.88671875" style="24" bestFit="1" customWidth="1"/>
    <col min="11271" max="11271" width="13.21875" style="24" bestFit="1" customWidth="1"/>
    <col min="11272" max="11272" width="15.44140625" style="24" bestFit="1" customWidth="1"/>
    <col min="11273" max="11273" width="14.33203125" style="24" bestFit="1" customWidth="1"/>
    <col min="11274" max="11274" width="13" style="24" customWidth="1"/>
    <col min="11275" max="11275" width="13.77734375" style="24" customWidth="1"/>
    <col min="11276" max="11276" width="14.21875" style="24" bestFit="1" customWidth="1"/>
    <col min="11277" max="11277" width="4.109375" style="24" bestFit="1" customWidth="1"/>
    <col min="11278" max="11520" width="7.21875" style="24"/>
    <col min="11521" max="11521" width="4.109375" style="24" bestFit="1" customWidth="1"/>
    <col min="11522" max="11522" width="12.77734375" style="24" bestFit="1" customWidth="1"/>
    <col min="11523" max="11523" width="15.77734375" style="24" customWidth="1"/>
    <col min="11524" max="11524" width="15" style="24" bestFit="1" customWidth="1"/>
    <col min="11525" max="11525" width="13.21875" style="24" bestFit="1" customWidth="1"/>
    <col min="11526" max="11526" width="11.88671875" style="24" bestFit="1" customWidth="1"/>
    <col min="11527" max="11527" width="13.21875" style="24" bestFit="1" customWidth="1"/>
    <col min="11528" max="11528" width="15.44140625" style="24" bestFit="1" customWidth="1"/>
    <col min="11529" max="11529" width="14.33203125" style="24" bestFit="1" customWidth="1"/>
    <col min="11530" max="11530" width="13" style="24" customWidth="1"/>
    <col min="11531" max="11531" width="13.77734375" style="24" customWidth="1"/>
    <col min="11532" max="11532" width="14.21875" style="24" bestFit="1" customWidth="1"/>
    <col min="11533" max="11533" width="4.109375" style="24" bestFit="1" customWidth="1"/>
    <col min="11534" max="11776" width="7.21875" style="24"/>
    <col min="11777" max="11777" width="4.109375" style="24" bestFit="1" customWidth="1"/>
    <col min="11778" max="11778" width="12.77734375" style="24" bestFit="1" customWidth="1"/>
    <col min="11779" max="11779" width="15.77734375" style="24" customWidth="1"/>
    <col min="11780" max="11780" width="15" style="24" bestFit="1" customWidth="1"/>
    <col min="11781" max="11781" width="13.21875" style="24" bestFit="1" customWidth="1"/>
    <col min="11782" max="11782" width="11.88671875" style="24" bestFit="1" customWidth="1"/>
    <col min="11783" max="11783" width="13.21875" style="24" bestFit="1" customWidth="1"/>
    <col min="11784" max="11784" width="15.44140625" style="24" bestFit="1" customWidth="1"/>
    <col min="11785" max="11785" width="14.33203125" style="24" bestFit="1" customWidth="1"/>
    <col min="11786" max="11786" width="13" style="24" customWidth="1"/>
    <col min="11787" max="11787" width="13.77734375" style="24" customWidth="1"/>
    <col min="11788" max="11788" width="14.21875" style="24" bestFit="1" customWidth="1"/>
    <col min="11789" max="11789" width="4.109375" style="24" bestFit="1" customWidth="1"/>
    <col min="11790" max="12032" width="7.21875" style="24"/>
    <col min="12033" max="12033" width="4.109375" style="24" bestFit="1" customWidth="1"/>
    <col min="12034" max="12034" width="12.77734375" style="24" bestFit="1" customWidth="1"/>
    <col min="12035" max="12035" width="15.77734375" style="24" customWidth="1"/>
    <col min="12036" max="12036" width="15" style="24" bestFit="1" customWidth="1"/>
    <col min="12037" max="12037" width="13.21875" style="24" bestFit="1" customWidth="1"/>
    <col min="12038" max="12038" width="11.88671875" style="24" bestFit="1" customWidth="1"/>
    <col min="12039" max="12039" width="13.21875" style="24" bestFit="1" customWidth="1"/>
    <col min="12040" max="12040" width="15.44140625" style="24" bestFit="1" customWidth="1"/>
    <col min="12041" max="12041" width="14.33203125" style="24" bestFit="1" customWidth="1"/>
    <col min="12042" max="12042" width="13" style="24" customWidth="1"/>
    <col min="12043" max="12043" width="13.77734375" style="24" customWidth="1"/>
    <col min="12044" max="12044" width="14.21875" style="24" bestFit="1" customWidth="1"/>
    <col min="12045" max="12045" width="4.109375" style="24" bestFit="1" customWidth="1"/>
    <col min="12046" max="12288" width="7.21875" style="24"/>
    <col min="12289" max="12289" width="4.109375" style="24" bestFit="1" customWidth="1"/>
    <col min="12290" max="12290" width="12.77734375" style="24" bestFit="1" customWidth="1"/>
    <col min="12291" max="12291" width="15.77734375" style="24" customWidth="1"/>
    <col min="12292" max="12292" width="15" style="24" bestFit="1" customWidth="1"/>
    <col min="12293" max="12293" width="13.21875" style="24" bestFit="1" customWidth="1"/>
    <col min="12294" max="12294" width="11.88671875" style="24" bestFit="1" customWidth="1"/>
    <col min="12295" max="12295" width="13.21875" style="24" bestFit="1" customWidth="1"/>
    <col min="12296" max="12296" width="15.44140625" style="24" bestFit="1" customWidth="1"/>
    <col min="12297" max="12297" width="14.33203125" style="24" bestFit="1" customWidth="1"/>
    <col min="12298" max="12298" width="13" style="24" customWidth="1"/>
    <col min="12299" max="12299" width="13.77734375" style="24" customWidth="1"/>
    <col min="12300" max="12300" width="14.21875" style="24" bestFit="1" customWidth="1"/>
    <col min="12301" max="12301" width="4.109375" style="24" bestFit="1" customWidth="1"/>
    <col min="12302" max="12544" width="7.21875" style="24"/>
    <col min="12545" max="12545" width="4.109375" style="24" bestFit="1" customWidth="1"/>
    <col min="12546" max="12546" width="12.77734375" style="24" bestFit="1" customWidth="1"/>
    <col min="12547" max="12547" width="15.77734375" style="24" customWidth="1"/>
    <col min="12548" max="12548" width="15" style="24" bestFit="1" customWidth="1"/>
    <col min="12549" max="12549" width="13.21875" style="24" bestFit="1" customWidth="1"/>
    <col min="12550" max="12550" width="11.88671875" style="24" bestFit="1" customWidth="1"/>
    <col min="12551" max="12551" width="13.21875" style="24" bestFit="1" customWidth="1"/>
    <col min="12552" max="12552" width="15.44140625" style="24" bestFit="1" customWidth="1"/>
    <col min="12553" max="12553" width="14.33203125" style="24" bestFit="1" customWidth="1"/>
    <col min="12554" max="12554" width="13" style="24" customWidth="1"/>
    <col min="12555" max="12555" width="13.77734375" style="24" customWidth="1"/>
    <col min="12556" max="12556" width="14.21875" style="24" bestFit="1" customWidth="1"/>
    <col min="12557" max="12557" width="4.109375" style="24" bestFit="1" customWidth="1"/>
    <col min="12558" max="12800" width="7.21875" style="24"/>
    <col min="12801" max="12801" width="4.109375" style="24" bestFit="1" customWidth="1"/>
    <col min="12802" max="12802" width="12.77734375" style="24" bestFit="1" customWidth="1"/>
    <col min="12803" max="12803" width="15.77734375" style="24" customWidth="1"/>
    <col min="12804" max="12804" width="15" style="24" bestFit="1" customWidth="1"/>
    <col min="12805" max="12805" width="13.21875" style="24" bestFit="1" customWidth="1"/>
    <col min="12806" max="12806" width="11.88671875" style="24" bestFit="1" customWidth="1"/>
    <col min="12807" max="12807" width="13.21875" style="24" bestFit="1" customWidth="1"/>
    <col min="12808" max="12808" width="15.44140625" style="24" bestFit="1" customWidth="1"/>
    <col min="12809" max="12809" width="14.33203125" style="24" bestFit="1" customWidth="1"/>
    <col min="12810" max="12810" width="13" style="24" customWidth="1"/>
    <col min="12811" max="12811" width="13.77734375" style="24" customWidth="1"/>
    <col min="12812" max="12812" width="14.21875" style="24" bestFit="1" customWidth="1"/>
    <col min="12813" max="12813" width="4.109375" style="24" bestFit="1" customWidth="1"/>
    <col min="12814" max="13056" width="7.21875" style="24"/>
    <col min="13057" max="13057" width="4.109375" style="24" bestFit="1" customWidth="1"/>
    <col min="13058" max="13058" width="12.77734375" style="24" bestFit="1" customWidth="1"/>
    <col min="13059" max="13059" width="15.77734375" style="24" customWidth="1"/>
    <col min="13060" max="13060" width="15" style="24" bestFit="1" customWidth="1"/>
    <col min="13061" max="13061" width="13.21875" style="24" bestFit="1" customWidth="1"/>
    <col min="13062" max="13062" width="11.88671875" style="24" bestFit="1" customWidth="1"/>
    <col min="13063" max="13063" width="13.21875" style="24" bestFit="1" customWidth="1"/>
    <col min="13064" max="13064" width="15.44140625" style="24" bestFit="1" customWidth="1"/>
    <col min="13065" max="13065" width="14.33203125" style="24" bestFit="1" customWidth="1"/>
    <col min="13066" max="13066" width="13" style="24" customWidth="1"/>
    <col min="13067" max="13067" width="13.77734375" style="24" customWidth="1"/>
    <col min="13068" max="13068" width="14.21875" style="24" bestFit="1" customWidth="1"/>
    <col min="13069" max="13069" width="4.109375" style="24" bestFit="1" customWidth="1"/>
    <col min="13070" max="13312" width="7.21875" style="24"/>
    <col min="13313" max="13313" width="4.109375" style="24" bestFit="1" customWidth="1"/>
    <col min="13314" max="13314" width="12.77734375" style="24" bestFit="1" customWidth="1"/>
    <col min="13315" max="13315" width="15.77734375" style="24" customWidth="1"/>
    <col min="13316" max="13316" width="15" style="24" bestFit="1" customWidth="1"/>
    <col min="13317" max="13317" width="13.21875" style="24" bestFit="1" customWidth="1"/>
    <col min="13318" max="13318" width="11.88671875" style="24" bestFit="1" customWidth="1"/>
    <col min="13319" max="13319" width="13.21875" style="24" bestFit="1" customWidth="1"/>
    <col min="13320" max="13320" width="15.44140625" style="24" bestFit="1" customWidth="1"/>
    <col min="13321" max="13321" width="14.33203125" style="24" bestFit="1" customWidth="1"/>
    <col min="13322" max="13322" width="13" style="24" customWidth="1"/>
    <col min="13323" max="13323" width="13.77734375" style="24" customWidth="1"/>
    <col min="13324" max="13324" width="14.21875" style="24" bestFit="1" customWidth="1"/>
    <col min="13325" max="13325" width="4.109375" style="24" bestFit="1" customWidth="1"/>
    <col min="13326" max="13568" width="7.21875" style="24"/>
    <col min="13569" max="13569" width="4.109375" style="24" bestFit="1" customWidth="1"/>
    <col min="13570" max="13570" width="12.77734375" style="24" bestFit="1" customWidth="1"/>
    <col min="13571" max="13571" width="15.77734375" style="24" customWidth="1"/>
    <col min="13572" max="13572" width="15" style="24" bestFit="1" customWidth="1"/>
    <col min="13573" max="13573" width="13.21875" style="24" bestFit="1" customWidth="1"/>
    <col min="13574" max="13574" width="11.88671875" style="24" bestFit="1" customWidth="1"/>
    <col min="13575" max="13575" width="13.21875" style="24" bestFit="1" customWidth="1"/>
    <col min="13576" max="13576" width="15.44140625" style="24" bestFit="1" customWidth="1"/>
    <col min="13577" max="13577" width="14.33203125" style="24" bestFit="1" customWidth="1"/>
    <col min="13578" max="13578" width="13" style="24" customWidth="1"/>
    <col min="13579" max="13579" width="13.77734375" style="24" customWidth="1"/>
    <col min="13580" max="13580" width="14.21875" style="24" bestFit="1" customWidth="1"/>
    <col min="13581" max="13581" width="4.109375" style="24" bestFit="1" customWidth="1"/>
    <col min="13582" max="13824" width="7.21875" style="24"/>
    <col min="13825" max="13825" width="4.109375" style="24" bestFit="1" customWidth="1"/>
    <col min="13826" max="13826" width="12.77734375" style="24" bestFit="1" customWidth="1"/>
    <col min="13827" max="13827" width="15.77734375" style="24" customWidth="1"/>
    <col min="13828" max="13828" width="15" style="24" bestFit="1" customWidth="1"/>
    <col min="13829" max="13829" width="13.21875" style="24" bestFit="1" customWidth="1"/>
    <col min="13830" max="13830" width="11.88671875" style="24" bestFit="1" customWidth="1"/>
    <col min="13831" max="13831" width="13.21875" style="24" bestFit="1" customWidth="1"/>
    <col min="13832" max="13832" width="15.44140625" style="24" bestFit="1" customWidth="1"/>
    <col min="13833" max="13833" width="14.33203125" style="24" bestFit="1" customWidth="1"/>
    <col min="13834" max="13834" width="13" style="24" customWidth="1"/>
    <col min="13835" max="13835" width="13.77734375" style="24" customWidth="1"/>
    <col min="13836" max="13836" width="14.21875" style="24" bestFit="1" customWidth="1"/>
    <col min="13837" max="13837" width="4.109375" style="24" bestFit="1" customWidth="1"/>
    <col min="13838" max="14080" width="7.21875" style="24"/>
    <col min="14081" max="14081" width="4.109375" style="24" bestFit="1" customWidth="1"/>
    <col min="14082" max="14082" width="12.77734375" style="24" bestFit="1" customWidth="1"/>
    <col min="14083" max="14083" width="15.77734375" style="24" customWidth="1"/>
    <col min="14084" max="14084" width="15" style="24" bestFit="1" customWidth="1"/>
    <col min="14085" max="14085" width="13.21875" style="24" bestFit="1" customWidth="1"/>
    <col min="14086" max="14086" width="11.88671875" style="24" bestFit="1" customWidth="1"/>
    <col min="14087" max="14087" width="13.21875" style="24" bestFit="1" customWidth="1"/>
    <col min="14088" max="14088" width="15.44140625" style="24" bestFit="1" customWidth="1"/>
    <col min="14089" max="14089" width="14.33203125" style="24" bestFit="1" customWidth="1"/>
    <col min="14090" max="14090" width="13" style="24" customWidth="1"/>
    <col min="14091" max="14091" width="13.77734375" style="24" customWidth="1"/>
    <col min="14092" max="14092" width="14.21875" style="24" bestFit="1" customWidth="1"/>
    <col min="14093" max="14093" width="4.109375" style="24" bestFit="1" customWidth="1"/>
    <col min="14094" max="14336" width="7.21875" style="24"/>
    <col min="14337" max="14337" width="4.109375" style="24" bestFit="1" customWidth="1"/>
    <col min="14338" max="14338" width="12.77734375" style="24" bestFit="1" customWidth="1"/>
    <col min="14339" max="14339" width="15.77734375" style="24" customWidth="1"/>
    <col min="14340" max="14340" width="15" style="24" bestFit="1" customWidth="1"/>
    <col min="14341" max="14341" width="13.21875" style="24" bestFit="1" customWidth="1"/>
    <col min="14342" max="14342" width="11.88671875" style="24" bestFit="1" customWidth="1"/>
    <col min="14343" max="14343" width="13.21875" style="24" bestFit="1" customWidth="1"/>
    <col min="14344" max="14344" width="15.44140625" style="24" bestFit="1" customWidth="1"/>
    <col min="14345" max="14345" width="14.33203125" style="24" bestFit="1" customWidth="1"/>
    <col min="14346" max="14346" width="13" style="24" customWidth="1"/>
    <col min="14347" max="14347" width="13.77734375" style="24" customWidth="1"/>
    <col min="14348" max="14348" width="14.21875" style="24" bestFit="1" customWidth="1"/>
    <col min="14349" max="14349" width="4.109375" style="24" bestFit="1" customWidth="1"/>
    <col min="14350" max="14592" width="7.21875" style="24"/>
    <col min="14593" max="14593" width="4.109375" style="24" bestFit="1" customWidth="1"/>
    <col min="14594" max="14594" width="12.77734375" style="24" bestFit="1" customWidth="1"/>
    <col min="14595" max="14595" width="15.77734375" style="24" customWidth="1"/>
    <col min="14596" max="14596" width="15" style="24" bestFit="1" customWidth="1"/>
    <col min="14597" max="14597" width="13.21875" style="24" bestFit="1" customWidth="1"/>
    <col min="14598" max="14598" width="11.88671875" style="24" bestFit="1" customWidth="1"/>
    <col min="14599" max="14599" width="13.21875" style="24" bestFit="1" customWidth="1"/>
    <col min="14600" max="14600" width="15.44140625" style="24" bestFit="1" customWidth="1"/>
    <col min="14601" max="14601" width="14.33203125" style="24" bestFit="1" customWidth="1"/>
    <col min="14602" max="14602" width="13" style="24" customWidth="1"/>
    <col min="14603" max="14603" width="13.77734375" style="24" customWidth="1"/>
    <col min="14604" max="14604" width="14.21875" style="24" bestFit="1" customWidth="1"/>
    <col min="14605" max="14605" width="4.109375" style="24" bestFit="1" customWidth="1"/>
    <col min="14606" max="14848" width="7.21875" style="24"/>
    <col min="14849" max="14849" width="4.109375" style="24" bestFit="1" customWidth="1"/>
    <col min="14850" max="14850" width="12.77734375" style="24" bestFit="1" customWidth="1"/>
    <col min="14851" max="14851" width="15.77734375" style="24" customWidth="1"/>
    <col min="14852" max="14852" width="15" style="24" bestFit="1" customWidth="1"/>
    <col min="14853" max="14853" width="13.21875" style="24" bestFit="1" customWidth="1"/>
    <col min="14854" max="14854" width="11.88671875" style="24" bestFit="1" customWidth="1"/>
    <col min="14855" max="14855" width="13.21875" style="24" bestFit="1" customWidth="1"/>
    <col min="14856" max="14856" width="15.44140625" style="24" bestFit="1" customWidth="1"/>
    <col min="14857" max="14857" width="14.33203125" style="24" bestFit="1" customWidth="1"/>
    <col min="14858" max="14858" width="13" style="24" customWidth="1"/>
    <col min="14859" max="14859" width="13.77734375" style="24" customWidth="1"/>
    <col min="14860" max="14860" width="14.21875" style="24" bestFit="1" customWidth="1"/>
    <col min="14861" max="14861" width="4.109375" style="24" bestFit="1" customWidth="1"/>
    <col min="14862" max="15104" width="7.21875" style="24"/>
    <col min="15105" max="15105" width="4.109375" style="24" bestFit="1" customWidth="1"/>
    <col min="15106" max="15106" width="12.77734375" style="24" bestFit="1" customWidth="1"/>
    <col min="15107" max="15107" width="15.77734375" style="24" customWidth="1"/>
    <col min="15108" max="15108" width="15" style="24" bestFit="1" customWidth="1"/>
    <col min="15109" max="15109" width="13.21875" style="24" bestFit="1" customWidth="1"/>
    <col min="15110" max="15110" width="11.88671875" style="24" bestFit="1" customWidth="1"/>
    <col min="15111" max="15111" width="13.21875" style="24" bestFit="1" customWidth="1"/>
    <col min="15112" max="15112" width="15.44140625" style="24" bestFit="1" customWidth="1"/>
    <col min="15113" max="15113" width="14.33203125" style="24" bestFit="1" customWidth="1"/>
    <col min="15114" max="15114" width="13" style="24" customWidth="1"/>
    <col min="15115" max="15115" width="13.77734375" style="24" customWidth="1"/>
    <col min="15116" max="15116" width="14.21875" style="24" bestFit="1" customWidth="1"/>
    <col min="15117" max="15117" width="4.109375" style="24" bestFit="1" customWidth="1"/>
    <col min="15118" max="15360" width="7.21875" style="24"/>
    <col min="15361" max="15361" width="4.109375" style="24" bestFit="1" customWidth="1"/>
    <col min="15362" max="15362" width="12.77734375" style="24" bestFit="1" customWidth="1"/>
    <col min="15363" max="15363" width="15.77734375" style="24" customWidth="1"/>
    <col min="15364" max="15364" width="15" style="24" bestFit="1" customWidth="1"/>
    <col min="15365" max="15365" width="13.21875" style="24" bestFit="1" customWidth="1"/>
    <col min="15366" max="15366" width="11.88671875" style="24" bestFit="1" customWidth="1"/>
    <col min="15367" max="15367" width="13.21875" style="24" bestFit="1" customWidth="1"/>
    <col min="15368" max="15368" width="15.44140625" style="24" bestFit="1" customWidth="1"/>
    <col min="15369" max="15369" width="14.33203125" style="24" bestFit="1" customWidth="1"/>
    <col min="15370" max="15370" width="13" style="24" customWidth="1"/>
    <col min="15371" max="15371" width="13.77734375" style="24" customWidth="1"/>
    <col min="15372" max="15372" width="14.21875" style="24" bestFit="1" customWidth="1"/>
    <col min="15373" max="15373" width="4.109375" style="24" bestFit="1" customWidth="1"/>
    <col min="15374" max="15616" width="7.21875" style="24"/>
    <col min="15617" max="15617" width="4.109375" style="24" bestFit="1" customWidth="1"/>
    <col min="15618" max="15618" width="12.77734375" style="24" bestFit="1" customWidth="1"/>
    <col min="15619" max="15619" width="15.77734375" style="24" customWidth="1"/>
    <col min="15620" max="15620" width="15" style="24" bestFit="1" customWidth="1"/>
    <col min="15621" max="15621" width="13.21875" style="24" bestFit="1" customWidth="1"/>
    <col min="15622" max="15622" width="11.88671875" style="24" bestFit="1" customWidth="1"/>
    <col min="15623" max="15623" width="13.21875" style="24" bestFit="1" customWidth="1"/>
    <col min="15624" max="15624" width="15.44140625" style="24" bestFit="1" customWidth="1"/>
    <col min="15625" max="15625" width="14.33203125" style="24" bestFit="1" customWidth="1"/>
    <col min="15626" max="15626" width="13" style="24" customWidth="1"/>
    <col min="15627" max="15627" width="13.77734375" style="24" customWidth="1"/>
    <col min="15628" max="15628" width="14.21875" style="24" bestFit="1" customWidth="1"/>
    <col min="15629" max="15629" width="4.109375" style="24" bestFit="1" customWidth="1"/>
    <col min="15630" max="15872" width="7.21875" style="24"/>
    <col min="15873" max="15873" width="4.109375" style="24" bestFit="1" customWidth="1"/>
    <col min="15874" max="15874" width="12.77734375" style="24" bestFit="1" customWidth="1"/>
    <col min="15875" max="15875" width="15.77734375" style="24" customWidth="1"/>
    <col min="15876" max="15876" width="15" style="24" bestFit="1" customWidth="1"/>
    <col min="15877" max="15877" width="13.21875" style="24" bestFit="1" customWidth="1"/>
    <col min="15878" max="15878" width="11.88671875" style="24" bestFit="1" customWidth="1"/>
    <col min="15879" max="15879" width="13.21875" style="24" bestFit="1" customWidth="1"/>
    <col min="15880" max="15880" width="15.44140625" style="24" bestFit="1" customWidth="1"/>
    <col min="15881" max="15881" width="14.33203125" style="24" bestFit="1" customWidth="1"/>
    <col min="15882" max="15882" width="13" style="24" customWidth="1"/>
    <col min="15883" max="15883" width="13.77734375" style="24" customWidth="1"/>
    <col min="15884" max="15884" width="14.21875" style="24" bestFit="1" customWidth="1"/>
    <col min="15885" max="15885" width="4.109375" style="24" bestFit="1" customWidth="1"/>
    <col min="15886" max="16128" width="7.21875" style="24"/>
    <col min="16129" max="16129" width="4.109375" style="24" bestFit="1" customWidth="1"/>
    <col min="16130" max="16130" width="12.77734375" style="24" bestFit="1" customWidth="1"/>
    <col min="16131" max="16131" width="15.77734375" style="24" customWidth="1"/>
    <col min="16132" max="16132" width="15" style="24" bestFit="1" customWidth="1"/>
    <col min="16133" max="16133" width="13.21875" style="24" bestFit="1" customWidth="1"/>
    <col min="16134" max="16134" width="11.88671875" style="24" bestFit="1" customWidth="1"/>
    <col min="16135" max="16135" width="13.21875" style="24" bestFit="1" customWidth="1"/>
    <col min="16136" max="16136" width="15.44140625" style="24" bestFit="1" customWidth="1"/>
    <col min="16137" max="16137" width="14.33203125" style="24" bestFit="1" customWidth="1"/>
    <col min="16138" max="16138" width="13" style="24" customWidth="1"/>
    <col min="16139" max="16139" width="13.77734375" style="24" customWidth="1"/>
    <col min="16140" max="16140" width="14.21875" style="24" bestFit="1" customWidth="1"/>
    <col min="16141" max="16141" width="4.109375" style="24" bestFit="1" customWidth="1"/>
    <col min="16142" max="16384" width="7.21875" style="24"/>
  </cols>
  <sheetData>
    <row r="1" spans="1:13" x14ac:dyDescent="0.25">
      <c r="A1" s="24" t="s">
        <v>1</v>
      </c>
    </row>
    <row r="2" spans="1:13" x14ac:dyDescent="0.25">
      <c r="A2" s="1" t="s">
        <v>446</v>
      </c>
      <c r="C2" s="110" t="s">
        <v>434</v>
      </c>
      <c r="H2" s="26"/>
      <c r="M2" s="25"/>
    </row>
    <row r="3" spans="1:13" x14ac:dyDescent="0.25">
      <c r="A3" s="1" t="s">
        <v>438</v>
      </c>
      <c r="H3" s="26"/>
      <c r="M3" s="111"/>
    </row>
    <row r="4" spans="1:13" x14ac:dyDescent="0.25">
      <c r="H4" s="26"/>
      <c r="M4" s="111"/>
    </row>
    <row r="6" spans="1:13" x14ac:dyDescent="0.25">
      <c r="L6" s="28"/>
    </row>
    <row r="7" spans="1:13" s="34" customFormat="1" ht="40.049999999999997" customHeight="1" x14ac:dyDescent="0.25">
      <c r="A7" s="32" t="s">
        <v>8</v>
      </c>
      <c r="B7" s="32" t="s">
        <v>10</v>
      </c>
      <c r="C7" s="112" t="s">
        <v>489</v>
      </c>
      <c r="D7" s="112" t="s">
        <v>490</v>
      </c>
      <c r="E7" s="112" t="s">
        <v>487</v>
      </c>
      <c r="F7" s="112" t="s">
        <v>488</v>
      </c>
      <c r="G7" s="112" t="s">
        <v>491</v>
      </c>
      <c r="H7" s="112" t="s">
        <v>492</v>
      </c>
      <c r="I7" s="112" t="s">
        <v>494</v>
      </c>
      <c r="J7" s="112" t="s">
        <v>493</v>
      </c>
      <c r="K7" s="113" t="s">
        <v>207</v>
      </c>
      <c r="L7" s="33" t="s">
        <v>208</v>
      </c>
      <c r="M7" s="32" t="s">
        <v>8</v>
      </c>
    </row>
    <row r="8" spans="1:13" ht="12.75" customHeight="1" x14ac:dyDescent="0.25">
      <c r="A8" s="24">
        <v>1</v>
      </c>
      <c r="B8" s="24" t="s">
        <v>61</v>
      </c>
      <c r="C8" s="35">
        <v>4126271</v>
      </c>
      <c r="D8" s="35">
        <v>1676088</v>
      </c>
      <c r="E8" s="35">
        <v>13045150</v>
      </c>
      <c r="F8" s="35">
        <v>6445186</v>
      </c>
      <c r="G8" s="35">
        <v>13549421</v>
      </c>
      <c r="H8" s="35">
        <v>59368576</v>
      </c>
      <c r="I8" s="35">
        <v>1559884</v>
      </c>
      <c r="J8" s="35">
        <v>2605260</v>
      </c>
      <c r="K8" s="35">
        <v>0</v>
      </c>
      <c r="L8" s="35">
        <f t="shared" ref="L8:L71" si="0">(C8+D8+E8+F8+G8+H8+I8+J8+K8)</f>
        <v>102375836</v>
      </c>
      <c r="M8" s="24">
        <v>1</v>
      </c>
    </row>
    <row r="9" spans="1:13" ht="12.75" customHeight="1" x14ac:dyDescent="0.25">
      <c r="A9" s="24">
        <v>2</v>
      </c>
      <c r="B9" s="24" t="s">
        <v>62</v>
      </c>
      <c r="C9" s="35">
        <v>13841460</v>
      </c>
      <c r="D9" s="35">
        <v>6788010</v>
      </c>
      <c r="E9" s="35">
        <v>57487548</v>
      </c>
      <c r="F9" s="35">
        <v>6481626</v>
      </c>
      <c r="G9" s="35">
        <v>47646600</v>
      </c>
      <c r="H9" s="35">
        <v>204984527</v>
      </c>
      <c r="I9" s="35">
        <v>9708983</v>
      </c>
      <c r="J9" s="35">
        <v>28741451</v>
      </c>
      <c r="K9" s="35">
        <v>0</v>
      </c>
      <c r="L9" s="35">
        <f t="shared" si="0"/>
        <v>375680205</v>
      </c>
      <c r="M9" s="24">
        <v>2</v>
      </c>
    </row>
    <row r="10" spans="1:13" ht="12.75" customHeight="1" x14ac:dyDescent="0.25">
      <c r="A10" s="24">
        <v>3</v>
      </c>
      <c r="B10" s="24" t="s">
        <v>63</v>
      </c>
      <c r="C10" s="35">
        <v>1243538</v>
      </c>
      <c r="D10" s="35">
        <v>1885442</v>
      </c>
      <c r="E10" s="35">
        <v>7519117</v>
      </c>
      <c r="F10" s="35">
        <v>2812376</v>
      </c>
      <c r="G10" s="35">
        <v>10339941</v>
      </c>
      <c r="H10" s="35">
        <v>27194895</v>
      </c>
      <c r="I10" s="35">
        <v>925711</v>
      </c>
      <c r="J10" s="35">
        <v>411713</v>
      </c>
      <c r="K10" s="35">
        <v>0</v>
      </c>
      <c r="L10" s="35">
        <f t="shared" si="0"/>
        <v>52332733</v>
      </c>
      <c r="M10" s="24">
        <v>3</v>
      </c>
    </row>
    <row r="11" spans="1:13" ht="12.75" customHeight="1" x14ac:dyDescent="0.25">
      <c r="A11" s="24">
        <v>4</v>
      </c>
      <c r="B11" s="24" t="s">
        <v>64</v>
      </c>
      <c r="C11" s="35">
        <v>2006722</v>
      </c>
      <c r="D11" s="35">
        <v>844370</v>
      </c>
      <c r="E11" s="35">
        <v>5774753</v>
      </c>
      <c r="F11" s="35">
        <v>1106267</v>
      </c>
      <c r="G11" s="35">
        <v>5057164</v>
      </c>
      <c r="H11" s="35">
        <v>18409704</v>
      </c>
      <c r="I11" s="35">
        <v>627408</v>
      </c>
      <c r="J11" s="35">
        <v>244798</v>
      </c>
      <c r="K11" s="35">
        <v>0</v>
      </c>
      <c r="L11" s="35">
        <f t="shared" si="0"/>
        <v>34071186</v>
      </c>
      <c r="M11" s="24">
        <v>4</v>
      </c>
    </row>
    <row r="12" spans="1:13" ht="12.75" customHeight="1" x14ac:dyDescent="0.25">
      <c r="A12" s="24">
        <v>5</v>
      </c>
      <c r="B12" s="24" t="s">
        <v>65</v>
      </c>
      <c r="C12" s="35">
        <v>2923312</v>
      </c>
      <c r="D12" s="35">
        <v>1895245</v>
      </c>
      <c r="E12" s="35">
        <v>12989252</v>
      </c>
      <c r="F12" s="35">
        <v>3611931</v>
      </c>
      <c r="G12" s="35">
        <v>11906044</v>
      </c>
      <c r="H12" s="35">
        <v>47418810</v>
      </c>
      <c r="I12" s="35">
        <v>1311572</v>
      </c>
      <c r="J12" s="35">
        <v>2291581</v>
      </c>
      <c r="K12" s="35">
        <v>0</v>
      </c>
      <c r="L12" s="35">
        <f t="shared" si="0"/>
        <v>84347747</v>
      </c>
      <c r="M12" s="24">
        <v>5</v>
      </c>
    </row>
    <row r="13" spans="1:13" ht="12.75" customHeight="1" x14ac:dyDescent="0.25">
      <c r="A13" s="24">
        <v>6</v>
      </c>
      <c r="B13" s="24" t="s">
        <v>66</v>
      </c>
      <c r="C13" s="35">
        <v>1636481</v>
      </c>
      <c r="D13" s="35">
        <v>1214918</v>
      </c>
      <c r="E13" s="35">
        <v>5052105</v>
      </c>
      <c r="F13" s="35">
        <v>1939899</v>
      </c>
      <c r="G13" s="35">
        <v>5857680</v>
      </c>
      <c r="H13" s="35">
        <v>23591191</v>
      </c>
      <c r="I13" s="35">
        <v>419451</v>
      </c>
      <c r="J13" s="35">
        <v>1519765</v>
      </c>
      <c r="K13" s="35">
        <v>0</v>
      </c>
      <c r="L13" s="35">
        <f t="shared" si="0"/>
        <v>41231490</v>
      </c>
      <c r="M13" s="24">
        <v>6</v>
      </c>
    </row>
    <row r="14" spans="1:13" ht="12.75" customHeight="1" x14ac:dyDescent="0.25">
      <c r="A14" s="24">
        <v>7</v>
      </c>
      <c r="B14" s="24" t="s">
        <v>67</v>
      </c>
      <c r="C14" s="35">
        <v>48688645</v>
      </c>
      <c r="D14" s="35">
        <v>19358924</v>
      </c>
      <c r="E14" s="35">
        <v>234641167</v>
      </c>
      <c r="F14" s="35">
        <v>95608683</v>
      </c>
      <c r="G14" s="35">
        <v>189589376</v>
      </c>
      <c r="H14" s="35">
        <v>580502490</v>
      </c>
      <c r="I14" s="35">
        <v>66135454</v>
      </c>
      <c r="J14" s="35">
        <v>54638899</v>
      </c>
      <c r="K14" s="35">
        <v>0</v>
      </c>
      <c r="L14" s="35">
        <f t="shared" si="0"/>
        <v>1289163638</v>
      </c>
      <c r="M14" s="24">
        <v>7</v>
      </c>
    </row>
    <row r="15" spans="1:13" ht="12.75" customHeight="1" x14ac:dyDescent="0.25">
      <c r="A15" s="24">
        <v>8</v>
      </c>
      <c r="B15" s="24" t="s">
        <v>68</v>
      </c>
      <c r="C15" s="35">
        <v>6187447</v>
      </c>
      <c r="D15" s="35">
        <v>2730274</v>
      </c>
      <c r="E15" s="35">
        <v>32057897</v>
      </c>
      <c r="F15" s="35">
        <v>4914238</v>
      </c>
      <c r="G15" s="35">
        <v>25057836</v>
      </c>
      <c r="H15" s="35">
        <v>122598690</v>
      </c>
      <c r="I15" s="35">
        <v>2422947</v>
      </c>
      <c r="J15" s="35">
        <v>2066448</v>
      </c>
      <c r="K15" s="35">
        <v>0</v>
      </c>
      <c r="L15" s="35">
        <f t="shared" si="0"/>
        <v>198035777</v>
      </c>
      <c r="M15" s="24">
        <v>8</v>
      </c>
    </row>
    <row r="16" spans="1:13" ht="12.75" customHeight="1" x14ac:dyDescent="0.25">
      <c r="A16" s="24">
        <v>9</v>
      </c>
      <c r="B16" s="24" t="s">
        <v>69</v>
      </c>
      <c r="C16" s="35">
        <v>1204579</v>
      </c>
      <c r="D16" s="35">
        <v>562187</v>
      </c>
      <c r="E16" s="35">
        <v>2689587</v>
      </c>
      <c r="F16" s="35">
        <v>1415121</v>
      </c>
      <c r="G16" s="35">
        <v>1946558</v>
      </c>
      <c r="H16" s="35">
        <v>9990310</v>
      </c>
      <c r="I16" s="35">
        <v>570898</v>
      </c>
      <c r="J16" s="35">
        <v>779826</v>
      </c>
      <c r="K16" s="35">
        <v>0</v>
      </c>
      <c r="L16" s="35">
        <f t="shared" si="0"/>
        <v>19159066</v>
      </c>
      <c r="M16" s="24">
        <v>9</v>
      </c>
    </row>
    <row r="17" spans="1:13" ht="12.75" customHeight="1" x14ac:dyDescent="0.25">
      <c r="A17" s="24">
        <v>10</v>
      </c>
      <c r="B17" s="24" t="s">
        <v>70</v>
      </c>
      <c r="C17" s="35">
        <v>4383354</v>
      </c>
      <c r="D17" s="35">
        <v>3757261</v>
      </c>
      <c r="E17" s="35">
        <v>24552773</v>
      </c>
      <c r="F17" s="35">
        <v>11967482</v>
      </c>
      <c r="G17" s="35">
        <v>22098661</v>
      </c>
      <c r="H17" s="35">
        <v>107389566</v>
      </c>
      <c r="I17" s="35">
        <v>3398635</v>
      </c>
      <c r="J17" s="35">
        <v>7571429</v>
      </c>
      <c r="K17" s="35">
        <v>0</v>
      </c>
      <c r="L17" s="35">
        <f t="shared" si="0"/>
        <v>185119161</v>
      </c>
      <c r="M17" s="24">
        <v>10</v>
      </c>
    </row>
    <row r="18" spans="1:13" ht="12.75" customHeight="1" x14ac:dyDescent="0.25">
      <c r="A18" s="24">
        <v>11</v>
      </c>
      <c r="B18" s="24" t="s">
        <v>71</v>
      </c>
      <c r="C18" s="35">
        <v>1210083</v>
      </c>
      <c r="D18" s="35">
        <v>692682</v>
      </c>
      <c r="E18" s="35">
        <v>1786372</v>
      </c>
      <c r="F18" s="35">
        <v>1656764</v>
      </c>
      <c r="G18" s="35">
        <v>5297196</v>
      </c>
      <c r="H18" s="35">
        <v>8087486</v>
      </c>
      <c r="I18" s="35">
        <v>384828</v>
      </c>
      <c r="J18" s="35">
        <v>882593</v>
      </c>
      <c r="K18" s="35">
        <v>0</v>
      </c>
      <c r="L18" s="35">
        <f t="shared" si="0"/>
        <v>19998004</v>
      </c>
      <c r="M18" s="24">
        <v>11</v>
      </c>
    </row>
    <row r="19" spans="1:13" ht="12.75" customHeight="1" x14ac:dyDescent="0.25">
      <c r="A19" s="24">
        <v>12</v>
      </c>
      <c r="B19" s="24" t="s">
        <v>72</v>
      </c>
      <c r="C19" s="35">
        <v>3833524</v>
      </c>
      <c r="D19" s="35">
        <v>2599261</v>
      </c>
      <c r="E19" s="35">
        <v>15610029</v>
      </c>
      <c r="F19" s="35">
        <v>1650233</v>
      </c>
      <c r="G19" s="35">
        <v>5536640</v>
      </c>
      <c r="H19" s="35">
        <v>53866296</v>
      </c>
      <c r="I19" s="35">
        <v>2922853</v>
      </c>
      <c r="J19" s="35">
        <v>3348662</v>
      </c>
      <c r="K19" s="35">
        <v>0</v>
      </c>
      <c r="L19" s="35">
        <f t="shared" si="0"/>
        <v>89367498</v>
      </c>
      <c r="M19" s="24">
        <v>12</v>
      </c>
    </row>
    <row r="20" spans="1:13" ht="12.75" customHeight="1" x14ac:dyDescent="0.25">
      <c r="A20" s="24">
        <v>13</v>
      </c>
      <c r="B20" s="24" t="s">
        <v>73</v>
      </c>
      <c r="C20" s="35">
        <v>2125088</v>
      </c>
      <c r="D20" s="35">
        <v>1723104</v>
      </c>
      <c r="E20" s="35">
        <v>12199230</v>
      </c>
      <c r="F20" s="35">
        <v>2004744</v>
      </c>
      <c r="G20" s="35">
        <v>5778440</v>
      </c>
      <c r="H20" s="35">
        <v>22410904</v>
      </c>
      <c r="I20" s="35">
        <v>448320</v>
      </c>
      <c r="J20" s="35">
        <v>656412</v>
      </c>
      <c r="K20" s="35">
        <v>0</v>
      </c>
      <c r="L20" s="35">
        <f t="shared" si="0"/>
        <v>47346242</v>
      </c>
      <c r="M20" s="24">
        <v>13</v>
      </c>
    </row>
    <row r="21" spans="1:13" ht="12.75" customHeight="1" x14ac:dyDescent="0.25">
      <c r="A21" s="24">
        <v>14</v>
      </c>
      <c r="B21" s="24" t="s">
        <v>74</v>
      </c>
      <c r="C21" s="35">
        <v>2083306</v>
      </c>
      <c r="D21" s="35">
        <v>2683940</v>
      </c>
      <c r="E21" s="35">
        <v>10062124</v>
      </c>
      <c r="F21" s="35">
        <v>9470017</v>
      </c>
      <c r="G21" s="35">
        <v>14190516</v>
      </c>
      <c r="H21" s="35">
        <v>34425168</v>
      </c>
      <c r="I21" s="35">
        <v>1459214</v>
      </c>
      <c r="J21" s="35">
        <v>2365700</v>
      </c>
      <c r="K21" s="35">
        <v>0</v>
      </c>
      <c r="L21" s="35">
        <f t="shared" si="0"/>
        <v>76739985</v>
      </c>
      <c r="M21" s="24">
        <v>14</v>
      </c>
    </row>
    <row r="22" spans="1:13" ht="12.75" customHeight="1" x14ac:dyDescent="0.25">
      <c r="A22" s="24">
        <v>15</v>
      </c>
      <c r="B22" s="24" t="s">
        <v>75</v>
      </c>
      <c r="C22" s="35">
        <v>1934198</v>
      </c>
      <c r="D22" s="35">
        <v>1222225</v>
      </c>
      <c r="E22" s="35">
        <v>5809258</v>
      </c>
      <c r="F22" s="35">
        <v>1752994</v>
      </c>
      <c r="G22" s="35">
        <v>5771314</v>
      </c>
      <c r="H22" s="35">
        <v>25170683</v>
      </c>
      <c r="I22" s="35">
        <v>520094</v>
      </c>
      <c r="J22" s="35">
        <v>249516</v>
      </c>
      <c r="K22" s="35">
        <v>0</v>
      </c>
      <c r="L22" s="35">
        <f t="shared" si="0"/>
        <v>42430282</v>
      </c>
      <c r="M22" s="24">
        <v>15</v>
      </c>
    </row>
    <row r="23" spans="1:13" ht="12.75" customHeight="1" x14ac:dyDescent="0.25">
      <c r="A23" s="24">
        <v>16</v>
      </c>
      <c r="B23" s="24" t="s">
        <v>76</v>
      </c>
      <c r="C23" s="35">
        <v>5026980</v>
      </c>
      <c r="D23" s="35">
        <v>2487726</v>
      </c>
      <c r="E23" s="35">
        <v>18775923</v>
      </c>
      <c r="F23" s="35">
        <v>5513907</v>
      </c>
      <c r="G23" s="35">
        <v>20659654</v>
      </c>
      <c r="H23" s="35">
        <v>87496659</v>
      </c>
      <c r="I23" s="35">
        <v>1724817</v>
      </c>
      <c r="J23" s="35">
        <v>2477000</v>
      </c>
      <c r="K23" s="35">
        <v>0</v>
      </c>
      <c r="L23" s="35">
        <f t="shared" si="0"/>
        <v>144162666</v>
      </c>
      <c r="M23" s="24">
        <v>16</v>
      </c>
    </row>
    <row r="24" spans="1:13" ht="12.75" customHeight="1" x14ac:dyDescent="0.25">
      <c r="A24" s="24">
        <v>17</v>
      </c>
      <c r="B24" s="24" t="s">
        <v>77</v>
      </c>
      <c r="C24" s="35">
        <v>4266030</v>
      </c>
      <c r="D24" s="35">
        <v>2248854</v>
      </c>
      <c r="E24" s="35">
        <v>16950837</v>
      </c>
      <c r="F24" s="35">
        <v>4356653</v>
      </c>
      <c r="G24" s="35">
        <v>8748447</v>
      </c>
      <c r="H24" s="35">
        <v>45820295</v>
      </c>
      <c r="I24" s="35">
        <v>951445</v>
      </c>
      <c r="J24" s="35">
        <v>1366733</v>
      </c>
      <c r="K24" s="35">
        <v>0</v>
      </c>
      <c r="L24" s="35">
        <f t="shared" si="0"/>
        <v>84709294</v>
      </c>
      <c r="M24" s="24">
        <v>17</v>
      </c>
    </row>
    <row r="25" spans="1:13" ht="12.75" customHeight="1" x14ac:dyDescent="0.25">
      <c r="A25" s="24">
        <v>18</v>
      </c>
      <c r="B25" s="24" t="s">
        <v>78</v>
      </c>
      <c r="C25" s="35">
        <v>2452234</v>
      </c>
      <c r="D25" s="35">
        <v>1465955</v>
      </c>
      <c r="E25" s="35">
        <v>11041793</v>
      </c>
      <c r="F25" s="35">
        <v>1529114</v>
      </c>
      <c r="G25" s="35">
        <v>22211340</v>
      </c>
      <c r="H25" s="35">
        <v>45121010</v>
      </c>
      <c r="I25" s="35">
        <v>1184805</v>
      </c>
      <c r="J25" s="35">
        <v>2115281</v>
      </c>
      <c r="K25" s="35">
        <v>0</v>
      </c>
      <c r="L25" s="35">
        <f t="shared" si="0"/>
        <v>87121532</v>
      </c>
      <c r="M25" s="24">
        <v>18</v>
      </c>
    </row>
    <row r="26" spans="1:13" ht="12.75" customHeight="1" x14ac:dyDescent="0.25">
      <c r="A26" s="24">
        <v>19</v>
      </c>
      <c r="B26" s="24" t="s">
        <v>79</v>
      </c>
      <c r="C26" s="35">
        <v>2448776</v>
      </c>
      <c r="D26" s="35">
        <v>745358</v>
      </c>
      <c r="E26" s="35">
        <v>3707052</v>
      </c>
      <c r="F26" s="35">
        <v>1317366</v>
      </c>
      <c r="G26" s="35">
        <v>1944000</v>
      </c>
      <c r="H26" s="35">
        <v>10735133</v>
      </c>
      <c r="I26" s="35">
        <v>630826</v>
      </c>
      <c r="J26" s="35">
        <v>330440</v>
      </c>
      <c r="K26" s="35">
        <v>0</v>
      </c>
      <c r="L26" s="35">
        <f t="shared" si="0"/>
        <v>21858951</v>
      </c>
      <c r="M26" s="24">
        <v>19</v>
      </c>
    </row>
    <row r="27" spans="1:13" ht="12.75" customHeight="1" x14ac:dyDescent="0.25">
      <c r="A27" s="24">
        <v>20</v>
      </c>
      <c r="B27" s="24" t="s">
        <v>80</v>
      </c>
      <c r="C27" s="35">
        <v>1432001</v>
      </c>
      <c r="D27" s="35">
        <v>1033457</v>
      </c>
      <c r="E27" s="35">
        <v>4049678</v>
      </c>
      <c r="F27" s="35">
        <v>1588938</v>
      </c>
      <c r="G27" s="35">
        <v>8247804</v>
      </c>
      <c r="H27" s="35">
        <v>20758128</v>
      </c>
      <c r="I27" s="35">
        <v>360961</v>
      </c>
      <c r="J27" s="35">
        <v>273267</v>
      </c>
      <c r="K27" s="35">
        <v>0</v>
      </c>
      <c r="L27" s="35">
        <f t="shared" si="0"/>
        <v>37744234</v>
      </c>
      <c r="M27" s="24">
        <v>20</v>
      </c>
    </row>
    <row r="28" spans="1:13" ht="12.75" customHeight="1" x14ac:dyDescent="0.25">
      <c r="A28" s="24">
        <v>21</v>
      </c>
      <c r="B28" s="24" t="s">
        <v>81</v>
      </c>
      <c r="C28" s="35">
        <v>34321066</v>
      </c>
      <c r="D28" s="35">
        <v>21761870</v>
      </c>
      <c r="E28" s="35">
        <v>197545009</v>
      </c>
      <c r="F28" s="35">
        <v>25850021</v>
      </c>
      <c r="G28" s="35">
        <v>93878413</v>
      </c>
      <c r="H28" s="35">
        <v>636164579</v>
      </c>
      <c r="I28" s="35">
        <v>20514925</v>
      </c>
      <c r="J28" s="35">
        <v>19826237</v>
      </c>
      <c r="K28" s="35">
        <v>0</v>
      </c>
      <c r="L28" s="35">
        <f t="shared" si="0"/>
        <v>1049862120</v>
      </c>
      <c r="M28" s="24">
        <v>21</v>
      </c>
    </row>
    <row r="29" spans="1:13" ht="12.75" customHeight="1" x14ac:dyDescent="0.25">
      <c r="A29" s="24">
        <v>22</v>
      </c>
      <c r="B29" s="24" t="s">
        <v>82</v>
      </c>
      <c r="C29" s="35">
        <v>2634684</v>
      </c>
      <c r="D29" s="35">
        <v>876555</v>
      </c>
      <c r="E29" s="35">
        <v>5923124</v>
      </c>
      <c r="F29" s="35">
        <v>1036775</v>
      </c>
      <c r="G29" s="35">
        <v>3428007</v>
      </c>
      <c r="H29" s="35">
        <v>24553281</v>
      </c>
      <c r="I29" s="35">
        <v>1052845</v>
      </c>
      <c r="J29" s="35">
        <v>721493</v>
      </c>
      <c r="K29" s="35">
        <v>0</v>
      </c>
      <c r="L29" s="35">
        <f t="shared" si="0"/>
        <v>40226764</v>
      </c>
      <c r="M29" s="24">
        <v>22</v>
      </c>
    </row>
    <row r="30" spans="1:13" ht="12.75" customHeight="1" x14ac:dyDescent="0.25">
      <c r="A30" s="24">
        <v>23</v>
      </c>
      <c r="B30" s="24" t="s">
        <v>83</v>
      </c>
      <c r="C30" s="35">
        <v>911434</v>
      </c>
      <c r="D30" s="35">
        <v>607300</v>
      </c>
      <c r="E30" s="35">
        <v>1671614</v>
      </c>
      <c r="F30" s="35">
        <v>666191</v>
      </c>
      <c r="G30" s="35">
        <v>2145932</v>
      </c>
      <c r="H30" s="35">
        <v>7737174</v>
      </c>
      <c r="I30" s="35">
        <v>39574</v>
      </c>
      <c r="J30" s="35">
        <v>120513</v>
      </c>
      <c r="K30" s="35">
        <v>0</v>
      </c>
      <c r="L30" s="35">
        <f t="shared" si="0"/>
        <v>13899732</v>
      </c>
      <c r="M30" s="24">
        <v>23</v>
      </c>
    </row>
    <row r="31" spans="1:13" ht="12.75" customHeight="1" x14ac:dyDescent="0.25">
      <c r="A31" s="24">
        <v>24</v>
      </c>
      <c r="B31" s="24" t="s">
        <v>84</v>
      </c>
      <c r="C31" s="35">
        <v>5522457</v>
      </c>
      <c r="D31" s="35">
        <v>4241653</v>
      </c>
      <c r="E31" s="35">
        <v>21876908</v>
      </c>
      <c r="F31" s="35">
        <v>4586419</v>
      </c>
      <c r="G31" s="35">
        <v>24302551</v>
      </c>
      <c r="H31" s="35">
        <v>91762095</v>
      </c>
      <c r="I31" s="35">
        <v>2362673</v>
      </c>
      <c r="J31" s="35">
        <v>3667868</v>
      </c>
      <c r="K31" s="35">
        <v>0</v>
      </c>
      <c r="L31" s="35">
        <f t="shared" si="0"/>
        <v>158322624</v>
      </c>
      <c r="M31" s="24">
        <v>24</v>
      </c>
    </row>
    <row r="32" spans="1:13" ht="12.75" customHeight="1" x14ac:dyDescent="0.25">
      <c r="A32" s="24">
        <v>25</v>
      </c>
      <c r="B32" s="24" t="s">
        <v>85</v>
      </c>
      <c r="C32" s="35">
        <v>1654264</v>
      </c>
      <c r="D32" s="35">
        <v>718494</v>
      </c>
      <c r="E32" s="35">
        <v>3817298</v>
      </c>
      <c r="F32" s="35">
        <v>1717501</v>
      </c>
      <c r="G32" s="35">
        <v>4315399</v>
      </c>
      <c r="H32" s="35">
        <v>16085513</v>
      </c>
      <c r="I32" s="35">
        <v>168712</v>
      </c>
      <c r="J32" s="35">
        <v>353110</v>
      </c>
      <c r="K32" s="35">
        <v>0</v>
      </c>
      <c r="L32" s="35">
        <f t="shared" si="0"/>
        <v>28830291</v>
      </c>
      <c r="M32" s="24">
        <v>25</v>
      </c>
    </row>
    <row r="33" spans="1:13" ht="12.75" customHeight="1" x14ac:dyDescent="0.25">
      <c r="A33" s="24">
        <v>26</v>
      </c>
      <c r="B33" s="24" t="s">
        <v>86</v>
      </c>
      <c r="C33" s="35">
        <v>1940886</v>
      </c>
      <c r="D33" s="35">
        <v>1996495</v>
      </c>
      <c r="E33" s="35">
        <v>5781475</v>
      </c>
      <c r="F33" s="35">
        <v>3585155</v>
      </c>
      <c r="G33" s="35">
        <v>7433314</v>
      </c>
      <c r="H33" s="35">
        <v>25403829</v>
      </c>
      <c r="I33" s="35">
        <v>590767</v>
      </c>
      <c r="J33" s="35">
        <v>989247</v>
      </c>
      <c r="K33" s="35">
        <v>0</v>
      </c>
      <c r="L33" s="35">
        <f t="shared" si="0"/>
        <v>47721168</v>
      </c>
      <c r="M33" s="24">
        <v>26</v>
      </c>
    </row>
    <row r="34" spans="1:13" ht="12.75" customHeight="1" x14ac:dyDescent="0.25">
      <c r="A34" s="24">
        <v>27</v>
      </c>
      <c r="B34" s="24" t="s">
        <v>87</v>
      </c>
      <c r="C34" s="35">
        <v>3344075</v>
      </c>
      <c r="D34" s="35">
        <v>1531026</v>
      </c>
      <c r="E34" s="35">
        <v>16458087</v>
      </c>
      <c r="F34" s="35">
        <v>4799001</v>
      </c>
      <c r="G34" s="35">
        <v>7376788</v>
      </c>
      <c r="H34" s="35">
        <v>49117191</v>
      </c>
      <c r="I34" s="35">
        <v>1149468</v>
      </c>
      <c r="J34" s="35">
        <v>2006913</v>
      </c>
      <c r="K34" s="35">
        <v>0</v>
      </c>
      <c r="L34" s="35">
        <f t="shared" si="0"/>
        <v>85782549</v>
      </c>
      <c r="M34" s="24">
        <v>27</v>
      </c>
    </row>
    <row r="35" spans="1:13" ht="12.75" customHeight="1" x14ac:dyDescent="0.25">
      <c r="A35" s="24">
        <v>28</v>
      </c>
      <c r="B35" s="24" t="s">
        <v>88</v>
      </c>
      <c r="C35" s="35">
        <v>2393867</v>
      </c>
      <c r="D35" s="35">
        <v>719912</v>
      </c>
      <c r="E35" s="35">
        <v>4901559</v>
      </c>
      <c r="F35" s="35">
        <v>1950843</v>
      </c>
      <c r="G35" s="35">
        <v>4999199</v>
      </c>
      <c r="H35" s="35">
        <v>17768878</v>
      </c>
      <c r="I35" s="35">
        <v>486068</v>
      </c>
      <c r="J35" s="35">
        <v>156440</v>
      </c>
      <c r="K35" s="35">
        <v>0</v>
      </c>
      <c r="L35" s="35">
        <f t="shared" si="0"/>
        <v>33376766</v>
      </c>
      <c r="M35" s="24">
        <v>28</v>
      </c>
    </row>
    <row r="36" spans="1:13" ht="12.75" customHeight="1" x14ac:dyDescent="0.25">
      <c r="A36" s="24">
        <v>29</v>
      </c>
      <c r="B36" s="24" t="s">
        <v>31</v>
      </c>
      <c r="C36" s="35">
        <v>210171684</v>
      </c>
      <c r="D36" s="35">
        <v>63378972</v>
      </c>
      <c r="E36" s="35">
        <v>809381142</v>
      </c>
      <c r="F36" s="35">
        <v>255966111</v>
      </c>
      <c r="G36" s="35">
        <v>674801733</v>
      </c>
      <c r="H36" s="35">
        <v>2998858995</v>
      </c>
      <c r="I36" s="35">
        <v>131826985</v>
      </c>
      <c r="J36" s="35">
        <v>444654147</v>
      </c>
      <c r="K36" s="35">
        <v>0</v>
      </c>
      <c r="L36" s="35">
        <f t="shared" si="0"/>
        <v>5589039769</v>
      </c>
      <c r="M36" s="24">
        <v>29</v>
      </c>
    </row>
    <row r="37" spans="1:13" ht="12.75" customHeight="1" x14ac:dyDescent="0.25">
      <c r="A37" s="24">
        <v>30</v>
      </c>
      <c r="B37" s="24" t="s">
        <v>89</v>
      </c>
      <c r="C37" s="35">
        <v>12514284</v>
      </c>
      <c r="D37" s="35">
        <v>6961896</v>
      </c>
      <c r="E37" s="35">
        <v>45817633</v>
      </c>
      <c r="F37" s="35">
        <v>17314807</v>
      </c>
      <c r="G37" s="35">
        <v>25718441</v>
      </c>
      <c r="H37" s="35">
        <v>153493651</v>
      </c>
      <c r="I37" s="35">
        <v>6743443</v>
      </c>
      <c r="J37" s="35">
        <v>7902275</v>
      </c>
      <c r="K37" s="35">
        <v>0</v>
      </c>
      <c r="L37" s="35">
        <f t="shared" si="0"/>
        <v>276466430</v>
      </c>
      <c r="M37" s="24">
        <v>30</v>
      </c>
    </row>
    <row r="38" spans="1:13" ht="12.75" customHeight="1" x14ac:dyDescent="0.25">
      <c r="A38" s="24">
        <v>31</v>
      </c>
      <c r="B38" s="24" t="s">
        <v>90</v>
      </c>
      <c r="C38" s="35">
        <v>1598135</v>
      </c>
      <c r="D38" s="35">
        <v>1005806</v>
      </c>
      <c r="E38" s="35">
        <v>4997881</v>
      </c>
      <c r="F38" s="35">
        <v>1982252</v>
      </c>
      <c r="G38" s="35">
        <v>7129909</v>
      </c>
      <c r="H38" s="35">
        <v>23162972</v>
      </c>
      <c r="I38" s="35">
        <v>378195</v>
      </c>
      <c r="J38" s="35">
        <v>708856</v>
      </c>
      <c r="K38" s="35">
        <v>0</v>
      </c>
      <c r="L38" s="35">
        <f t="shared" si="0"/>
        <v>40964006</v>
      </c>
      <c r="M38" s="24">
        <v>31</v>
      </c>
    </row>
    <row r="39" spans="1:13" ht="12.75" customHeight="1" x14ac:dyDescent="0.25">
      <c r="A39" s="24">
        <v>32</v>
      </c>
      <c r="B39" s="24" t="s">
        <v>91</v>
      </c>
      <c r="C39" s="35">
        <v>2784473</v>
      </c>
      <c r="D39" s="35">
        <v>2409205</v>
      </c>
      <c r="E39" s="35">
        <v>8896422</v>
      </c>
      <c r="F39" s="35">
        <v>2489496</v>
      </c>
      <c r="G39" s="35">
        <v>8967356</v>
      </c>
      <c r="H39" s="35">
        <v>42507539</v>
      </c>
      <c r="I39" s="35">
        <v>927843</v>
      </c>
      <c r="J39" s="35">
        <v>639247</v>
      </c>
      <c r="K39" s="35">
        <v>0</v>
      </c>
      <c r="L39" s="35">
        <f t="shared" si="0"/>
        <v>69621581</v>
      </c>
      <c r="M39" s="24">
        <v>32</v>
      </c>
    </row>
    <row r="40" spans="1:13" ht="12.75" customHeight="1" x14ac:dyDescent="0.25">
      <c r="A40" s="24">
        <v>33</v>
      </c>
      <c r="B40" s="24" t="s">
        <v>33</v>
      </c>
      <c r="C40" s="35">
        <v>5207130</v>
      </c>
      <c r="D40" s="35">
        <v>2694823</v>
      </c>
      <c r="E40" s="35">
        <v>20945697</v>
      </c>
      <c r="F40" s="35">
        <v>5047896</v>
      </c>
      <c r="G40" s="35">
        <v>20022745</v>
      </c>
      <c r="H40" s="35">
        <v>82876108</v>
      </c>
      <c r="I40" s="35">
        <v>2437174</v>
      </c>
      <c r="J40" s="35">
        <v>2311492</v>
      </c>
      <c r="K40" s="35">
        <v>0</v>
      </c>
      <c r="L40" s="35">
        <f t="shared" si="0"/>
        <v>141543065</v>
      </c>
      <c r="M40" s="24">
        <v>33</v>
      </c>
    </row>
    <row r="41" spans="1:13" ht="12.75" customHeight="1" x14ac:dyDescent="0.25">
      <c r="A41" s="24">
        <v>34</v>
      </c>
      <c r="B41" s="24" t="s">
        <v>92</v>
      </c>
      <c r="C41" s="35">
        <v>11865832</v>
      </c>
      <c r="D41" s="35">
        <v>4038936</v>
      </c>
      <c r="E41" s="35">
        <v>46042408</v>
      </c>
      <c r="F41" s="35">
        <v>13720275</v>
      </c>
      <c r="G41" s="35">
        <v>19217458</v>
      </c>
      <c r="H41" s="35">
        <v>181633489</v>
      </c>
      <c r="I41" s="35">
        <v>7625553</v>
      </c>
      <c r="J41" s="35">
        <v>1747983</v>
      </c>
      <c r="K41" s="35">
        <v>0</v>
      </c>
      <c r="L41" s="35">
        <f t="shared" si="0"/>
        <v>285891934</v>
      </c>
      <c r="M41" s="24">
        <v>34</v>
      </c>
    </row>
    <row r="42" spans="1:13" ht="12.75" customHeight="1" x14ac:dyDescent="0.25">
      <c r="A42" s="24">
        <v>35</v>
      </c>
      <c r="B42" s="24" t="s">
        <v>93</v>
      </c>
      <c r="C42" s="35">
        <v>2019906</v>
      </c>
      <c r="D42" s="35">
        <v>1419873</v>
      </c>
      <c r="E42" s="35">
        <v>5582835</v>
      </c>
      <c r="F42" s="35">
        <v>1096975</v>
      </c>
      <c r="G42" s="35">
        <v>12292735</v>
      </c>
      <c r="H42" s="35">
        <v>26996975</v>
      </c>
      <c r="I42" s="35">
        <v>560532</v>
      </c>
      <c r="J42" s="35">
        <v>1783920</v>
      </c>
      <c r="K42" s="35">
        <v>0</v>
      </c>
      <c r="L42" s="35">
        <f t="shared" si="0"/>
        <v>51753751</v>
      </c>
      <c r="M42" s="24">
        <v>35</v>
      </c>
    </row>
    <row r="43" spans="1:13" ht="12.75" customHeight="1" x14ac:dyDescent="0.25">
      <c r="A43" s="24">
        <v>36</v>
      </c>
      <c r="B43" s="24" t="s">
        <v>94</v>
      </c>
      <c r="C43" s="35">
        <v>6433033</v>
      </c>
      <c r="D43" s="35">
        <v>2560029</v>
      </c>
      <c r="E43" s="35">
        <v>17203620</v>
      </c>
      <c r="F43" s="35">
        <v>2548421</v>
      </c>
      <c r="G43" s="35">
        <v>12620961</v>
      </c>
      <c r="H43" s="35">
        <v>64422205</v>
      </c>
      <c r="I43" s="35">
        <v>2465007</v>
      </c>
      <c r="J43" s="35">
        <v>4230896</v>
      </c>
      <c r="K43" s="35">
        <v>0</v>
      </c>
      <c r="L43" s="35">
        <f t="shared" si="0"/>
        <v>112484172</v>
      </c>
      <c r="M43" s="24">
        <v>36</v>
      </c>
    </row>
    <row r="44" spans="1:13" ht="12.75" customHeight="1" x14ac:dyDescent="0.25">
      <c r="A44" s="24">
        <v>37</v>
      </c>
      <c r="B44" s="24" t="s">
        <v>95</v>
      </c>
      <c r="C44" s="35">
        <v>4743068</v>
      </c>
      <c r="D44" s="35">
        <v>1797215</v>
      </c>
      <c r="E44" s="35">
        <v>14695538</v>
      </c>
      <c r="F44" s="35">
        <v>3270133</v>
      </c>
      <c r="G44" s="35">
        <v>7234658</v>
      </c>
      <c r="H44" s="35">
        <v>35026236</v>
      </c>
      <c r="I44" s="35">
        <v>1166501</v>
      </c>
      <c r="J44" s="35">
        <v>2313105</v>
      </c>
      <c r="K44" s="35">
        <v>0</v>
      </c>
      <c r="L44" s="35">
        <f t="shared" si="0"/>
        <v>70246454</v>
      </c>
      <c r="M44" s="24">
        <v>37</v>
      </c>
    </row>
    <row r="45" spans="1:13" ht="12.75" customHeight="1" x14ac:dyDescent="0.25">
      <c r="A45" s="24">
        <v>38</v>
      </c>
      <c r="B45" s="24" t="s">
        <v>96</v>
      </c>
      <c r="C45" s="35">
        <v>1568789</v>
      </c>
      <c r="D45" s="35">
        <v>1654452</v>
      </c>
      <c r="E45" s="35">
        <v>4045558</v>
      </c>
      <c r="F45" s="35">
        <v>2612092</v>
      </c>
      <c r="G45" s="35">
        <v>7979678</v>
      </c>
      <c r="H45" s="35">
        <v>20660450</v>
      </c>
      <c r="I45" s="35">
        <v>780406</v>
      </c>
      <c r="J45" s="35">
        <v>701154</v>
      </c>
      <c r="K45" s="35">
        <v>0</v>
      </c>
      <c r="L45" s="35">
        <f t="shared" si="0"/>
        <v>40002579</v>
      </c>
      <c r="M45" s="24">
        <v>38</v>
      </c>
    </row>
    <row r="46" spans="1:13" ht="12.75" customHeight="1" x14ac:dyDescent="0.25">
      <c r="A46" s="24">
        <v>39</v>
      </c>
      <c r="B46" s="24" t="s">
        <v>97</v>
      </c>
      <c r="C46" s="35">
        <v>1586836</v>
      </c>
      <c r="D46" s="35">
        <v>1378201</v>
      </c>
      <c r="E46" s="35">
        <v>8301158</v>
      </c>
      <c r="F46" s="35">
        <v>2679101</v>
      </c>
      <c r="G46" s="35">
        <v>5711834</v>
      </c>
      <c r="H46" s="35">
        <v>35353009</v>
      </c>
      <c r="I46" s="35">
        <v>646674</v>
      </c>
      <c r="J46" s="35">
        <v>1332432</v>
      </c>
      <c r="K46" s="35">
        <v>0</v>
      </c>
      <c r="L46" s="35">
        <f t="shared" si="0"/>
        <v>56989245</v>
      </c>
      <c r="M46" s="24">
        <v>39</v>
      </c>
    </row>
    <row r="47" spans="1:13" x14ac:dyDescent="0.25">
      <c r="A47" s="24">
        <v>40</v>
      </c>
      <c r="B47" s="24" t="s">
        <v>98</v>
      </c>
      <c r="C47" s="35">
        <v>2324491</v>
      </c>
      <c r="D47" s="35">
        <v>1352055</v>
      </c>
      <c r="E47" s="35">
        <v>5332218</v>
      </c>
      <c r="F47" s="35">
        <v>3052713</v>
      </c>
      <c r="G47" s="35">
        <v>4209193</v>
      </c>
      <c r="H47" s="35">
        <v>15415333</v>
      </c>
      <c r="I47" s="35">
        <v>391230</v>
      </c>
      <c r="J47" s="35">
        <v>2602638</v>
      </c>
      <c r="K47" s="35">
        <v>0</v>
      </c>
      <c r="L47" s="35">
        <f t="shared" si="0"/>
        <v>34679871</v>
      </c>
      <c r="M47" s="24">
        <v>40</v>
      </c>
    </row>
    <row r="48" spans="1:13" x14ac:dyDescent="0.25">
      <c r="A48" s="24">
        <v>41</v>
      </c>
      <c r="B48" s="24" t="s">
        <v>99</v>
      </c>
      <c r="C48" s="35">
        <v>2455844</v>
      </c>
      <c r="D48" s="35">
        <v>2453619</v>
      </c>
      <c r="E48" s="35">
        <v>14033829</v>
      </c>
      <c r="F48" s="35">
        <v>3306886</v>
      </c>
      <c r="G48" s="35">
        <v>15670601</v>
      </c>
      <c r="H48" s="35">
        <v>55063977</v>
      </c>
      <c r="I48" s="35">
        <v>571103</v>
      </c>
      <c r="J48" s="35">
        <v>3971324</v>
      </c>
      <c r="K48" s="35">
        <v>0</v>
      </c>
      <c r="L48" s="35">
        <f t="shared" si="0"/>
        <v>97527183</v>
      </c>
      <c r="M48" s="24">
        <v>41</v>
      </c>
    </row>
    <row r="49" spans="1:13" x14ac:dyDescent="0.25">
      <c r="A49" s="24">
        <v>42</v>
      </c>
      <c r="B49" s="24" t="s">
        <v>100</v>
      </c>
      <c r="C49" s="35">
        <v>11333252</v>
      </c>
      <c r="D49" s="35">
        <v>6910606</v>
      </c>
      <c r="E49" s="35">
        <v>73656492</v>
      </c>
      <c r="F49" s="35">
        <v>23610800</v>
      </c>
      <c r="G49" s="35">
        <v>27002031</v>
      </c>
      <c r="H49" s="35">
        <v>194041441</v>
      </c>
      <c r="I49" s="35">
        <v>6761346</v>
      </c>
      <c r="J49" s="35">
        <v>4653011</v>
      </c>
      <c r="K49" s="35">
        <v>0</v>
      </c>
      <c r="L49" s="35">
        <f t="shared" si="0"/>
        <v>347968979</v>
      </c>
      <c r="M49" s="24">
        <v>42</v>
      </c>
    </row>
    <row r="50" spans="1:13" x14ac:dyDescent="0.25">
      <c r="A50" s="24">
        <v>43</v>
      </c>
      <c r="B50" s="24" t="s">
        <v>101</v>
      </c>
      <c r="C50" s="35">
        <v>53792353</v>
      </c>
      <c r="D50" s="35">
        <v>16548179</v>
      </c>
      <c r="E50" s="35">
        <v>208548930</v>
      </c>
      <c r="F50" s="35">
        <v>80702311</v>
      </c>
      <c r="G50" s="35">
        <v>91016418</v>
      </c>
      <c r="H50" s="35">
        <v>567512588</v>
      </c>
      <c r="I50" s="35">
        <v>38667412</v>
      </c>
      <c r="J50" s="35">
        <v>30569845</v>
      </c>
      <c r="K50" s="35">
        <v>0</v>
      </c>
      <c r="L50" s="35">
        <f t="shared" si="0"/>
        <v>1087358036</v>
      </c>
      <c r="M50" s="24">
        <v>43</v>
      </c>
    </row>
    <row r="51" spans="1:13" x14ac:dyDescent="0.25">
      <c r="A51" s="24">
        <v>44</v>
      </c>
      <c r="B51" s="24" t="s">
        <v>102</v>
      </c>
      <c r="C51" s="35">
        <v>2617424</v>
      </c>
      <c r="D51" s="35">
        <v>3058906</v>
      </c>
      <c r="E51" s="35">
        <v>15709562</v>
      </c>
      <c r="F51" s="35">
        <v>3673939</v>
      </c>
      <c r="G51" s="35">
        <v>19823301</v>
      </c>
      <c r="H51" s="35">
        <v>82369353</v>
      </c>
      <c r="I51" s="35">
        <v>2178841</v>
      </c>
      <c r="J51" s="35">
        <v>4061833</v>
      </c>
      <c r="K51" s="35">
        <v>0</v>
      </c>
      <c r="L51" s="35">
        <f t="shared" si="0"/>
        <v>133493159</v>
      </c>
      <c r="M51" s="24">
        <v>44</v>
      </c>
    </row>
    <row r="52" spans="1:13" x14ac:dyDescent="0.25">
      <c r="A52" s="24">
        <v>45</v>
      </c>
      <c r="B52" s="24" t="s">
        <v>103</v>
      </c>
      <c r="C52" s="35">
        <v>775778</v>
      </c>
      <c r="D52" s="35">
        <v>526599</v>
      </c>
      <c r="E52" s="35">
        <v>1394911</v>
      </c>
      <c r="F52" s="35">
        <v>393068</v>
      </c>
      <c r="G52" s="35">
        <v>1004660</v>
      </c>
      <c r="H52" s="35">
        <v>4253700</v>
      </c>
      <c r="I52" s="35">
        <v>117304</v>
      </c>
      <c r="J52" s="35">
        <v>207056</v>
      </c>
      <c r="K52" s="35">
        <v>0</v>
      </c>
      <c r="L52" s="35">
        <f t="shared" si="0"/>
        <v>8673076</v>
      </c>
      <c r="M52" s="24">
        <v>45</v>
      </c>
    </row>
    <row r="53" spans="1:13" x14ac:dyDescent="0.25">
      <c r="A53" s="24">
        <v>46</v>
      </c>
      <c r="B53" s="24" t="s">
        <v>104</v>
      </c>
      <c r="C53" s="35">
        <v>4257844</v>
      </c>
      <c r="D53" s="35">
        <v>2455929</v>
      </c>
      <c r="E53" s="35">
        <v>15784588</v>
      </c>
      <c r="F53" s="35">
        <v>7024742</v>
      </c>
      <c r="G53" s="35">
        <v>15696794</v>
      </c>
      <c r="H53" s="35">
        <v>67774215</v>
      </c>
      <c r="I53" s="35">
        <v>3220346</v>
      </c>
      <c r="J53" s="35">
        <v>3488120</v>
      </c>
      <c r="K53" s="35">
        <v>0</v>
      </c>
      <c r="L53" s="35">
        <f t="shared" si="0"/>
        <v>119702578</v>
      </c>
      <c r="M53" s="24">
        <v>46</v>
      </c>
    </row>
    <row r="54" spans="1:13" x14ac:dyDescent="0.25">
      <c r="A54" s="24">
        <v>47</v>
      </c>
      <c r="B54" s="24" t="s">
        <v>105</v>
      </c>
      <c r="C54" s="35">
        <v>8985863</v>
      </c>
      <c r="D54" s="35">
        <v>6812381</v>
      </c>
      <c r="E54" s="35">
        <v>35053175</v>
      </c>
      <c r="F54" s="35">
        <v>9656316</v>
      </c>
      <c r="G54" s="35">
        <v>19222224</v>
      </c>
      <c r="H54" s="35">
        <v>136077777</v>
      </c>
      <c r="I54" s="35">
        <v>12120840</v>
      </c>
      <c r="J54" s="35">
        <v>9127211</v>
      </c>
      <c r="K54" s="35">
        <v>0</v>
      </c>
      <c r="L54" s="35">
        <f t="shared" si="0"/>
        <v>237055787</v>
      </c>
      <c r="M54" s="24">
        <v>47</v>
      </c>
    </row>
    <row r="55" spans="1:13" x14ac:dyDescent="0.25">
      <c r="A55" s="24">
        <v>48</v>
      </c>
      <c r="B55" s="24" t="s">
        <v>106</v>
      </c>
      <c r="C55" s="35">
        <v>1544636</v>
      </c>
      <c r="D55" s="35">
        <v>839274</v>
      </c>
      <c r="E55" s="35">
        <v>4288918</v>
      </c>
      <c r="F55" s="35">
        <v>719905</v>
      </c>
      <c r="G55" s="35">
        <v>3094888</v>
      </c>
      <c r="H55" s="35">
        <v>11209919</v>
      </c>
      <c r="I55" s="35">
        <v>198331</v>
      </c>
      <c r="J55" s="35">
        <v>397448</v>
      </c>
      <c r="K55" s="35">
        <v>0</v>
      </c>
      <c r="L55" s="35">
        <f t="shared" si="0"/>
        <v>22293319</v>
      </c>
      <c r="M55" s="24">
        <v>48</v>
      </c>
    </row>
    <row r="56" spans="1:13" x14ac:dyDescent="0.25">
      <c r="A56" s="24">
        <v>49</v>
      </c>
      <c r="B56" s="24" t="s">
        <v>107</v>
      </c>
      <c r="C56" s="35">
        <v>3650242</v>
      </c>
      <c r="D56" s="35">
        <v>2229286</v>
      </c>
      <c r="E56" s="35">
        <v>12452701</v>
      </c>
      <c r="F56" s="35">
        <v>2742367</v>
      </c>
      <c r="G56" s="35">
        <v>9240359</v>
      </c>
      <c r="H56" s="35">
        <v>47783756</v>
      </c>
      <c r="I56" s="35">
        <v>1385639</v>
      </c>
      <c r="J56" s="35">
        <v>1732595</v>
      </c>
      <c r="K56" s="35">
        <v>0</v>
      </c>
      <c r="L56" s="35">
        <f t="shared" si="0"/>
        <v>81216945</v>
      </c>
      <c r="M56" s="24">
        <v>49</v>
      </c>
    </row>
    <row r="57" spans="1:13" x14ac:dyDescent="0.25">
      <c r="A57" s="24">
        <v>50</v>
      </c>
      <c r="B57" s="24" t="s">
        <v>108</v>
      </c>
      <c r="C57" s="35">
        <v>2413816</v>
      </c>
      <c r="D57" s="35">
        <v>1312031</v>
      </c>
      <c r="E57" s="35">
        <v>5959395</v>
      </c>
      <c r="F57" s="35">
        <v>2269503</v>
      </c>
      <c r="G57" s="35">
        <v>5240128</v>
      </c>
      <c r="H57" s="35">
        <v>25583483</v>
      </c>
      <c r="I57" s="35">
        <v>872549</v>
      </c>
      <c r="J57" s="35">
        <v>580641</v>
      </c>
      <c r="K57" s="35">
        <v>0</v>
      </c>
      <c r="L57" s="35">
        <f t="shared" si="0"/>
        <v>44231546</v>
      </c>
      <c r="M57" s="24">
        <v>50</v>
      </c>
    </row>
    <row r="58" spans="1:13" x14ac:dyDescent="0.25">
      <c r="A58" s="24">
        <v>51</v>
      </c>
      <c r="B58" s="24" t="s">
        <v>109</v>
      </c>
      <c r="C58" s="35">
        <v>1400802</v>
      </c>
      <c r="D58" s="35">
        <v>937970</v>
      </c>
      <c r="E58" s="35">
        <v>5962299</v>
      </c>
      <c r="F58" s="35">
        <v>1563013</v>
      </c>
      <c r="G58" s="35">
        <v>4837737</v>
      </c>
      <c r="H58" s="35">
        <v>16708674</v>
      </c>
      <c r="I58" s="35">
        <v>188047</v>
      </c>
      <c r="J58" s="35">
        <v>474160</v>
      </c>
      <c r="K58" s="35">
        <v>0</v>
      </c>
      <c r="L58" s="35">
        <f t="shared" si="0"/>
        <v>32072702</v>
      </c>
      <c r="M58" s="24">
        <v>51</v>
      </c>
    </row>
    <row r="59" spans="1:13" x14ac:dyDescent="0.25">
      <c r="A59" s="24">
        <v>52</v>
      </c>
      <c r="B59" s="24" t="s">
        <v>110</v>
      </c>
      <c r="C59" s="35">
        <v>1338221</v>
      </c>
      <c r="D59" s="35">
        <v>1896412</v>
      </c>
      <c r="E59" s="35">
        <v>8239489</v>
      </c>
      <c r="F59" s="35">
        <v>1866801</v>
      </c>
      <c r="G59" s="35">
        <v>13864659</v>
      </c>
      <c r="H59" s="35">
        <v>40390291</v>
      </c>
      <c r="I59" s="35">
        <v>355996</v>
      </c>
      <c r="J59" s="35">
        <v>607004</v>
      </c>
      <c r="K59" s="35">
        <v>0</v>
      </c>
      <c r="L59" s="35">
        <f t="shared" si="0"/>
        <v>68558873</v>
      </c>
      <c r="M59" s="24">
        <v>52</v>
      </c>
    </row>
    <row r="60" spans="1:13" x14ac:dyDescent="0.25">
      <c r="A60" s="24">
        <v>53</v>
      </c>
      <c r="B60" s="24" t="s">
        <v>111</v>
      </c>
      <c r="C60" s="35">
        <v>73052151</v>
      </c>
      <c r="D60" s="35">
        <v>17300235</v>
      </c>
      <c r="E60" s="35">
        <v>220055864</v>
      </c>
      <c r="F60" s="35">
        <v>36108165</v>
      </c>
      <c r="G60" s="35">
        <v>117727552</v>
      </c>
      <c r="H60" s="35">
        <v>1370511616</v>
      </c>
      <c r="I60" s="35">
        <v>70859916</v>
      </c>
      <c r="J60" s="35">
        <v>46615844</v>
      </c>
      <c r="K60" s="35">
        <v>0</v>
      </c>
      <c r="L60" s="35">
        <f t="shared" si="0"/>
        <v>1952231343</v>
      </c>
      <c r="M60" s="24">
        <v>53</v>
      </c>
    </row>
    <row r="61" spans="1:13" x14ac:dyDescent="0.25">
      <c r="A61" s="24">
        <v>54</v>
      </c>
      <c r="B61" s="24" t="s">
        <v>112</v>
      </c>
      <c r="C61" s="35">
        <v>3991411</v>
      </c>
      <c r="D61" s="35">
        <v>2184077</v>
      </c>
      <c r="E61" s="35">
        <v>19554630</v>
      </c>
      <c r="F61" s="35">
        <v>4353385</v>
      </c>
      <c r="G61" s="35">
        <v>13414116</v>
      </c>
      <c r="H61" s="35">
        <v>64684195</v>
      </c>
      <c r="I61" s="35">
        <v>1637474</v>
      </c>
      <c r="J61" s="35">
        <v>2192230</v>
      </c>
      <c r="K61" s="35">
        <v>0</v>
      </c>
      <c r="L61" s="35">
        <f t="shared" si="0"/>
        <v>112011518</v>
      </c>
      <c r="M61" s="24">
        <v>54</v>
      </c>
    </row>
    <row r="62" spans="1:13" x14ac:dyDescent="0.25">
      <c r="A62" s="24">
        <v>55</v>
      </c>
      <c r="B62" s="24" t="s">
        <v>113</v>
      </c>
      <c r="C62" s="35">
        <v>1155706</v>
      </c>
      <c r="D62" s="35">
        <v>1057985</v>
      </c>
      <c r="E62" s="35">
        <v>3448998</v>
      </c>
      <c r="F62" s="35">
        <v>554063</v>
      </c>
      <c r="G62" s="35">
        <v>4831294</v>
      </c>
      <c r="H62" s="35">
        <v>17914142</v>
      </c>
      <c r="I62" s="35">
        <v>0</v>
      </c>
      <c r="J62" s="35">
        <v>489783</v>
      </c>
      <c r="K62" s="35">
        <v>0</v>
      </c>
      <c r="L62" s="35">
        <f t="shared" si="0"/>
        <v>29451971</v>
      </c>
      <c r="M62" s="24">
        <v>55</v>
      </c>
    </row>
    <row r="63" spans="1:13" x14ac:dyDescent="0.25">
      <c r="A63" s="24">
        <v>56</v>
      </c>
      <c r="B63" s="24" t="s">
        <v>114</v>
      </c>
      <c r="C63" s="35">
        <v>1699512</v>
      </c>
      <c r="D63" s="35">
        <v>1880292</v>
      </c>
      <c r="E63" s="35">
        <v>7062554</v>
      </c>
      <c r="F63" s="35">
        <v>1168473</v>
      </c>
      <c r="G63" s="35">
        <v>6550687</v>
      </c>
      <c r="H63" s="35">
        <v>21395642</v>
      </c>
      <c r="I63" s="35">
        <v>681600</v>
      </c>
      <c r="J63" s="35">
        <v>596062</v>
      </c>
      <c r="K63" s="35">
        <v>0</v>
      </c>
      <c r="L63" s="35">
        <f t="shared" si="0"/>
        <v>41034822</v>
      </c>
      <c r="M63" s="24">
        <v>56</v>
      </c>
    </row>
    <row r="64" spans="1:13" x14ac:dyDescent="0.25">
      <c r="A64" s="24">
        <v>57</v>
      </c>
      <c r="B64" s="24" t="s">
        <v>115</v>
      </c>
      <c r="C64" s="35">
        <v>1883959</v>
      </c>
      <c r="D64" s="35">
        <v>890972</v>
      </c>
      <c r="E64" s="35">
        <v>2870796</v>
      </c>
      <c r="F64" s="35">
        <v>1416459</v>
      </c>
      <c r="G64" s="35">
        <v>3741788</v>
      </c>
      <c r="H64" s="35">
        <v>15876792</v>
      </c>
      <c r="I64" s="35">
        <v>454598</v>
      </c>
      <c r="J64" s="35">
        <v>388921</v>
      </c>
      <c r="K64" s="35">
        <v>0</v>
      </c>
      <c r="L64" s="35">
        <f t="shared" si="0"/>
        <v>27524285</v>
      </c>
      <c r="M64" s="24">
        <v>57</v>
      </c>
    </row>
    <row r="65" spans="1:13" x14ac:dyDescent="0.25">
      <c r="A65" s="24">
        <v>58</v>
      </c>
      <c r="B65" s="24" t="s">
        <v>116</v>
      </c>
      <c r="C65" s="35">
        <v>3693820</v>
      </c>
      <c r="D65" s="35">
        <v>2269548</v>
      </c>
      <c r="E65" s="35">
        <v>16704177</v>
      </c>
      <c r="F65" s="35">
        <v>3006349</v>
      </c>
      <c r="G65" s="35">
        <v>11995446</v>
      </c>
      <c r="H65" s="35">
        <v>50642140</v>
      </c>
      <c r="I65" s="35">
        <v>736122</v>
      </c>
      <c r="J65" s="35">
        <v>36775284</v>
      </c>
      <c r="K65" s="35">
        <v>0</v>
      </c>
      <c r="L65" s="35">
        <f t="shared" si="0"/>
        <v>125822886</v>
      </c>
      <c r="M65" s="24">
        <v>58</v>
      </c>
    </row>
    <row r="66" spans="1:13" x14ac:dyDescent="0.25">
      <c r="A66" s="24">
        <v>59</v>
      </c>
      <c r="B66" s="24" t="s">
        <v>117</v>
      </c>
      <c r="C66" s="35">
        <v>1727192</v>
      </c>
      <c r="D66" s="35">
        <v>889991</v>
      </c>
      <c r="E66" s="35">
        <v>4276286</v>
      </c>
      <c r="F66" s="35">
        <v>1570719</v>
      </c>
      <c r="G66" s="35">
        <v>4493291</v>
      </c>
      <c r="H66" s="35">
        <v>16466697</v>
      </c>
      <c r="I66" s="35">
        <v>280075</v>
      </c>
      <c r="J66" s="35">
        <v>439026</v>
      </c>
      <c r="K66" s="35">
        <v>0</v>
      </c>
      <c r="L66" s="35">
        <f t="shared" si="0"/>
        <v>30143277</v>
      </c>
      <c r="M66" s="24">
        <v>59</v>
      </c>
    </row>
    <row r="67" spans="1:13" x14ac:dyDescent="0.25">
      <c r="A67" s="24">
        <v>60</v>
      </c>
      <c r="B67" s="24" t="s">
        <v>118</v>
      </c>
      <c r="C67" s="35">
        <v>7844824</v>
      </c>
      <c r="D67" s="35">
        <v>3609164</v>
      </c>
      <c r="E67" s="35">
        <v>22864292</v>
      </c>
      <c r="F67" s="35">
        <v>6873370</v>
      </c>
      <c r="G67" s="35">
        <v>30576415</v>
      </c>
      <c r="H67" s="35">
        <v>121854755</v>
      </c>
      <c r="I67" s="35">
        <v>3920910</v>
      </c>
      <c r="J67" s="35">
        <v>6159856</v>
      </c>
      <c r="K67" s="35">
        <v>0</v>
      </c>
      <c r="L67" s="35">
        <f t="shared" si="0"/>
        <v>203703586</v>
      </c>
      <c r="M67" s="24">
        <v>60</v>
      </c>
    </row>
    <row r="68" spans="1:13" x14ac:dyDescent="0.25">
      <c r="A68" s="24">
        <v>61</v>
      </c>
      <c r="B68" s="24" t="s">
        <v>119</v>
      </c>
      <c r="C68" s="35">
        <v>2599127</v>
      </c>
      <c r="D68" s="35">
        <v>1290341</v>
      </c>
      <c r="E68" s="35">
        <v>6186743</v>
      </c>
      <c r="F68" s="35">
        <v>2815018</v>
      </c>
      <c r="G68" s="35">
        <v>5933015</v>
      </c>
      <c r="H68" s="35">
        <v>26011923</v>
      </c>
      <c r="I68" s="35">
        <v>539506</v>
      </c>
      <c r="J68" s="35">
        <v>684189</v>
      </c>
      <c r="K68" s="35">
        <v>0</v>
      </c>
      <c r="L68" s="35">
        <f t="shared" si="0"/>
        <v>46059862</v>
      </c>
      <c r="M68" s="24">
        <v>61</v>
      </c>
    </row>
    <row r="69" spans="1:13" x14ac:dyDescent="0.25">
      <c r="A69" s="24">
        <v>62</v>
      </c>
      <c r="B69" s="24" t="s">
        <v>120</v>
      </c>
      <c r="C69" s="35">
        <v>4442827</v>
      </c>
      <c r="D69" s="35">
        <v>1739231</v>
      </c>
      <c r="E69" s="35">
        <v>11225290</v>
      </c>
      <c r="F69" s="35">
        <v>1816517</v>
      </c>
      <c r="G69" s="35">
        <v>3091395</v>
      </c>
      <c r="H69" s="35">
        <v>34332860</v>
      </c>
      <c r="I69" s="35">
        <v>614459</v>
      </c>
      <c r="J69" s="35">
        <v>1081489</v>
      </c>
      <c r="K69" s="35">
        <v>0</v>
      </c>
      <c r="L69" s="35">
        <f t="shared" si="0"/>
        <v>58344068</v>
      </c>
      <c r="M69" s="24">
        <v>62</v>
      </c>
    </row>
    <row r="70" spans="1:13" x14ac:dyDescent="0.25">
      <c r="A70" s="24">
        <v>63</v>
      </c>
      <c r="B70" s="24" t="s">
        <v>121</v>
      </c>
      <c r="C70" s="35">
        <v>2428101</v>
      </c>
      <c r="D70" s="35">
        <v>1298545</v>
      </c>
      <c r="E70" s="35">
        <v>10136231</v>
      </c>
      <c r="F70" s="35">
        <v>3232031</v>
      </c>
      <c r="G70" s="35">
        <v>5998295</v>
      </c>
      <c r="H70" s="35">
        <v>20121952</v>
      </c>
      <c r="I70" s="35">
        <v>590601</v>
      </c>
      <c r="J70" s="35">
        <v>1336032</v>
      </c>
      <c r="K70" s="35">
        <v>0</v>
      </c>
      <c r="L70" s="35">
        <f t="shared" si="0"/>
        <v>45141788</v>
      </c>
      <c r="M70" s="24">
        <v>63</v>
      </c>
    </row>
    <row r="71" spans="1:13" x14ac:dyDescent="0.25">
      <c r="A71" s="24">
        <v>64</v>
      </c>
      <c r="B71" s="24" t="s">
        <v>122</v>
      </c>
      <c r="C71" s="35">
        <v>1850362</v>
      </c>
      <c r="D71" s="35">
        <v>1346002</v>
      </c>
      <c r="E71" s="35">
        <v>6597932</v>
      </c>
      <c r="F71" s="35">
        <v>1586060</v>
      </c>
      <c r="G71" s="35">
        <v>4474856</v>
      </c>
      <c r="H71" s="35">
        <v>18568620</v>
      </c>
      <c r="I71" s="35">
        <v>207600</v>
      </c>
      <c r="J71" s="35">
        <v>588125</v>
      </c>
      <c r="K71" s="35">
        <v>0</v>
      </c>
      <c r="L71" s="35">
        <f t="shared" si="0"/>
        <v>35219557</v>
      </c>
      <c r="M71" s="24">
        <v>64</v>
      </c>
    </row>
    <row r="72" spans="1:13" x14ac:dyDescent="0.25">
      <c r="A72" s="24">
        <v>65</v>
      </c>
      <c r="B72" s="24" t="s">
        <v>123</v>
      </c>
      <c r="C72" s="35">
        <v>1081649</v>
      </c>
      <c r="D72" s="35">
        <v>798503</v>
      </c>
      <c r="E72" s="35">
        <v>5612734</v>
      </c>
      <c r="F72" s="35">
        <v>1580621</v>
      </c>
      <c r="G72" s="35">
        <v>4527088</v>
      </c>
      <c r="H72" s="35">
        <v>24104361</v>
      </c>
      <c r="I72" s="35">
        <v>271109</v>
      </c>
      <c r="J72" s="35">
        <v>774396</v>
      </c>
      <c r="K72" s="35">
        <v>0</v>
      </c>
      <c r="L72" s="35">
        <f t="shared" ref="L72:L102" si="1">(C72+D72+E72+F72+G72+H72+I72+J72+K72)</f>
        <v>38750461</v>
      </c>
      <c r="M72" s="24">
        <v>65</v>
      </c>
    </row>
    <row r="73" spans="1:13" x14ac:dyDescent="0.25">
      <c r="A73" s="24">
        <v>66</v>
      </c>
      <c r="B73" s="24" t="s">
        <v>124</v>
      </c>
      <c r="C73" s="35">
        <v>2317965</v>
      </c>
      <c r="D73" s="35">
        <v>1960636</v>
      </c>
      <c r="E73" s="35">
        <v>21648500</v>
      </c>
      <c r="F73" s="35">
        <v>4239607</v>
      </c>
      <c r="G73" s="35">
        <v>11631577</v>
      </c>
      <c r="H73" s="35">
        <v>58287344</v>
      </c>
      <c r="I73" s="35">
        <v>1323554</v>
      </c>
      <c r="J73" s="35">
        <v>3175432</v>
      </c>
      <c r="K73" s="35">
        <v>0</v>
      </c>
      <c r="L73" s="35">
        <f t="shared" si="1"/>
        <v>104584615</v>
      </c>
      <c r="M73" s="24">
        <v>66</v>
      </c>
    </row>
    <row r="74" spans="1:13" x14ac:dyDescent="0.25">
      <c r="A74" s="24">
        <v>67</v>
      </c>
      <c r="B74" s="24" t="s">
        <v>125</v>
      </c>
      <c r="C74" s="35">
        <v>3078661</v>
      </c>
      <c r="D74" s="35">
        <v>1487723</v>
      </c>
      <c r="E74" s="35">
        <v>10043767</v>
      </c>
      <c r="F74" s="35">
        <v>2125143</v>
      </c>
      <c r="G74" s="35">
        <v>5671770</v>
      </c>
      <c r="H74" s="35">
        <v>36574521</v>
      </c>
      <c r="I74" s="35">
        <v>494434</v>
      </c>
      <c r="J74" s="35">
        <v>2681862</v>
      </c>
      <c r="K74" s="35">
        <v>0</v>
      </c>
      <c r="L74" s="35">
        <f t="shared" si="1"/>
        <v>62157881</v>
      </c>
      <c r="M74" s="24">
        <v>67</v>
      </c>
    </row>
    <row r="75" spans="1:13" x14ac:dyDescent="0.25">
      <c r="A75" s="24">
        <v>68</v>
      </c>
      <c r="B75" s="24" t="s">
        <v>126</v>
      </c>
      <c r="C75" s="35">
        <v>1690238</v>
      </c>
      <c r="D75" s="35">
        <v>2044925</v>
      </c>
      <c r="E75" s="35">
        <v>6595687</v>
      </c>
      <c r="F75" s="35">
        <v>1519158</v>
      </c>
      <c r="G75" s="35">
        <v>7256809</v>
      </c>
      <c r="H75" s="35">
        <v>27443103</v>
      </c>
      <c r="I75" s="35">
        <v>502522</v>
      </c>
      <c r="J75" s="35">
        <v>851909</v>
      </c>
      <c r="K75" s="35">
        <v>0</v>
      </c>
      <c r="L75" s="35">
        <f t="shared" si="1"/>
        <v>47904351</v>
      </c>
      <c r="M75" s="24">
        <v>68</v>
      </c>
    </row>
    <row r="76" spans="1:13" x14ac:dyDescent="0.25">
      <c r="A76" s="24">
        <v>69</v>
      </c>
      <c r="B76" s="24" t="s">
        <v>127</v>
      </c>
      <c r="C76" s="35">
        <v>3269450</v>
      </c>
      <c r="D76" s="35">
        <v>2115096</v>
      </c>
      <c r="E76" s="35">
        <v>18213829</v>
      </c>
      <c r="F76" s="35">
        <v>4035003</v>
      </c>
      <c r="G76" s="35">
        <v>22814068</v>
      </c>
      <c r="H76" s="35">
        <v>88545325</v>
      </c>
      <c r="I76" s="35">
        <v>2053465</v>
      </c>
      <c r="J76" s="35">
        <v>2629237</v>
      </c>
      <c r="K76" s="35">
        <v>0</v>
      </c>
      <c r="L76" s="35">
        <f t="shared" si="1"/>
        <v>143675473</v>
      </c>
      <c r="M76" s="24">
        <v>69</v>
      </c>
    </row>
    <row r="77" spans="1:13" x14ac:dyDescent="0.25">
      <c r="A77" s="24">
        <v>70</v>
      </c>
      <c r="B77" s="24" t="s">
        <v>128</v>
      </c>
      <c r="C77" s="35">
        <v>4170170</v>
      </c>
      <c r="D77" s="35">
        <v>1843392</v>
      </c>
      <c r="E77" s="35">
        <v>12098285</v>
      </c>
      <c r="F77" s="35">
        <v>2404309</v>
      </c>
      <c r="G77" s="35">
        <v>7063713</v>
      </c>
      <c r="H77" s="35">
        <v>48091374</v>
      </c>
      <c r="I77" s="35">
        <v>2073496</v>
      </c>
      <c r="J77" s="35">
        <v>1077634</v>
      </c>
      <c r="K77" s="35">
        <v>0</v>
      </c>
      <c r="L77" s="35">
        <f t="shared" si="1"/>
        <v>78822373</v>
      </c>
      <c r="M77" s="24">
        <v>70</v>
      </c>
    </row>
    <row r="78" spans="1:13" x14ac:dyDescent="0.25">
      <c r="A78" s="24">
        <v>71</v>
      </c>
      <c r="B78" s="24" t="s">
        <v>129</v>
      </c>
      <c r="C78" s="35">
        <v>1728447</v>
      </c>
      <c r="D78" s="35">
        <v>1687924</v>
      </c>
      <c r="E78" s="35">
        <v>8037219</v>
      </c>
      <c r="F78" s="35">
        <v>2345107</v>
      </c>
      <c r="G78" s="35">
        <v>6824015</v>
      </c>
      <c r="H78" s="35">
        <v>25901671</v>
      </c>
      <c r="I78" s="35">
        <v>431813</v>
      </c>
      <c r="J78" s="35">
        <v>825876</v>
      </c>
      <c r="K78" s="35">
        <v>0</v>
      </c>
      <c r="L78" s="35">
        <f t="shared" si="1"/>
        <v>47782072</v>
      </c>
      <c r="M78" s="24">
        <v>71</v>
      </c>
    </row>
    <row r="79" spans="1:13" x14ac:dyDescent="0.25">
      <c r="A79" s="24">
        <v>72</v>
      </c>
      <c r="B79" s="24" t="s">
        <v>130</v>
      </c>
      <c r="C79" s="35">
        <v>5192514</v>
      </c>
      <c r="D79" s="35">
        <v>2542289</v>
      </c>
      <c r="E79" s="35">
        <v>19023203</v>
      </c>
      <c r="F79" s="35">
        <v>3522357</v>
      </c>
      <c r="G79" s="35">
        <v>7284718</v>
      </c>
      <c r="H79" s="35">
        <v>70365551</v>
      </c>
      <c r="I79" s="35">
        <v>1583456</v>
      </c>
      <c r="J79" s="35">
        <v>1413057</v>
      </c>
      <c r="K79" s="35">
        <v>0</v>
      </c>
      <c r="L79" s="35">
        <f t="shared" si="1"/>
        <v>110927145</v>
      </c>
      <c r="M79" s="24">
        <v>72</v>
      </c>
    </row>
    <row r="80" spans="1:13" x14ac:dyDescent="0.25">
      <c r="A80" s="24">
        <v>73</v>
      </c>
      <c r="B80" s="24" t="s">
        <v>131</v>
      </c>
      <c r="C80" s="35">
        <v>45266000</v>
      </c>
      <c r="D80" s="35">
        <v>23955000</v>
      </c>
      <c r="E80" s="35">
        <v>327985000</v>
      </c>
      <c r="F80" s="35">
        <v>46337000</v>
      </c>
      <c r="G80" s="35">
        <v>126764000</v>
      </c>
      <c r="H80" s="35">
        <v>1116186000</v>
      </c>
      <c r="I80" s="35">
        <v>54027000</v>
      </c>
      <c r="J80" s="35">
        <v>63811000</v>
      </c>
      <c r="K80" s="35">
        <v>0</v>
      </c>
      <c r="L80" s="35">
        <f t="shared" si="1"/>
        <v>1804331000</v>
      </c>
      <c r="M80" s="24">
        <v>73</v>
      </c>
    </row>
    <row r="81" spans="1:13" x14ac:dyDescent="0.25">
      <c r="A81" s="24">
        <v>74</v>
      </c>
      <c r="B81" s="24" t="s">
        <v>132</v>
      </c>
      <c r="C81" s="35">
        <v>2644216</v>
      </c>
      <c r="D81" s="35">
        <v>2942370</v>
      </c>
      <c r="E81" s="35">
        <v>12640459</v>
      </c>
      <c r="F81" s="35">
        <v>5979072</v>
      </c>
      <c r="G81" s="35">
        <v>25291907</v>
      </c>
      <c r="H81" s="35">
        <v>48206633</v>
      </c>
      <c r="I81" s="35">
        <v>1426034</v>
      </c>
      <c r="J81" s="35">
        <v>3329966</v>
      </c>
      <c r="K81" s="35">
        <v>0</v>
      </c>
      <c r="L81" s="35">
        <f t="shared" si="1"/>
        <v>102460657</v>
      </c>
      <c r="M81" s="24">
        <v>74</v>
      </c>
    </row>
    <row r="82" spans="1:13" x14ac:dyDescent="0.25">
      <c r="A82" s="24">
        <v>75</v>
      </c>
      <c r="B82" s="24" t="s">
        <v>133</v>
      </c>
      <c r="C82" s="35">
        <v>1588991</v>
      </c>
      <c r="D82" s="35">
        <v>1438649</v>
      </c>
      <c r="E82" s="35">
        <v>3543860</v>
      </c>
      <c r="F82" s="35">
        <v>1129708</v>
      </c>
      <c r="G82" s="35">
        <v>4395216</v>
      </c>
      <c r="H82" s="35">
        <v>13364063</v>
      </c>
      <c r="I82" s="35">
        <v>342567</v>
      </c>
      <c r="J82" s="35">
        <v>248329</v>
      </c>
      <c r="K82" s="35">
        <v>0</v>
      </c>
      <c r="L82" s="35">
        <f t="shared" si="1"/>
        <v>26051383</v>
      </c>
      <c r="M82" s="24">
        <v>75</v>
      </c>
    </row>
    <row r="83" spans="1:13" x14ac:dyDescent="0.25">
      <c r="A83" s="24">
        <v>76</v>
      </c>
      <c r="B83" s="24" t="s">
        <v>51</v>
      </c>
      <c r="C83" s="35">
        <v>1559000</v>
      </c>
      <c r="D83" s="35">
        <v>927497</v>
      </c>
      <c r="E83" s="35">
        <v>4602303</v>
      </c>
      <c r="F83" s="35">
        <v>1126059</v>
      </c>
      <c r="G83" s="35">
        <v>2971618</v>
      </c>
      <c r="H83" s="35">
        <v>15699835</v>
      </c>
      <c r="I83" s="35">
        <v>140034</v>
      </c>
      <c r="J83" s="35">
        <v>2204992</v>
      </c>
      <c r="K83" s="35">
        <v>0</v>
      </c>
      <c r="L83" s="35">
        <f t="shared" si="1"/>
        <v>29231338</v>
      </c>
      <c r="M83" s="24">
        <v>76</v>
      </c>
    </row>
    <row r="84" spans="1:13" x14ac:dyDescent="0.25">
      <c r="A84" s="24">
        <v>77</v>
      </c>
      <c r="B84" s="24" t="s">
        <v>52</v>
      </c>
      <c r="C84" s="35">
        <v>12963966</v>
      </c>
      <c r="D84" s="35">
        <v>4964086</v>
      </c>
      <c r="E84" s="35">
        <v>52244268</v>
      </c>
      <c r="F84" s="35">
        <v>18174015</v>
      </c>
      <c r="G84" s="35">
        <v>27965851</v>
      </c>
      <c r="H84" s="35">
        <v>159110408</v>
      </c>
      <c r="I84" s="35">
        <v>12268955</v>
      </c>
      <c r="J84" s="35">
        <v>3329467</v>
      </c>
      <c r="K84" s="35">
        <v>0</v>
      </c>
      <c r="L84" s="35">
        <f t="shared" si="1"/>
        <v>291021016</v>
      </c>
      <c r="M84" s="24">
        <v>77</v>
      </c>
    </row>
    <row r="85" spans="1:13" x14ac:dyDescent="0.25">
      <c r="A85" s="24">
        <v>78</v>
      </c>
      <c r="B85" s="24" t="s">
        <v>134</v>
      </c>
      <c r="C85" s="35">
        <v>1964974</v>
      </c>
      <c r="D85" s="35">
        <v>1818969</v>
      </c>
      <c r="E85" s="35">
        <v>12370161</v>
      </c>
      <c r="F85" s="35">
        <v>5137257</v>
      </c>
      <c r="G85" s="35">
        <v>10175290</v>
      </c>
      <c r="H85" s="35">
        <v>35009603</v>
      </c>
      <c r="I85" s="35">
        <v>1872802</v>
      </c>
      <c r="J85" s="35">
        <v>2824153</v>
      </c>
      <c r="K85" s="35">
        <v>1930638</v>
      </c>
      <c r="L85" s="35">
        <f t="shared" si="1"/>
        <v>73103847</v>
      </c>
      <c r="M85" s="24">
        <v>78</v>
      </c>
    </row>
    <row r="86" spans="1:13" x14ac:dyDescent="0.25">
      <c r="A86" s="24">
        <v>79</v>
      </c>
      <c r="B86" s="24" t="s">
        <v>135</v>
      </c>
      <c r="C86" s="35">
        <v>5891656</v>
      </c>
      <c r="D86" s="35">
        <v>3302410</v>
      </c>
      <c r="E86" s="35">
        <v>32993959</v>
      </c>
      <c r="F86" s="35">
        <v>11478833</v>
      </c>
      <c r="G86" s="35">
        <v>26810361</v>
      </c>
      <c r="H86" s="35">
        <v>151366775</v>
      </c>
      <c r="I86" s="35">
        <v>3094875</v>
      </c>
      <c r="J86" s="35">
        <v>5893230</v>
      </c>
      <c r="K86" s="35">
        <v>0</v>
      </c>
      <c r="L86" s="35">
        <f t="shared" si="1"/>
        <v>240832099</v>
      </c>
      <c r="M86" s="24">
        <v>79</v>
      </c>
    </row>
    <row r="87" spans="1:13" x14ac:dyDescent="0.25">
      <c r="A87" s="24">
        <v>80</v>
      </c>
      <c r="B87" s="24" t="s">
        <v>136</v>
      </c>
      <c r="C87" s="35">
        <v>1943767</v>
      </c>
      <c r="D87" s="35">
        <v>2738739</v>
      </c>
      <c r="E87" s="35">
        <v>8359844</v>
      </c>
      <c r="F87" s="35">
        <v>2715188</v>
      </c>
      <c r="G87" s="35">
        <v>14640951</v>
      </c>
      <c r="H87" s="35">
        <v>42566217</v>
      </c>
      <c r="I87" s="35">
        <v>609539</v>
      </c>
      <c r="J87" s="35">
        <v>2271643</v>
      </c>
      <c r="K87" s="35">
        <v>0</v>
      </c>
      <c r="L87" s="35">
        <f t="shared" si="1"/>
        <v>75845888</v>
      </c>
      <c r="M87" s="24">
        <v>80</v>
      </c>
    </row>
    <row r="88" spans="1:13" x14ac:dyDescent="0.25">
      <c r="A88" s="24">
        <v>81</v>
      </c>
      <c r="B88" s="24" t="s">
        <v>137</v>
      </c>
      <c r="C88" s="35">
        <v>1643567</v>
      </c>
      <c r="D88" s="35">
        <v>1801479</v>
      </c>
      <c r="E88" s="35">
        <v>8279586</v>
      </c>
      <c r="F88" s="35">
        <v>1866250</v>
      </c>
      <c r="G88" s="35">
        <v>8237221</v>
      </c>
      <c r="H88" s="35">
        <v>50543044</v>
      </c>
      <c r="I88" s="35">
        <v>572101</v>
      </c>
      <c r="J88" s="35">
        <v>1244833</v>
      </c>
      <c r="K88" s="35">
        <v>0</v>
      </c>
      <c r="L88" s="35">
        <f t="shared" si="1"/>
        <v>74188081</v>
      </c>
      <c r="M88" s="24">
        <v>81</v>
      </c>
    </row>
    <row r="89" spans="1:13" x14ac:dyDescent="0.25">
      <c r="A89" s="24">
        <v>82</v>
      </c>
      <c r="B89" s="24" t="s">
        <v>138</v>
      </c>
      <c r="C89" s="35">
        <v>2669841</v>
      </c>
      <c r="D89" s="35">
        <v>2133644</v>
      </c>
      <c r="E89" s="35">
        <v>21584509</v>
      </c>
      <c r="F89" s="35">
        <v>4224858</v>
      </c>
      <c r="G89" s="35">
        <v>13935876</v>
      </c>
      <c r="H89" s="35">
        <v>76728256</v>
      </c>
      <c r="I89" s="35">
        <v>2386781</v>
      </c>
      <c r="J89" s="35">
        <v>1006527</v>
      </c>
      <c r="K89" s="35">
        <v>0</v>
      </c>
      <c r="L89" s="35">
        <f t="shared" si="1"/>
        <v>124670292</v>
      </c>
      <c r="M89" s="24">
        <v>82</v>
      </c>
    </row>
    <row r="90" spans="1:13" x14ac:dyDescent="0.25">
      <c r="A90" s="24">
        <v>83</v>
      </c>
      <c r="B90" s="24" t="s">
        <v>139</v>
      </c>
      <c r="C90" s="35">
        <v>2251492</v>
      </c>
      <c r="D90" s="35">
        <v>2158946</v>
      </c>
      <c r="E90" s="35">
        <v>11320826</v>
      </c>
      <c r="F90" s="35">
        <v>2083972</v>
      </c>
      <c r="G90" s="35">
        <v>24537542</v>
      </c>
      <c r="H90" s="35">
        <v>47751262</v>
      </c>
      <c r="I90" s="35">
        <v>894783</v>
      </c>
      <c r="J90" s="35">
        <v>369053</v>
      </c>
      <c r="K90" s="35">
        <v>0</v>
      </c>
      <c r="L90" s="35">
        <f t="shared" si="1"/>
        <v>91367876</v>
      </c>
      <c r="M90" s="24">
        <v>83</v>
      </c>
    </row>
    <row r="91" spans="1:13" x14ac:dyDescent="0.25">
      <c r="A91" s="24">
        <v>84</v>
      </c>
      <c r="B91" s="24" t="s">
        <v>140</v>
      </c>
      <c r="C91" s="35">
        <v>1873004</v>
      </c>
      <c r="D91" s="35">
        <v>2113254</v>
      </c>
      <c r="E91" s="35">
        <v>9628915</v>
      </c>
      <c r="F91" s="35">
        <v>2263403</v>
      </c>
      <c r="G91" s="35">
        <v>7898471</v>
      </c>
      <c r="H91" s="35">
        <v>33645779</v>
      </c>
      <c r="I91" s="35">
        <v>415153</v>
      </c>
      <c r="J91" s="35">
        <v>749666</v>
      </c>
      <c r="K91" s="35">
        <v>0</v>
      </c>
      <c r="L91" s="35">
        <f t="shared" si="1"/>
        <v>58587645</v>
      </c>
      <c r="M91" s="24">
        <v>84</v>
      </c>
    </row>
    <row r="92" spans="1:13" x14ac:dyDescent="0.25">
      <c r="A92" s="24">
        <v>85</v>
      </c>
      <c r="B92" s="24" t="s">
        <v>141</v>
      </c>
      <c r="C92" s="35">
        <v>15214407</v>
      </c>
      <c r="D92" s="35">
        <v>8651034</v>
      </c>
      <c r="E92" s="35">
        <v>76500658</v>
      </c>
      <c r="F92" s="35">
        <v>14213458</v>
      </c>
      <c r="G92" s="35">
        <v>38947611</v>
      </c>
      <c r="H92" s="35">
        <v>275261711</v>
      </c>
      <c r="I92" s="35">
        <v>8329272</v>
      </c>
      <c r="J92" s="35">
        <v>8809445</v>
      </c>
      <c r="K92" s="35">
        <v>0</v>
      </c>
      <c r="L92" s="35">
        <f t="shared" si="1"/>
        <v>445927596</v>
      </c>
      <c r="M92" s="24">
        <v>85</v>
      </c>
    </row>
    <row r="93" spans="1:13" x14ac:dyDescent="0.25">
      <c r="A93" s="24">
        <v>86</v>
      </c>
      <c r="B93" s="24" t="s">
        <v>142</v>
      </c>
      <c r="C93" s="35">
        <v>16243813</v>
      </c>
      <c r="D93" s="35">
        <v>8872879</v>
      </c>
      <c r="E93" s="35">
        <v>72855936</v>
      </c>
      <c r="F93" s="35">
        <v>9761901</v>
      </c>
      <c r="G93" s="35">
        <v>31205784</v>
      </c>
      <c r="H93" s="35">
        <v>317322142</v>
      </c>
      <c r="I93" s="35">
        <v>13697793</v>
      </c>
      <c r="J93" s="35">
        <v>4439208</v>
      </c>
      <c r="K93" s="35">
        <v>0</v>
      </c>
      <c r="L93" s="35">
        <f t="shared" si="1"/>
        <v>474399456</v>
      </c>
      <c r="M93" s="24">
        <v>86</v>
      </c>
    </row>
    <row r="94" spans="1:13" x14ac:dyDescent="0.25">
      <c r="A94" s="24">
        <v>87</v>
      </c>
      <c r="B94" s="24" t="s">
        <v>143</v>
      </c>
      <c r="C94" s="35">
        <v>1867096</v>
      </c>
      <c r="D94" s="35">
        <v>1008711</v>
      </c>
      <c r="E94" s="35">
        <v>3815838</v>
      </c>
      <c r="F94" s="35">
        <v>1739933</v>
      </c>
      <c r="G94" s="35">
        <v>4325050</v>
      </c>
      <c r="H94" s="35">
        <v>15797379</v>
      </c>
      <c r="I94" s="35">
        <v>628855</v>
      </c>
      <c r="J94" s="35">
        <v>742045</v>
      </c>
      <c r="K94" s="35">
        <v>0</v>
      </c>
      <c r="L94" s="35">
        <f t="shared" si="1"/>
        <v>29924907</v>
      </c>
      <c r="M94" s="24">
        <v>87</v>
      </c>
    </row>
    <row r="95" spans="1:13" x14ac:dyDescent="0.25">
      <c r="A95" s="24">
        <v>88</v>
      </c>
      <c r="B95" s="24" t="s">
        <v>144</v>
      </c>
      <c r="C95" s="35">
        <v>2183347</v>
      </c>
      <c r="D95" s="35">
        <v>1289845</v>
      </c>
      <c r="E95" s="35">
        <v>6565985</v>
      </c>
      <c r="F95" s="35">
        <v>660541</v>
      </c>
      <c r="G95" s="35">
        <v>4185619</v>
      </c>
      <c r="H95" s="35">
        <v>18884606</v>
      </c>
      <c r="I95" s="35">
        <v>293810</v>
      </c>
      <c r="J95" s="35">
        <v>1795853</v>
      </c>
      <c r="K95" s="35">
        <v>0</v>
      </c>
      <c r="L95" s="35">
        <f t="shared" si="1"/>
        <v>35859606</v>
      </c>
      <c r="M95" s="24">
        <v>88</v>
      </c>
    </row>
    <row r="96" spans="1:13" x14ac:dyDescent="0.25">
      <c r="A96" s="24">
        <v>89</v>
      </c>
      <c r="B96" s="24" t="s">
        <v>145</v>
      </c>
      <c r="C96" s="35">
        <v>2909564</v>
      </c>
      <c r="D96" s="35">
        <v>2451953</v>
      </c>
      <c r="E96" s="35">
        <v>16463473</v>
      </c>
      <c r="F96" s="35">
        <v>5048399</v>
      </c>
      <c r="G96" s="35">
        <v>25702976</v>
      </c>
      <c r="H96" s="35">
        <v>56276095</v>
      </c>
      <c r="I96" s="35">
        <v>1261762</v>
      </c>
      <c r="J96" s="35">
        <v>1408714</v>
      </c>
      <c r="K96" s="35">
        <v>0</v>
      </c>
      <c r="L96" s="35">
        <f t="shared" si="1"/>
        <v>111522936</v>
      </c>
      <c r="M96" s="24">
        <v>89</v>
      </c>
    </row>
    <row r="97" spans="1:13" x14ac:dyDescent="0.25">
      <c r="A97" s="24">
        <v>90</v>
      </c>
      <c r="B97" s="24" t="s">
        <v>146</v>
      </c>
      <c r="C97" s="35">
        <v>5487549</v>
      </c>
      <c r="D97" s="35">
        <v>2625932</v>
      </c>
      <c r="E97" s="35">
        <v>18826458</v>
      </c>
      <c r="F97" s="35">
        <v>7194015</v>
      </c>
      <c r="G97" s="35">
        <v>11212920</v>
      </c>
      <c r="H97" s="35">
        <v>59626579</v>
      </c>
      <c r="I97" s="35">
        <v>3864986</v>
      </c>
      <c r="J97" s="35">
        <v>761890</v>
      </c>
      <c r="K97" s="35">
        <v>258878</v>
      </c>
      <c r="L97" s="35">
        <f t="shared" si="1"/>
        <v>109859207</v>
      </c>
      <c r="M97" s="24">
        <v>90</v>
      </c>
    </row>
    <row r="98" spans="1:13" x14ac:dyDescent="0.25">
      <c r="A98" s="24">
        <v>91</v>
      </c>
      <c r="B98" s="24" t="s">
        <v>147</v>
      </c>
      <c r="C98" s="35">
        <v>3918271</v>
      </c>
      <c r="D98" s="35">
        <v>2596062</v>
      </c>
      <c r="E98" s="35">
        <v>16833915</v>
      </c>
      <c r="F98" s="35">
        <v>3421799</v>
      </c>
      <c r="G98" s="35">
        <v>25436656</v>
      </c>
      <c r="H98" s="35">
        <v>80341543</v>
      </c>
      <c r="I98" s="35">
        <v>2417799</v>
      </c>
      <c r="J98" s="35">
        <v>2167673</v>
      </c>
      <c r="K98" s="35">
        <v>0</v>
      </c>
      <c r="L98" s="35">
        <f t="shared" si="1"/>
        <v>137133718</v>
      </c>
      <c r="M98" s="24">
        <v>91</v>
      </c>
    </row>
    <row r="99" spans="1:13" x14ac:dyDescent="0.25">
      <c r="A99" s="24">
        <v>92</v>
      </c>
      <c r="B99" s="24" t="s">
        <v>148</v>
      </c>
      <c r="C99" s="35">
        <v>2991357</v>
      </c>
      <c r="D99" s="35">
        <v>1774700</v>
      </c>
      <c r="E99" s="35">
        <v>7814040</v>
      </c>
      <c r="F99" s="35">
        <v>2921896</v>
      </c>
      <c r="G99" s="35">
        <v>7325006</v>
      </c>
      <c r="H99" s="35">
        <v>23962649</v>
      </c>
      <c r="I99" s="35">
        <v>663054</v>
      </c>
      <c r="J99" s="35">
        <v>621457</v>
      </c>
      <c r="K99" s="35">
        <v>0</v>
      </c>
      <c r="L99" s="35">
        <f t="shared" si="1"/>
        <v>48074159</v>
      </c>
      <c r="M99" s="24">
        <v>92</v>
      </c>
    </row>
    <row r="100" spans="1:13" x14ac:dyDescent="0.25">
      <c r="A100" s="24">
        <v>93</v>
      </c>
      <c r="B100" s="24" t="s">
        <v>149</v>
      </c>
      <c r="C100" s="35">
        <v>2818804</v>
      </c>
      <c r="D100" s="35">
        <v>3385584</v>
      </c>
      <c r="E100" s="35">
        <v>15719267</v>
      </c>
      <c r="F100" s="35">
        <v>4537641</v>
      </c>
      <c r="G100" s="35">
        <v>17791482</v>
      </c>
      <c r="H100" s="35">
        <v>58875876</v>
      </c>
      <c r="I100" s="35">
        <v>1157066</v>
      </c>
      <c r="J100" s="35">
        <v>2621142</v>
      </c>
      <c r="K100" s="35">
        <v>0</v>
      </c>
      <c r="L100" s="35">
        <f t="shared" si="1"/>
        <v>106906862</v>
      </c>
      <c r="M100" s="24">
        <v>93</v>
      </c>
    </row>
    <row r="101" spans="1:13" x14ac:dyDescent="0.25">
      <c r="A101" s="24">
        <v>94</v>
      </c>
      <c r="B101" s="24" t="s">
        <v>150</v>
      </c>
      <c r="C101" s="35">
        <v>1564871</v>
      </c>
      <c r="D101" s="35">
        <v>2083852</v>
      </c>
      <c r="E101" s="35">
        <v>7847140</v>
      </c>
      <c r="F101" s="35">
        <v>2751845</v>
      </c>
      <c r="G101" s="35">
        <v>24671589</v>
      </c>
      <c r="H101" s="35">
        <v>43169905</v>
      </c>
      <c r="I101" s="35">
        <v>677934</v>
      </c>
      <c r="J101" s="35">
        <v>1049836</v>
      </c>
      <c r="K101" s="35">
        <v>0</v>
      </c>
      <c r="L101" s="35">
        <f t="shared" si="1"/>
        <v>83816972</v>
      </c>
      <c r="M101" s="24">
        <v>94</v>
      </c>
    </row>
    <row r="102" spans="1:13" x14ac:dyDescent="0.25">
      <c r="A102" s="36">
        <v>95</v>
      </c>
      <c r="B102" s="24" t="s">
        <v>151</v>
      </c>
      <c r="C102" s="37">
        <v>10916386</v>
      </c>
      <c r="D102" s="37">
        <v>3838218</v>
      </c>
      <c r="E102" s="37">
        <v>40390043</v>
      </c>
      <c r="F102" s="37">
        <v>12662818</v>
      </c>
      <c r="G102" s="37">
        <v>14208129</v>
      </c>
      <c r="H102" s="37">
        <v>151906196</v>
      </c>
      <c r="I102" s="37">
        <v>5784411</v>
      </c>
      <c r="J102" s="37">
        <v>8794031</v>
      </c>
      <c r="K102" s="37">
        <v>0</v>
      </c>
      <c r="L102" s="37">
        <f t="shared" si="1"/>
        <v>248500232</v>
      </c>
      <c r="M102" s="36">
        <v>95</v>
      </c>
    </row>
    <row r="103" spans="1:13" x14ac:dyDescent="0.25">
      <c r="A103" s="36">
        <f>A102</f>
        <v>95</v>
      </c>
      <c r="B103" s="28" t="s">
        <v>60</v>
      </c>
      <c r="C103" s="38">
        <f t="shared" ref="C103:L103" si="2">SUM(C8:C102)</f>
        <v>800434523</v>
      </c>
      <c r="D103" s="38">
        <f t="shared" si="2"/>
        <v>365811925</v>
      </c>
      <c r="E103" s="38">
        <f t="shared" si="2"/>
        <v>3367546578</v>
      </c>
      <c r="F103" s="38">
        <f t="shared" si="2"/>
        <v>914347143</v>
      </c>
      <c r="G103" s="38">
        <f t="shared" si="2"/>
        <v>2395473770</v>
      </c>
      <c r="H103" s="38">
        <f t="shared" si="2"/>
        <v>12402406337</v>
      </c>
      <c r="I103" s="38">
        <f t="shared" si="2"/>
        <v>552705511</v>
      </c>
      <c r="J103" s="38">
        <f t="shared" si="2"/>
        <v>904847385</v>
      </c>
      <c r="K103" s="38">
        <f t="shared" si="2"/>
        <v>2189516</v>
      </c>
      <c r="L103" s="38">
        <f t="shared" si="2"/>
        <v>21705762688</v>
      </c>
      <c r="M103" s="36">
        <f>M102</f>
        <v>95</v>
      </c>
    </row>
  </sheetData>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EB850-7B61-427F-B121-AF6BF656916C}">
  <sheetPr>
    <pageSetUpPr fitToPage="1"/>
  </sheetPr>
  <dimension ref="A1:M47"/>
  <sheetViews>
    <sheetView workbookViewId="0">
      <selection activeCell="A2" sqref="A2"/>
    </sheetView>
  </sheetViews>
  <sheetFormatPr defaultColWidth="7.21875" defaultRowHeight="12.6" x14ac:dyDescent="0.25"/>
  <cols>
    <col min="1" max="1" width="4.77734375" style="24" customWidth="1"/>
    <col min="2" max="2" width="16.33203125" style="24" customWidth="1"/>
    <col min="3" max="12" width="15.77734375" style="24" customWidth="1"/>
    <col min="13" max="13" width="3.33203125" style="24" bestFit="1" customWidth="1"/>
    <col min="14" max="256" width="7.21875" style="24"/>
    <col min="257" max="257" width="3.33203125" style="24" bestFit="1" customWidth="1"/>
    <col min="258" max="258" width="11.77734375" style="24" bestFit="1" customWidth="1"/>
    <col min="259" max="259" width="15.33203125" style="24" customWidth="1"/>
    <col min="260" max="260" width="11.44140625" style="24" customWidth="1"/>
    <col min="261" max="262" width="12.5546875" style="24" customWidth="1"/>
    <col min="263" max="263" width="14" style="24" customWidth="1"/>
    <col min="264" max="264" width="11.44140625" style="24" customWidth="1"/>
    <col min="265" max="265" width="14.33203125" style="24" customWidth="1"/>
    <col min="266" max="266" width="13" style="24" customWidth="1"/>
    <col min="267" max="267" width="13.5546875" style="24" customWidth="1"/>
    <col min="268" max="268" width="11.88671875" style="24" bestFit="1" customWidth="1"/>
    <col min="269" max="269" width="3.33203125" style="24" bestFit="1" customWidth="1"/>
    <col min="270" max="512" width="7.21875" style="24"/>
    <col min="513" max="513" width="3.33203125" style="24" bestFit="1" customWidth="1"/>
    <col min="514" max="514" width="11.77734375" style="24" bestFit="1" customWidth="1"/>
    <col min="515" max="515" width="15.33203125" style="24" customWidth="1"/>
    <col min="516" max="516" width="11.44140625" style="24" customWidth="1"/>
    <col min="517" max="518" width="12.5546875" style="24" customWidth="1"/>
    <col min="519" max="519" width="14" style="24" customWidth="1"/>
    <col min="520" max="520" width="11.44140625" style="24" customWidth="1"/>
    <col min="521" max="521" width="14.33203125" style="24" customWidth="1"/>
    <col min="522" max="522" width="13" style="24" customWidth="1"/>
    <col min="523" max="523" width="13.5546875" style="24" customWidth="1"/>
    <col min="524" max="524" width="11.88671875" style="24" bestFit="1" customWidth="1"/>
    <col min="525" max="525" width="3.33203125" style="24" bestFit="1" customWidth="1"/>
    <col min="526" max="768" width="7.21875" style="24"/>
    <col min="769" max="769" width="3.33203125" style="24" bestFit="1" customWidth="1"/>
    <col min="770" max="770" width="11.77734375" style="24" bestFit="1" customWidth="1"/>
    <col min="771" max="771" width="15.33203125" style="24" customWidth="1"/>
    <col min="772" max="772" width="11.44140625" style="24" customWidth="1"/>
    <col min="773" max="774" width="12.5546875" style="24" customWidth="1"/>
    <col min="775" max="775" width="14" style="24" customWidth="1"/>
    <col min="776" max="776" width="11.44140625" style="24" customWidth="1"/>
    <col min="777" max="777" width="14.33203125" style="24" customWidth="1"/>
    <col min="778" max="778" width="13" style="24" customWidth="1"/>
    <col min="779" max="779" width="13.5546875" style="24" customWidth="1"/>
    <col min="780" max="780" width="11.88671875" style="24" bestFit="1" customWidth="1"/>
    <col min="781" max="781" width="3.33203125" style="24" bestFit="1" customWidth="1"/>
    <col min="782" max="1024" width="7.21875" style="24"/>
    <col min="1025" max="1025" width="3.33203125" style="24" bestFit="1" customWidth="1"/>
    <col min="1026" max="1026" width="11.77734375" style="24" bestFit="1" customWidth="1"/>
    <col min="1027" max="1027" width="15.33203125" style="24" customWidth="1"/>
    <col min="1028" max="1028" width="11.44140625" style="24" customWidth="1"/>
    <col min="1029" max="1030" width="12.5546875" style="24" customWidth="1"/>
    <col min="1031" max="1031" width="14" style="24" customWidth="1"/>
    <col min="1032" max="1032" width="11.44140625" style="24" customWidth="1"/>
    <col min="1033" max="1033" width="14.33203125" style="24" customWidth="1"/>
    <col min="1034" max="1034" width="13" style="24" customWidth="1"/>
    <col min="1035" max="1035" width="13.5546875" style="24" customWidth="1"/>
    <col min="1036" max="1036" width="11.88671875" style="24" bestFit="1" customWidth="1"/>
    <col min="1037" max="1037" width="3.33203125" style="24" bestFit="1" customWidth="1"/>
    <col min="1038" max="1280" width="7.21875" style="24"/>
    <col min="1281" max="1281" width="3.33203125" style="24" bestFit="1" customWidth="1"/>
    <col min="1282" max="1282" width="11.77734375" style="24" bestFit="1" customWidth="1"/>
    <col min="1283" max="1283" width="15.33203125" style="24" customWidth="1"/>
    <col min="1284" max="1284" width="11.44140625" style="24" customWidth="1"/>
    <col min="1285" max="1286" width="12.5546875" style="24" customWidth="1"/>
    <col min="1287" max="1287" width="14" style="24" customWidth="1"/>
    <col min="1288" max="1288" width="11.44140625" style="24" customWidth="1"/>
    <col min="1289" max="1289" width="14.33203125" style="24" customWidth="1"/>
    <col min="1290" max="1290" width="13" style="24" customWidth="1"/>
    <col min="1291" max="1291" width="13.5546875" style="24" customWidth="1"/>
    <col min="1292" max="1292" width="11.88671875" style="24" bestFit="1" customWidth="1"/>
    <col min="1293" max="1293" width="3.33203125" style="24" bestFit="1" customWidth="1"/>
    <col min="1294" max="1536" width="7.21875" style="24"/>
    <col min="1537" max="1537" width="3.33203125" style="24" bestFit="1" customWidth="1"/>
    <col min="1538" max="1538" width="11.77734375" style="24" bestFit="1" customWidth="1"/>
    <col min="1539" max="1539" width="15.33203125" style="24" customWidth="1"/>
    <col min="1540" max="1540" width="11.44140625" style="24" customWidth="1"/>
    <col min="1541" max="1542" width="12.5546875" style="24" customWidth="1"/>
    <col min="1543" max="1543" width="14" style="24" customWidth="1"/>
    <col min="1544" max="1544" width="11.44140625" style="24" customWidth="1"/>
    <col min="1545" max="1545" width="14.33203125" style="24" customWidth="1"/>
    <col min="1546" max="1546" width="13" style="24" customWidth="1"/>
    <col min="1547" max="1547" width="13.5546875" style="24" customWidth="1"/>
    <col min="1548" max="1548" width="11.88671875" style="24" bestFit="1" customWidth="1"/>
    <col min="1549" max="1549" width="3.33203125" style="24" bestFit="1" customWidth="1"/>
    <col min="1550" max="1792" width="7.21875" style="24"/>
    <col min="1793" max="1793" width="3.33203125" style="24" bestFit="1" customWidth="1"/>
    <col min="1794" max="1794" width="11.77734375" style="24" bestFit="1" customWidth="1"/>
    <col min="1795" max="1795" width="15.33203125" style="24" customWidth="1"/>
    <col min="1796" max="1796" width="11.44140625" style="24" customWidth="1"/>
    <col min="1797" max="1798" width="12.5546875" style="24" customWidth="1"/>
    <col min="1799" max="1799" width="14" style="24" customWidth="1"/>
    <col min="1800" max="1800" width="11.44140625" style="24" customWidth="1"/>
    <col min="1801" max="1801" width="14.33203125" style="24" customWidth="1"/>
    <col min="1802" max="1802" width="13" style="24" customWidth="1"/>
    <col min="1803" max="1803" width="13.5546875" style="24" customWidth="1"/>
    <col min="1804" max="1804" width="11.88671875" style="24" bestFit="1" customWidth="1"/>
    <col min="1805" max="1805" width="3.33203125" style="24" bestFit="1" customWidth="1"/>
    <col min="1806" max="2048" width="7.21875" style="24"/>
    <col min="2049" max="2049" width="3.33203125" style="24" bestFit="1" customWidth="1"/>
    <col min="2050" max="2050" width="11.77734375" style="24" bestFit="1" customWidth="1"/>
    <col min="2051" max="2051" width="15.33203125" style="24" customWidth="1"/>
    <col min="2052" max="2052" width="11.44140625" style="24" customWidth="1"/>
    <col min="2053" max="2054" width="12.5546875" style="24" customWidth="1"/>
    <col min="2055" max="2055" width="14" style="24" customWidth="1"/>
    <col min="2056" max="2056" width="11.44140625" style="24" customWidth="1"/>
    <col min="2057" max="2057" width="14.33203125" style="24" customWidth="1"/>
    <col min="2058" max="2058" width="13" style="24" customWidth="1"/>
    <col min="2059" max="2059" width="13.5546875" style="24" customWidth="1"/>
    <col min="2060" max="2060" width="11.88671875" style="24" bestFit="1" customWidth="1"/>
    <col min="2061" max="2061" width="3.33203125" style="24" bestFit="1" customWidth="1"/>
    <col min="2062" max="2304" width="7.21875" style="24"/>
    <col min="2305" max="2305" width="3.33203125" style="24" bestFit="1" customWidth="1"/>
    <col min="2306" max="2306" width="11.77734375" style="24" bestFit="1" customWidth="1"/>
    <col min="2307" max="2307" width="15.33203125" style="24" customWidth="1"/>
    <col min="2308" max="2308" width="11.44140625" style="24" customWidth="1"/>
    <col min="2309" max="2310" width="12.5546875" style="24" customWidth="1"/>
    <col min="2311" max="2311" width="14" style="24" customWidth="1"/>
    <col min="2312" max="2312" width="11.44140625" style="24" customWidth="1"/>
    <col min="2313" max="2313" width="14.33203125" style="24" customWidth="1"/>
    <col min="2314" max="2314" width="13" style="24" customWidth="1"/>
    <col min="2315" max="2315" width="13.5546875" style="24" customWidth="1"/>
    <col min="2316" max="2316" width="11.88671875" style="24" bestFit="1" customWidth="1"/>
    <col min="2317" max="2317" width="3.33203125" style="24" bestFit="1" customWidth="1"/>
    <col min="2318" max="2560" width="7.21875" style="24"/>
    <col min="2561" max="2561" width="3.33203125" style="24" bestFit="1" customWidth="1"/>
    <col min="2562" max="2562" width="11.77734375" style="24" bestFit="1" customWidth="1"/>
    <col min="2563" max="2563" width="15.33203125" style="24" customWidth="1"/>
    <col min="2564" max="2564" width="11.44140625" style="24" customWidth="1"/>
    <col min="2565" max="2566" width="12.5546875" style="24" customWidth="1"/>
    <col min="2567" max="2567" width="14" style="24" customWidth="1"/>
    <col min="2568" max="2568" width="11.44140625" style="24" customWidth="1"/>
    <col min="2569" max="2569" width="14.33203125" style="24" customWidth="1"/>
    <col min="2570" max="2570" width="13" style="24" customWidth="1"/>
    <col min="2571" max="2571" width="13.5546875" style="24" customWidth="1"/>
    <col min="2572" max="2572" width="11.88671875" style="24" bestFit="1" customWidth="1"/>
    <col min="2573" max="2573" width="3.33203125" style="24" bestFit="1" customWidth="1"/>
    <col min="2574" max="2816" width="7.21875" style="24"/>
    <col min="2817" max="2817" width="3.33203125" style="24" bestFit="1" customWidth="1"/>
    <col min="2818" max="2818" width="11.77734375" style="24" bestFit="1" customWidth="1"/>
    <col min="2819" max="2819" width="15.33203125" style="24" customWidth="1"/>
    <col min="2820" max="2820" width="11.44140625" style="24" customWidth="1"/>
    <col min="2821" max="2822" width="12.5546875" style="24" customWidth="1"/>
    <col min="2823" max="2823" width="14" style="24" customWidth="1"/>
    <col min="2824" max="2824" width="11.44140625" style="24" customWidth="1"/>
    <col min="2825" max="2825" width="14.33203125" style="24" customWidth="1"/>
    <col min="2826" max="2826" width="13" style="24" customWidth="1"/>
    <col min="2827" max="2827" width="13.5546875" style="24" customWidth="1"/>
    <col min="2828" max="2828" width="11.88671875" style="24" bestFit="1" customWidth="1"/>
    <col min="2829" max="2829" width="3.33203125" style="24" bestFit="1" customWidth="1"/>
    <col min="2830" max="3072" width="7.21875" style="24"/>
    <col min="3073" max="3073" width="3.33203125" style="24" bestFit="1" customWidth="1"/>
    <col min="3074" max="3074" width="11.77734375" style="24" bestFit="1" customWidth="1"/>
    <col min="3075" max="3075" width="15.33203125" style="24" customWidth="1"/>
    <col min="3076" max="3076" width="11.44140625" style="24" customWidth="1"/>
    <col min="3077" max="3078" width="12.5546875" style="24" customWidth="1"/>
    <col min="3079" max="3079" width="14" style="24" customWidth="1"/>
    <col min="3080" max="3080" width="11.44140625" style="24" customWidth="1"/>
    <col min="3081" max="3081" width="14.33203125" style="24" customWidth="1"/>
    <col min="3082" max="3082" width="13" style="24" customWidth="1"/>
    <col min="3083" max="3083" width="13.5546875" style="24" customWidth="1"/>
    <col min="3084" max="3084" width="11.88671875" style="24" bestFit="1" customWidth="1"/>
    <col min="3085" max="3085" width="3.33203125" style="24" bestFit="1" customWidth="1"/>
    <col min="3086" max="3328" width="7.21875" style="24"/>
    <col min="3329" max="3329" width="3.33203125" style="24" bestFit="1" customWidth="1"/>
    <col min="3330" max="3330" width="11.77734375" style="24" bestFit="1" customWidth="1"/>
    <col min="3331" max="3331" width="15.33203125" style="24" customWidth="1"/>
    <col min="3332" max="3332" width="11.44140625" style="24" customWidth="1"/>
    <col min="3333" max="3334" width="12.5546875" style="24" customWidth="1"/>
    <col min="3335" max="3335" width="14" style="24" customWidth="1"/>
    <col min="3336" max="3336" width="11.44140625" style="24" customWidth="1"/>
    <col min="3337" max="3337" width="14.33203125" style="24" customWidth="1"/>
    <col min="3338" max="3338" width="13" style="24" customWidth="1"/>
    <col min="3339" max="3339" width="13.5546875" style="24" customWidth="1"/>
    <col min="3340" max="3340" width="11.88671875" style="24" bestFit="1" customWidth="1"/>
    <col min="3341" max="3341" width="3.33203125" style="24" bestFit="1" customWidth="1"/>
    <col min="3342" max="3584" width="7.21875" style="24"/>
    <col min="3585" max="3585" width="3.33203125" style="24" bestFit="1" customWidth="1"/>
    <col min="3586" max="3586" width="11.77734375" style="24" bestFit="1" customWidth="1"/>
    <col min="3587" max="3587" width="15.33203125" style="24" customWidth="1"/>
    <col min="3588" max="3588" width="11.44140625" style="24" customWidth="1"/>
    <col min="3589" max="3590" width="12.5546875" style="24" customWidth="1"/>
    <col min="3591" max="3591" width="14" style="24" customWidth="1"/>
    <col min="3592" max="3592" width="11.44140625" style="24" customWidth="1"/>
    <col min="3593" max="3593" width="14.33203125" style="24" customWidth="1"/>
    <col min="3594" max="3594" width="13" style="24" customWidth="1"/>
    <col min="3595" max="3595" width="13.5546875" style="24" customWidth="1"/>
    <col min="3596" max="3596" width="11.88671875" style="24" bestFit="1" customWidth="1"/>
    <col min="3597" max="3597" width="3.33203125" style="24" bestFit="1" customWidth="1"/>
    <col min="3598" max="3840" width="7.21875" style="24"/>
    <col min="3841" max="3841" width="3.33203125" style="24" bestFit="1" customWidth="1"/>
    <col min="3842" max="3842" width="11.77734375" style="24" bestFit="1" customWidth="1"/>
    <col min="3843" max="3843" width="15.33203125" style="24" customWidth="1"/>
    <col min="3844" max="3844" width="11.44140625" style="24" customWidth="1"/>
    <col min="3845" max="3846" width="12.5546875" style="24" customWidth="1"/>
    <col min="3847" max="3847" width="14" style="24" customWidth="1"/>
    <col min="3848" max="3848" width="11.44140625" style="24" customWidth="1"/>
    <col min="3849" max="3849" width="14.33203125" style="24" customWidth="1"/>
    <col min="3850" max="3850" width="13" style="24" customWidth="1"/>
    <col min="3851" max="3851" width="13.5546875" style="24" customWidth="1"/>
    <col min="3852" max="3852" width="11.88671875" style="24" bestFit="1" customWidth="1"/>
    <col min="3853" max="3853" width="3.33203125" style="24" bestFit="1" customWidth="1"/>
    <col min="3854" max="4096" width="7.21875" style="24"/>
    <col min="4097" max="4097" width="3.33203125" style="24" bestFit="1" customWidth="1"/>
    <col min="4098" max="4098" width="11.77734375" style="24" bestFit="1" customWidth="1"/>
    <col min="4099" max="4099" width="15.33203125" style="24" customWidth="1"/>
    <col min="4100" max="4100" width="11.44140625" style="24" customWidth="1"/>
    <col min="4101" max="4102" width="12.5546875" style="24" customWidth="1"/>
    <col min="4103" max="4103" width="14" style="24" customWidth="1"/>
    <col min="4104" max="4104" width="11.44140625" style="24" customWidth="1"/>
    <col min="4105" max="4105" width="14.33203125" style="24" customWidth="1"/>
    <col min="4106" max="4106" width="13" style="24" customWidth="1"/>
    <col min="4107" max="4107" width="13.5546875" style="24" customWidth="1"/>
    <col min="4108" max="4108" width="11.88671875" style="24" bestFit="1" customWidth="1"/>
    <col min="4109" max="4109" width="3.33203125" style="24" bestFit="1" customWidth="1"/>
    <col min="4110" max="4352" width="7.21875" style="24"/>
    <col min="4353" max="4353" width="3.33203125" style="24" bestFit="1" customWidth="1"/>
    <col min="4354" max="4354" width="11.77734375" style="24" bestFit="1" customWidth="1"/>
    <col min="4355" max="4355" width="15.33203125" style="24" customWidth="1"/>
    <col min="4356" max="4356" width="11.44140625" style="24" customWidth="1"/>
    <col min="4357" max="4358" width="12.5546875" style="24" customWidth="1"/>
    <col min="4359" max="4359" width="14" style="24" customWidth="1"/>
    <col min="4360" max="4360" width="11.44140625" style="24" customWidth="1"/>
    <col min="4361" max="4361" width="14.33203125" style="24" customWidth="1"/>
    <col min="4362" max="4362" width="13" style="24" customWidth="1"/>
    <col min="4363" max="4363" width="13.5546875" style="24" customWidth="1"/>
    <col min="4364" max="4364" width="11.88671875" style="24" bestFit="1" customWidth="1"/>
    <col min="4365" max="4365" width="3.33203125" style="24" bestFit="1" customWidth="1"/>
    <col min="4366" max="4608" width="7.21875" style="24"/>
    <col min="4609" max="4609" width="3.33203125" style="24" bestFit="1" customWidth="1"/>
    <col min="4610" max="4610" width="11.77734375" style="24" bestFit="1" customWidth="1"/>
    <col min="4611" max="4611" width="15.33203125" style="24" customWidth="1"/>
    <col min="4612" max="4612" width="11.44140625" style="24" customWidth="1"/>
    <col min="4613" max="4614" width="12.5546875" style="24" customWidth="1"/>
    <col min="4615" max="4615" width="14" style="24" customWidth="1"/>
    <col min="4616" max="4616" width="11.44140625" style="24" customWidth="1"/>
    <col min="4617" max="4617" width="14.33203125" style="24" customWidth="1"/>
    <col min="4618" max="4618" width="13" style="24" customWidth="1"/>
    <col min="4619" max="4619" width="13.5546875" style="24" customWidth="1"/>
    <col min="4620" max="4620" width="11.88671875" style="24" bestFit="1" customWidth="1"/>
    <col min="4621" max="4621" width="3.33203125" style="24" bestFit="1" customWidth="1"/>
    <col min="4622" max="4864" width="7.21875" style="24"/>
    <col min="4865" max="4865" width="3.33203125" style="24" bestFit="1" customWidth="1"/>
    <col min="4866" max="4866" width="11.77734375" style="24" bestFit="1" customWidth="1"/>
    <col min="4867" max="4867" width="15.33203125" style="24" customWidth="1"/>
    <col min="4868" max="4868" width="11.44140625" style="24" customWidth="1"/>
    <col min="4869" max="4870" width="12.5546875" style="24" customWidth="1"/>
    <col min="4871" max="4871" width="14" style="24" customWidth="1"/>
    <col min="4872" max="4872" width="11.44140625" style="24" customWidth="1"/>
    <col min="4873" max="4873" width="14.33203125" style="24" customWidth="1"/>
    <col min="4874" max="4874" width="13" style="24" customWidth="1"/>
    <col min="4875" max="4875" width="13.5546875" style="24" customWidth="1"/>
    <col min="4876" max="4876" width="11.88671875" style="24" bestFit="1" customWidth="1"/>
    <col min="4877" max="4877" width="3.33203125" style="24" bestFit="1" customWidth="1"/>
    <col min="4878" max="5120" width="7.21875" style="24"/>
    <col min="5121" max="5121" width="3.33203125" style="24" bestFit="1" customWidth="1"/>
    <col min="5122" max="5122" width="11.77734375" style="24" bestFit="1" customWidth="1"/>
    <col min="5123" max="5123" width="15.33203125" style="24" customWidth="1"/>
    <col min="5124" max="5124" width="11.44140625" style="24" customWidth="1"/>
    <col min="5125" max="5126" width="12.5546875" style="24" customWidth="1"/>
    <col min="5127" max="5127" width="14" style="24" customWidth="1"/>
    <col min="5128" max="5128" width="11.44140625" style="24" customWidth="1"/>
    <col min="5129" max="5129" width="14.33203125" style="24" customWidth="1"/>
    <col min="5130" max="5130" width="13" style="24" customWidth="1"/>
    <col min="5131" max="5131" width="13.5546875" style="24" customWidth="1"/>
    <col min="5132" max="5132" width="11.88671875" style="24" bestFit="1" customWidth="1"/>
    <col min="5133" max="5133" width="3.33203125" style="24" bestFit="1" customWidth="1"/>
    <col min="5134" max="5376" width="7.21875" style="24"/>
    <col min="5377" max="5377" width="3.33203125" style="24" bestFit="1" customWidth="1"/>
    <col min="5378" max="5378" width="11.77734375" style="24" bestFit="1" customWidth="1"/>
    <col min="5379" max="5379" width="15.33203125" style="24" customWidth="1"/>
    <col min="5380" max="5380" width="11.44140625" style="24" customWidth="1"/>
    <col min="5381" max="5382" width="12.5546875" style="24" customWidth="1"/>
    <col min="5383" max="5383" width="14" style="24" customWidth="1"/>
    <col min="5384" max="5384" width="11.44140625" style="24" customWidth="1"/>
    <col min="5385" max="5385" width="14.33203125" style="24" customWidth="1"/>
    <col min="5386" max="5386" width="13" style="24" customWidth="1"/>
    <col min="5387" max="5387" width="13.5546875" style="24" customWidth="1"/>
    <col min="5388" max="5388" width="11.88671875" style="24" bestFit="1" customWidth="1"/>
    <col min="5389" max="5389" width="3.33203125" style="24" bestFit="1" customWidth="1"/>
    <col min="5390" max="5632" width="7.21875" style="24"/>
    <col min="5633" max="5633" width="3.33203125" style="24" bestFit="1" customWidth="1"/>
    <col min="5634" max="5634" width="11.77734375" style="24" bestFit="1" customWidth="1"/>
    <col min="5635" max="5635" width="15.33203125" style="24" customWidth="1"/>
    <col min="5636" max="5636" width="11.44140625" style="24" customWidth="1"/>
    <col min="5637" max="5638" width="12.5546875" style="24" customWidth="1"/>
    <col min="5639" max="5639" width="14" style="24" customWidth="1"/>
    <col min="5640" max="5640" width="11.44140625" style="24" customWidth="1"/>
    <col min="5641" max="5641" width="14.33203125" style="24" customWidth="1"/>
    <col min="5642" max="5642" width="13" style="24" customWidth="1"/>
    <col min="5643" max="5643" width="13.5546875" style="24" customWidth="1"/>
    <col min="5644" max="5644" width="11.88671875" style="24" bestFit="1" customWidth="1"/>
    <col min="5645" max="5645" width="3.33203125" style="24" bestFit="1" customWidth="1"/>
    <col min="5646" max="5888" width="7.21875" style="24"/>
    <col min="5889" max="5889" width="3.33203125" style="24" bestFit="1" customWidth="1"/>
    <col min="5890" max="5890" width="11.77734375" style="24" bestFit="1" customWidth="1"/>
    <col min="5891" max="5891" width="15.33203125" style="24" customWidth="1"/>
    <col min="5892" max="5892" width="11.44140625" style="24" customWidth="1"/>
    <col min="5893" max="5894" width="12.5546875" style="24" customWidth="1"/>
    <col min="5895" max="5895" width="14" style="24" customWidth="1"/>
    <col min="5896" max="5896" width="11.44140625" style="24" customWidth="1"/>
    <col min="5897" max="5897" width="14.33203125" style="24" customWidth="1"/>
    <col min="5898" max="5898" width="13" style="24" customWidth="1"/>
    <col min="5899" max="5899" width="13.5546875" style="24" customWidth="1"/>
    <col min="5900" max="5900" width="11.88671875" style="24" bestFit="1" customWidth="1"/>
    <col min="5901" max="5901" width="3.33203125" style="24" bestFit="1" customWidth="1"/>
    <col min="5902" max="6144" width="7.21875" style="24"/>
    <col min="6145" max="6145" width="3.33203125" style="24" bestFit="1" customWidth="1"/>
    <col min="6146" max="6146" width="11.77734375" style="24" bestFit="1" customWidth="1"/>
    <col min="6147" max="6147" width="15.33203125" style="24" customWidth="1"/>
    <col min="6148" max="6148" width="11.44140625" style="24" customWidth="1"/>
    <col min="6149" max="6150" width="12.5546875" style="24" customWidth="1"/>
    <col min="6151" max="6151" width="14" style="24" customWidth="1"/>
    <col min="6152" max="6152" width="11.44140625" style="24" customWidth="1"/>
    <col min="6153" max="6153" width="14.33203125" style="24" customWidth="1"/>
    <col min="6154" max="6154" width="13" style="24" customWidth="1"/>
    <col min="6155" max="6155" width="13.5546875" style="24" customWidth="1"/>
    <col min="6156" max="6156" width="11.88671875" style="24" bestFit="1" customWidth="1"/>
    <col min="6157" max="6157" width="3.33203125" style="24" bestFit="1" customWidth="1"/>
    <col min="6158" max="6400" width="7.21875" style="24"/>
    <col min="6401" max="6401" width="3.33203125" style="24" bestFit="1" customWidth="1"/>
    <col min="6402" max="6402" width="11.77734375" style="24" bestFit="1" customWidth="1"/>
    <col min="6403" max="6403" width="15.33203125" style="24" customWidth="1"/>
    <col min="6404" max="6404" width="11.44140625" style="24" customWidth="1"/>
    <col min="6405" max="6406" width="12.5546875" style="24" customWidth="1"/>
    <col min="6407" max="6407" width="14" style="24" customWidth="1"/>
    <col min="6408" max="6408" width="11.44140625" style="24" customWidth="1"/>
    <col min="6409" max="6409" width="14.33203125" style="24" customWidth="1"/>
    <col min="6410" max="6410" width="13" style="24" customWidth="1"/>
    <col min="6411" max="6411" width="13.5546875" style="24" customWidth="1"/>
    <col min="6412" max="6412" width="11.88671875" style="24" bestFit="1" customWidth="1"/>
    <col min="6413" max="6413" width="3.33203125" style="24" bestFit="1" customWidth="1"/>
    <col min="6414" max="6656" width="7.21875" style="24"/>
    <col min="6657" max="6657" width="3.33203125" style="24" bestFit="1" customWidth="1"/>
    <col min="6658" max="6658" width="11.77734375" style="24" bestFit="1" customWidth="1"/>
    <col min="6659" max="6659" width="15.33203125" style="24" customWidth="1"/>
    <col min="6660" max="6660" width="11.44140625" style="24" customWidth="1"/>
    <col min="6661" max="6662" width="12.5546875" style="24" customWidth="1"/>
    <col min="6663" max="6663" width="14" style="24" customWidth="1"/>
    <col min="6664" max="6664" width="11.44140625" style="24" customWidth="1"/>
    <col min="6665" max="6665" width="14.33203125" style="24" customWidth="1"/>
    <col min="6666" max="6666" width="13" style="24" customWidth="1"/>
    <col min="6667" max="6667" width="13.5546875" style="24" customWidth="1"/>
    <col min="6668" max="6668" width="11.88671875" style="24" bestFit="1" customWidth="1"/>
    <col min="6669" max="6669" width="3.33203125" style="24" bestFit="1" customWidth="1"/>
    <col min="6670" max="6912" width="7.21875" style="24"/>
    <col min="6913" max="6913" width="3.33203125" style="24" bestFit="1" customWidth="1"/>
    <col min="6914" max="6914" width="11.77734375" style="24" bestFit="1" customWidth="1"/>
    <col min="6915" max="6915" width="15.33203125" style="24" customWidth="1"/>
    <col min="6916" max="6916" width="11.44140625" style="24" customWidth="1"/>
    <col min="6917" max="6918" width="12.5546875" style="24" customWidth="1"/>
    <col min="6919" max="6919" width="14" style="24" customWidth="1"/>
    <col min="6920" max="6920" width="11.44140625" style="24" customWidth="1"/>
    <col min="6921" max="6921" width="14.33203125" style="24" customWidth="1"/>
    <col min="6922" max="6922" width="13" style="24" customWidth="1"/>
    <col min="6923" max="6923" width="13.5546875" style="24" customWidth="1"/>
    <col min="6924" max="6924" width="11.88671875" style="24" bestFit="1" customWidth="1"/>
    <col min="6925" max="6925" width="3.33203125" style="24" bestFit="1" customWidth="1"/>
    <col min="6926" max="7168" width="7.21875" style="24"/>
    <col min="7169" max="7169" width="3.33203125" style="24" bestFit="1" customWidth="1"/>
    <col min="7170" max="7170" width="11.77734375" style="24" bestFit="1" customWidth="1"/>
    <col min="7171" max="7171" width="15.33203125" style="24" customWidth="1"/>
    <col min="7172" max="7172" width="11.44140625" style="24" customWidth="1"/>
    <col min="7173" max="7174" width="12.5546875" style="24" customWidth="1"/>
    <col min="7175" max="7175" width="14" style="24" customWidth="1"/>
    <col min="7176" max="7176" width="11.44140625" style="24" customWidth="1"/>
    <col min="7177" max="7177" width="14.33203125" style="24" customWidth="1"/>
    <col min="7178" max="7178" width="13" style="24" customWidth="1"/>
    <col min="7179" max="7179" width="13.5546875" style="24" customWidth="1"/>
    <col min="7180" max="7180" width="11.88671875" style="24" bestFit="1" customWidth="1"/>
    <col min="7181" max="7181" width="3.33203125" style="24" bestFit="1" customWidth="1"/>
    <col min="7182" max="7424" width="7.21875" style="24"/>
    <col min="7425" max="7425" width="3.33203125" style="24" bestFit="1" customWidth="1"/>
    <col min="7426" max="7426" width="11.77734375" style="24" bestFit="1" customWidth="1"/>
    <col min="7427" max="7427" width="15.33203125" style="24" customWidth="1"/>
    <col min="7428" max="7428" width="11.44140625" style="24" customWidth="1"/>
    <col min="7429" max="7430" width="12.5546875" style="24" customWidth="1"/>
    <col min="7431" max="7431" width="14" style="24" customWidth="1"/>
    <col min="7432" max="7432" width="11.44140625" style="24" customWidth="1"/>
    <col min="7433" max="7433" width="14.33203125" style="24" customWidth="1"/>
    <col min="7434" max="7434" width="13" style="24" customWidth="1"/>
    <col min="7435" max="7435" width="13.5546875" style="24" customWidth="1"/>
    <col min="7436" max="7436" width="11.88671875" style="24" bestFit="1" customWidth="1"/>
    <col min="7437" max="7437" width="3.33203125" style="24" bestFit="1" customWidth="1"/>
    <col min="7438" max="7680" width="7.21875" style="24"/>
    <col min="7681" max="7681" width="3.33203125" style="24" bestFit="1" customWidth="1"/>
    <col min="7682" max="7682" width="11.77734375" style="24" bestFit="1" customWidth="1"/>
    <col min="7683" max="7683" width="15.33203125" style="24" customWidth="1"/>
    <col min="7684" max="7684" width="11.44140625" style="24" customWidth="1"/>
    <col min="7685" max="7686" width="12.5546875" style="24" customWidth="1"/>
    <col min="7687" max="7687" width="14" style="24" customWidth="1"/>
    <col min="7688" max="7688" width="11.44140625" style="24" customWidth="1"/>
    <col min="7689" max="7689" width="14.33203125" style="24" customWidth="1"/>
    <col min="7690" max="7690" width="13" style="24" customWidth="1"/>
    <col min="7691" max="7691" width="13.5546875" style="24" customWidth="1"/>
    <col min="7692" max="7692" width="11.88671875" style="24" bestFit="1" customWidth="1"/>
    <col min="7693" max="7693" width="3.33203125" style="24" bestFit="1" customWidth="1"/>
    <col min="7694" max="7936" width="7.21875" style="24"/>
    <col min="7937" max="7937" width="3.33203125" style="24" bestFit="1" customWidth="1"/>
    <col min="7938" max="7938" width="11.77734375" style="24" bestFit="1" customWidth="1"/>
    <col min="7939" max="7939" width="15.33203125" style="24" customWidth="1"/>
    <col min="7940" max="7940" width="11.44140625" style="24" customWidth="1"/>
    <col min="7941" max="7942" width="12.5546875" style="24" customWidth="1"/>
    <col min="7943" max="7943" width="14" style="24" customWidth="1"/>
    <col min="7944" max="7944" width="11.44140625" style="24" customWidth="1"/>
    <col min="7945" max="7945" width="14.33203125" style="24" customWidth="1"/>
    <col min="7946" max="7946" width="13" style="24" customWidth="1"/>
    <col min="7947" max="7947" width="13.5546875" style="24" customWidth="1"/>
    <col min="7948" max="7948" width="11.88671875" style="24" bestFit="1" customWidth="1"/>
    <col min="7949" max="7949" width="3.33203125" style="24" bestFit="1" customWidth="1"/>
    <col min="7950" max="8192" width="7.21875" style="24"/>
    <col min="8193" max="8193" width="3.33203125" style="24" bestFit="1" customWidth="1"/>
    <col min="8194" max="8194" width="11.77734375" style="24" bestFit="1" customWidth="1"/>
    <col min="8195" max="8195" width="15.33203125" style="24" customWidth="1"/>
    <col min="8196" max="8196" width="11.44140625" style="24" customWidth="1"/>
    <col min="8197" max="8198" width="12.5546875" style="24" customWidth="1"/>
    <col min="8199" max="8199" width="14" style="24" customWidth="1"/>
    <col min="8200" max="8200" width="11.44140625" style="24" customWidth="1"/>
    <col min="8201" max="8201" width="14.33203125" style="24" customWidth="1"/>
    <col min="8202" max="8202" width="13" style="24" customWidth="1"/>
    <col min="8203" max="8203" width="13.5546875" style="24" customWidth="1"/>
    <col min="8204" max="8204" width="11.88671875" style="24" bestFit="1" customWidth="1"/>
    <col min="8205" max="8205" width="3.33203125" style="24" bestFit="1" customWidth="1"/>
    <col min="8206" max="8448" width="7.21875" style="24"/>
    <col min="8449" max="8449" width="3.33203125" style="24" bestFit="1" customWidth="1"/>
    <col min="8450" max="8450" width="11.77734375" style="24" bestFit="1" customWidth="1"/>
    <col min="8451" max="8451" width="15.33203125" style="24" customWidth="1"/>
    <col min="8452" max="8452" width="11.44140625" style="24" customWidth="1"/>
    <col min="8453" max="8454" width="12.5546875" style="24" customWidth="1"/>
    <col min="8455" max="8455" width="14" style="24" customWidth="1"/>
    <col min="8456" max="8456" width="11.44140625" style="24" customWidth="1"/>
    <col min="8457" max="8457" width="14.33203125" style="24" customWidth="1"/>
    <col min="8458" max="8458" width="13" style="24" customWidth="1"/>
    <col min="8459" max="8459" width="13.5546875" style="24" customWidth="1"/>
    <col min="8460" max="8460" width="11.88671875" style="24" bestFit="1" customWidth="1"/>
    <col min="8461" max="8461" width="3.33203125" style="24" bestFit="1" customWidth="1"/>
    <col min="8462" max="8704" width="7.21875" style="24"/>
    <col min="8705" max="8705" width="3.33203125" style="24" bestFit="1" customWidth="1"/>
    <col min="8706" max="8706" width="11.77734375" style="24" bestFit="1" customWidth="1"/>
    <col min="8707" max="8707" width="15.33203125" style="24" customWidth="1"/>
    <col min="8708" max="8708" width="11.44140625" style="24" customWidth="1"/>
    <col min="8709" max="8710" width="12.5546875" style="24" customWidth="1"/>
    <col min="8711" max="8711" width="14" style="24" customWidth="1"/>
    <col min="8712" max="8712" width="11.44140625" style="24" customWidth="1"/>
    <col min="8713" max="8713" width="14.33203125" style="24" customWidth="1"/>
    <col min="8714" max="8714" width="13" style="24" customWidth="1"/>
    <col min="8715" max="8715" width="13.5546875" style="24" customWidth="1"/>
    <col min="8716" max="8716" width="11.88671875" style="24" bestFit="1" customWidth="1"/>
    <col min="8717" max="8717" width="3.33203125" style="24" bestFit="1" customWidth="1"/>
    <col min="8718" max="8960" width="7.21875" style="24"/>
    <col min="8961" max="8961" width="3.33203125" style="24" bestFit="1" customWidth="1"/>
    <col min="8962" max="8962" width="11.77734375" style="24" bestFit="1" customWidth="1"/>
    <col min="8963" max="8963" width="15.33203125" style="24" customWidth="1"/>
    <col min="8964" max="8964" width="11.44140625" style="24" customWidth="1"/>
    <col min="8965" max="8966" width="12.5546875" style="24" customWidth="1"/>
    <col min="8967" max="8967" width="14" style="24" customWidth="1"/>
    <col min="8968" max="8968" width="11.44140625" style="24" customWidth="1"/>
    <col min="8969" max="8969" width="14.33203125" style="24" customWidth="1"/>
    <col min="8970" max="8970" width="13" style="24" customWidth="1"/>
    <col min="8971" max="8971" width="13.5546875" style="24" customWidth="1"/>
    <col min="8972" max="8972" width="11.88671875" style="24" bestFit="1" customWidth="1"/>
    <col min="8973" max="8973" width="3.33203125" style="24" bestFit="1" customWidth="1"/>
    <col min="8974" max="9216" width="7.21875" style="24"/>
    <col min="9217" max="9217" width="3.33203125" style="24" bestFit="1" customWidth="1"/>
    <col min="9218" max="9218" width="11.77734375" style="24" bestFit="1" customWidth="1"/>
    <col min="9219" max="9219" width="15.33203125" style="24" customWidth="1"/>
    <col min="9220" max="9220" width="11.44140625" style="24" customWidth="1"/>
    <col min="9221" max="9222" width="12.5546875" style="24" customWidth="1"/>
    <col min="9223" max="9223" width="14" style="24" customWidth="1"/>
    <col min="9224" max="9224" width="11.44140625" style="24" customWidth="1"/>
    <col min="9225" max="9225" width="14.33203125" style="24" customWidth="1"/>
    <col min="9226" max="9226" width="13" style="24" customWidth="1"/>
    <col min="9227" max="9227" width="13.5546875" style="24" customWidth="1"/>
    <col min="9228" max="9228" width="11.88671875" style="24" bestFit="1" customWidth="1"/>
    <col min="9229" max="9229" width="3.33203125" style="24" bestFit="1" customWidth="1"/>
    <col min="9230" max="9472" width="7.21875" style="24"/>
    <col min="9473" max="9473" width="3.33203125" style="24" bestFit="1" customWidth="1"/>
    <col min="9474" max="9474" width="11.77734375" style="24" bestFit="1" customWidth="1"/>
    <col min="9475" max="9475" width="15.33203125" style="24" customWidth="1"/>
    <col min="9476" max="9476" width="11.44140625" style="24" customWidth="1"/>
    <col min="9477" max="9478" width="12.5546875" style="24" customWidth="1"/>
    <col min="9479" max="9479" width="14" style="24" customWidth="1"/>
    <col min="9480" max="9480" width="11.44140625" style="24" customWidth="1"/>
    <col min="9481" max="9481" width="14.33203125" style="24" customWidth="1"/>
    <col min="9482" max="9482" width="13" style="24" customWidth="1"/>
    <col min="9483" max="9483" width="13.5546875" style="24" customWidth="1"/>
    <col min="9484" max="9484" width="11.88671875" style="24" bestFit="1" customWidth="1"/>
    <col min="9485" max="9485" width="3.33203125" style="24" bestFit="1" customWidth="1"/>
    <col min="9486" max="9728" width="7.21875" style="24"/>
    <col min="9729" max="9729" width="3.33203125" style="24" bestFit="1" customWidth="1"/>
    <col min="9730" max="9730" width="11.77734375" style="24" bestFit="1" customWidth="1"/>
    <col min="9731" max="9731" width="15.33203125" style="24" customWidth="1"/>
    <col min="9732" max="9732" width="11.44140625" style="24" customWidth="1"/>
    <col min="9733" max="9734" width="12.5546875" style="24" customWidth="1"/>
    <col min="9735" max="9735" width="14" style="24" customWidth="1"/>
    <col min="9736" max="9736" width="11.44140625" style="24" customWidth="1"/>
    <col min="9737" max="9737" width="14.33203125" style="24" customWidth="1"/>
    <col min="9738" max="9738" width="13" style="24" customWidth="1"/>
    <col min="9739" max="9739" width="13.5546875" style="24" customWidth="1"/>
    <col min="9740" max="9740" width="11.88671875" style="24" bestFit="1" customWidth="1"/>
    <col min="9741" max="9741" width="3.33203125" style="24" bestFit="1" customWidth="1"/>
    <col min="9742" max="9984" width="7.21875" style="24"/>
    <col min="9985" max="9985" width="3.33203125" style="24" bestFit="1" customWidth="1"/>
    <col min="9986" max="9986" width="11.77734375" style="24" bestFit="1" customWidth="1"/>
    <col min="9987" max="9987" width="15.33203125" style="24" customWidth="1"/>
    <col min="9988" max="9988" width="11.44140625" style="24" customWidth="1"/>
    <col min="9989" max="9990" width="12.5546875" style="24" customWidth="1"/>
    <col min="9991" max="9991" width="14" style="24" customWidth="1"/>
    <col min="9992" max="9992" width="11.44140625" style="24" customWidth="1"/>
    <col min="9993" max="9993" width="14.33203125" style="24" customWidth="1"/>
    <col min="9994" max="9994" width="13" style="24" customWidth="1"/>
    <col min="9995" max="9995" width="13.5546875" style="24" customWidth="1"/>
    <col min="9996" max="9996" width="11.88671875" style="24" bestFit="1" customWidth="1"/>
    <col min="9997" max="9997" width="3.33203125" style="24" bestFit="1" customWidth="1"/>
    <col min="9998" max="10240" width="7.21875" style="24"/>
    <col min="10241" max="10241" width="3.33203125" style="24" bestFit="1" customWidth="1"/>
    <col min="10242" max="10242" width="11.77734375" style="24" bestFit="1" customWidth="1"/>
    <col min="10243" max="10243" width="15.33203125" style="24" customWidth="1"/>
    <col min="10244" max="10244" width="11.44140625" style="24" customWidth="1"/>
    <col min="10245" max="10246" width="12.5546875" style="24" customWidth="1"/>
    <col min="10247" max="10247" width="14" style="24" customWidth="1"/>
    <col min="10248" max="10248" width="11.44140625" style="24" customWidth="1"/>
    <col min="10249" max="10249" width="14.33203125" style="24" customWidth="1"/>
    <col min="10250" max="10250" width="13" style="24" customWidth="1"/>
    <col min="10251" max="10251" width="13.5546875" style="24" customWidth="1"/>
    <col min="10252" max="10252" width="11.88671875" style="24" bestFit="1" customWidth="1"/>
    <col min="10253" max="10253" width="3.33203125" style="24" bestFit="1" customWidth="1"/>
    <col min="10254" max="10496" width="7.21875" style="24"/>
    <col min="10497" max="10497" width="3.33203125" style="24" bestFit="1" customWidth="1"/>
    <col min="10498" max="10498" width="11.77734375" style="24" bestFit="1" customWidth="1"/>
    <col min="10499" max="10499" width="15.33203125" style="24" customWidth="1"/>
    <col min="10500" max="10500" width="11.44140625" style="24" customWidth="1"/>
    <col min="10501" max="10502" width="12.5546875" style="24" customWidth="1"/>
    <col min="10503" max="10503" width="14" style="24" customWidth="1"/>
    <col min="10504" max="10504" width="11.44140625" style="24" customWidth="1"/>
    <col min="10505" max="10505" width="14.33203125" style="24" customWidth="1"/>
    <col min="10506" max="10506" width="13" style="24" customWidth="1"/>
    <col min="10507" max="10507" width="13.5546875" style="24" customWidth="1"/>
    <col min="10508" max="10508" width="11.88671875" style="24" bestFit="1" customWidth="1"/>
    <col min="10509" max="10509" width="3.33203125" style="24" bestFit="1" customWidth="1"/>
    <col min="10510" max="10752" width="7.21875" style="24"/>
    <col min="10753" max="10753" width="3.33203125" style="24" bestFit="1" customWidth="1"/>
    <col min="10754" max="10754" width="11.77734375" style="24" bestFit="1" customWidth="1"/>
    <col min="10755" max="10755" width="15.33203125" style="24" customWidth="1"/>
    <col min="10756" max="10756" width="11.44140625" style="24" customWidth="1"/>
    <col min="10757" max="10758" width="12.5546875" style="24" customWidth="1"/>
    <col min="10759" max="10759" width="14" style="24" customWidth="1"/>
    <col min="10760" max="10760" width="11.44140625" style="24" customWidth="1"/>
    <col min="10761" max="10761" width="14.33203125" style="24" customWidth="1"/>
    <col min="10762" max="10762" width="13" style="24" customWidth="1"/>
    <col min="10763" max="10763" width="13.5546875" style="24" customWidth="1"/>
    <col min="10764" max="10764" width="11.88671875" style="24" bestFit="1" customWidth="1"/>
    <col min="10765" max="10765" width="3.33203125" style="24" bestFit="1" customWidth="1"/>
    <col min="10766" max="11008" width="7.21875" style="24"/>
    <col min="11009" max="11009" width="3.33203125" style="24" bestFit="1" customWidth="1"/>
    <col min="11010" max="11010" width="11.77734375" style="24" bestFit="1" customWidth="1"/>
    <col min="11011" max="11011" width="15.33203125" style="24" customWidth="1"/>
    <col min="11012" max="11012" width="11.44140625" style="24" customWidth="1"/>
    <col min="11013" max="11014" width="12.5546875" style="24" customWidth="1"/>
    <col min="11015" max="11015" width="14" style="24" customWidth="1"/>
    <col min="11016" max="11016" width="11.44140625" style="24" customWidth="1"/>
    <col min="11017" max="11017" width="14.33203125" style="24" customWidth="1"/>
    <col min="11018" max="11018" width="13" style="24" customWidth="1"/>
    <col min="11019" max="11019" width="13.5546875" style="24" customWidth="1"/>
    <col min="11020" max="11020" width="11.88671875" style="24" bestFit="1" customWidth="1"/>
    <col min="11021" max="11021" width="3.33203125" style="24" bestFit="1" customWidth="1"/>
    <col min="11022" max="11264" width="7.21875" style="24"/>
    <col min="11265" max="11265" width="3.33203125" style="24" bestFit="1" customWidth="1"/>
    <col min="11266" max="11266" width="11.77734375" style="24" bestFit="1" customWidth="1"/>
    <col min="11267" max="11267" width="15.33203125" style="24" customWidth="1"/>
    <col min="11268" max="11268" width="11.44140625" style="24" customWidth="1"/>
    <col min="11269" max="11270" width="12.5546875" style="24" customWidth="1"/>
    <col min="11271" max="11271" width="14" style="24" customWidth="1"/>
    <col min="11272" max="11272" width="11.44140625" style="24" customWidth="1"/>
    <col min="11273" max="11273" width="14.33203125" style="24" customWidth="1"/>
    <col min="11274" max="11274" width="13" style="24" customWidth="1"/>
    <col min="11275" max="11275" width="13.5546875" style="24" customWidth="1"/>
    <col min="11276" max="11276" width="11.88671875" style="24" bestFit="1" customWidth="1"/>
    <col min="11277" max="11277" width="3.33203125" style="24" bestFit="1" customWidth="1"/>
    <col min="11278" max="11520" width="7.21875" style="24"/>
    <col min="11521" max="11521" width="3.33203125" style="24" bestFit="1" customWidth="1"/>
    <col min="11522" max="11522" width="11.77734375" style="24" bestFit="1" customWidth="1"/>
    <col min="11523" max="11523" width="15.33203125" style="24" customWidth="1"/>
    <col min="11524" max="11524" width="11.44140625" style="24" customWidth="1"/>
    <col min="11525" max="11526" width="12.5546875" style="24" customWidth="1"/>
    <col min="11527" max="11527" width="14" style="24" customWidth="1"/>
    <col min="11528" max="11528" width="11.44140625" style="24" customWidth="1"/>
    <col min="11529" max="11529" width="14.33203125" style="24" customWidth="1"/>
    <col min="11530" max="11530" width="13" style="24" customWidth="1"/>
    <col min="11531" max="11531" width="13.5546875" style="24" customWidth="1"/>
    <col min="11532" max="11532" width="11.88671875" style="24" bestFit="1" customWidth="1"/>
    <col min="11533" max="11533" width="3.33203125" style="24" bestFit="1" customWidth="1"/>
    <col min="11534" max="11776" width="7.21875" style="24"/>
    <col min="11777" max="11777" width="3.33203125" style="24" bestFit="1" customWidth="1"/>
    <col min="11778" max="11778" width="11.77734375" style="24" bestFit="1" customWidth="1"/>
    <col min="11779" max="11779" width="15.33203125" style="24" customWidth="1"/>
    <col min="11780" max="11780" width="11.44140625" style="24" customWidth="1"/>
    <col min="11781" max="11782" width="12.5546875" style="24" customWidth="1"/>
    <col min="11783" max="11783" width="14" style="24" customWidth="1"/>
    <col min="11784" max="11784" width="11.44140625" style="24" customWidth="1"/>
    <col min="11785" max="11785" width="14.33203125" style="24" customWidth="1"/>
    <col min="11786" max="11786" width="13" style="24" customWidth="1"/>
    <col min="11787" max="11787" width="13.5546875" style="24" customWidth="1"/>
    <col min="11788" max="11788" width="11.88671875" style="24" bestFit="1" customWidth="1"/>
    <col min="11789" max="11789" width="3.33203125" style="24" bestFit="1" customWidth="1"/>
    <col min="11790" max="12032" width="7.21875" style="24"/>
    <col min="12033" max="12033" width="3.33203125" style="24" bestFit="1" customWidth="1"/>
    <col min="12034" max="12034" width="11.77734375" style="24" bestFit="1" customWidth="1"/>
    <col min="12035" max="12035" width="15.33203125" style="24" customWidth="1"/>
    <col min="12036" max="12036" width="11.44140625" style="24" customWidth="1"/>
    <col min="12037" max="12038" width="12.5546875" style="24" customWidth="1"/>
    <col min="12039" max="12039" width="14" style="24" customWidth="1"/>
    <col min="12040" max="12040" width="11.44140625" style="24" customWidth="1"/>
    <col min="12041" max="12041" width="14.33203125" style="24" customWidth="1"/>
    <col min="12042" max="12042" width="13" style="24" customWidth="1"/>
    <col min="12043" max="12043" width="13.5546875" style="24" customWidth="1"/>
    <col min="12044" max="12044" width="11.88671875" style="24" bestFit="1" customWidth="1"/>
    <col min="12045" max="12045" width="3.33203125" style="24" bestFit="1" customWidth="1"/>
    <col min="12046" max="12288" width="7.21875" style="24"/>
    <col min="12289" max="12289" width="3.33203125" style="24" bestFit="1" customWidth="1"/>
    <col min="12290" max="12290" width="11.77734375" style="24" bestFit="1" customWidth="1"/>
    <col min="12291" max="12291" width="15.33203125" style="24" customWidth="1"/>
    <col min="12292" max="12292" width="11.44140625" style="24" customWidth="1"/>
    <col min="12293" max="12294" width="12.5546875" style="24" customWidth="1"/>
    <col min="12295" max="12295" width="14" style="24" customWidth="1"/>
    <col min="12296" max="12296" width="11.44140625" style="24" customWidth="1"/>
    <col min="12297" max="12297" width="14.33203125" style="24" customWidth="1"/>
    <col min="12298" max="12298" width="13" style="24" customWidth="1"/>
    <col min="12299" max="12299" width="13.5546875" style="24" customWidth="1"/>
    <col min="12300" max="12300" width="11.88671875" style="24" bestFit="1" customWidth="1"/>
    <col min="12301" max="12301" width="3.33203125" style="24" bestFit="1" customWidth="1"/>
    <col min="12302" max="12544" width="7.21875" style="24"/>
    <col min="12545" max="12545" width="3.33203125" style="24" bestFit="1" customWidth="1"/>
    <col min="12546" max="12546" width="11.77734375" style="24" bestFit="1" customWidth="1"/>
    <col min="12547" max="12547" width="15.33203125" style="24" customWidth="1"/>
    <col min="12548" max="12548" width="11.44140625" style="24" customWidth="1"/>
    <col min="12549" max="12550" width="12.5546875" style="24" customWidth="1"/>
    <col min="12551" max="12551" width="14" style="24" customWidth="1"/>
    <col min="12552" max="12552" width="11.44140625" style="24" customWidth="1"/>
    <col min="12553" max="12553" width="14.33203125" style="24" customWidth="1"/>
    <col min="12554" max="12554" width="13" style="24" customWidth="1"/>
    <col min="12555" max="12555" width="13.5546875" style="24" customWidth="1"/>
    <col min="12556" max="12556" width="11.88671875" style="24" bestFit="1" customWidth="1"/>
    <col min="12557" max="12557" width="3.33203125" style="24" bestFit="1" customWidth="1"/>
    <col min="12558" max="12800" width="7.21875" style="24"/>
    <col min="12801" max="12801" width="3.33203125" style="24" bestFit="1" customWidth="1"/>
    <col min="12802" max="12802" width="11.77734375" style="24" bestFit="1" customWidth="1"/>
    <col min="12803" max="12803" width="15.33203125" style="24" customWidth="1"/>
    <col min="12804" max="12804" width="11.44140625" style="24" customWidth="1"/>
    <col min="12805" max="12806" width="12.5546875" style="24" customWidth="1"/>
    <col min="12807" max="12807" width="14" style="24" customWidth="1"/>
    <col min="12808" max="12808" width="11.44140625" style="24" customWidth="1"/>
    <col min="12809" max="12809" width="14.33203125" style="24" customWidth="1"/>
    <col min="12810" max="12810" width="13" style="24" customWidth="1"/>
    <col min="12811" max="12811" width="13.5546875" style="24" customWidth="1"/>
    <col min="12812" max="12812" width="11.88671875" style="24" bestFit="1" customWidth="1"/>
    <col min="12813" max="12813" width="3.33203125" style="24" bestFit="1" customWidth="1"/>
    <col min="12814" max="13056" width="7.21875" style="24"/>
    <col min="13057" max="13057" width="3.33203125" style="24" bestFit="1" customWidth="1"/>
    <col min="13058" max="13058" width="11.77734375" style="24" bestFit="1" customWidth="1"/>
    <col min="13059" max="13059" width="15.33203125" style="24" customWidth="1"/>
    <col min="13060" max="13060" width="11.44140625" style="24" customWidth="1"/>
    <col min="13061" max="13062" width="12.5546875" style="24" customWidth="1"/>
    <col min="13063" max="13063" width="14" style="24" customWidth="1"/>
    <col min="13064" max="13064" width="11.44140625" style="24" customWidth="1"/>
    <col min="13065" max="13065" width="14.33203125" style="24" customWidth="1"/>
    <col min="13066" max="13066" width="13" style="24" customWidth="1"/>
    <col min="13067" max="13067" width="13.5546875" style="24" customWidth="1"/>
    <col min="13068" max="13068" width="11.88671875" style="24" bestFit="1" customWidth="1"/>
    <col min="13069" max="13069" width="3.33203125" style="24" bestFit="1" customWidth="1"/>
    <col min="13070" max="13312" width="7.21875" style="24"/>
    <col min="13313" max="13313" width="3.33203125" style="24" bestFit="1" customWidth="1"/>
    <col min="13314" max="13314" width="11.77734375" style="24" bestFit="1" customWidth="1"/>
    <col min="13315" max="13315" width="15.33203125" style="24" customWidth="1"/>
    <col min="13316" max="13316" width="11.44140625" style="24" customWidth="1"/>
    <col min="13317" max="13318" width="12.5546875" style="24" customWidth="1"/>
    <col min="13319" max="13319" width="14" style="24" customWidth="1"/>
    <col min="13320" max="13320" width="11.44140625" style="24" customWidth="1"/>
    <col min="13321" max="13321" width="14.33203125" style="24" customWidth="1"/>
    <col min="13322" max="13322" width="13" style="24" customWidth="1"/>
    <col min="13323" max="13323" width="13.5546875" style="24" customWidth="1"/>
    <col min="13324" max="13324" width="11.88671875" style="24" bestFit="1" customWidth="1"/>
    <col min="13325" max="13325" width="3.33203125" style="24" bestFit="1" customWidth="1"/>
    <col min="13326" max="13568" width="7.21875" style="24"/>
    <col min="13569" max="13569" width="3.33203125" style="24" bestFit="1" customWidth="1"/>
    <col min="13570" max="13570" width="11.77734375" style="24" bestFit="1" customWidth="1"/>
    <col min="13571" max="13571" width="15.33203125" style="24" customWidth="1"/>
    <col min="13572" max="13572" width="11.44140625" style="24" customWidth="1"/>
    <col min="13573" max="13574" width="12.5546875" style="24" customWidth="1"/>
    <col min="13575" max="13575" width="14" style="24" customWidth="1"/>
    <col min="13576" max="13576" width="11.44140625" style="24" customWidth="1"/>
    <col min="13577" max="13577" width="14.33203125" style="24" customWidth="1"/>
    <col min="13578" max="13578" width="13" style="24" customWidth="1"/>
    <col min="13579" max="13579" width="13.5546875" style="24" customWidth="1"/>
    <col min="13580" max="13580" width="11.88671875" style="24" bestFit="1" customWidth="1"/>
    <col min="13581" max="13581" width="3.33203125" style="24" bestFit="1" customWidth="1"/>
    <col min="13582" max="13824" width="7.21875" style="24"/>
    <col min="13825" max="13825" width="3.33203125" style="24" bestFit="1" customWidth="1"/>
    <col min="13826" max="13826" width="11.77734375" style="24" bestFit="1" customWidth="1"/>
    <col min="13827" max="13827" width="15.33203125" style="24" customWidth="1"/>
    <col min="13828" max="13828" width="11.44140625" style="24" customWidth="1"/>
    <col min="13829" max="13830" width="12.5546875" style="24" customWidth="1"/>
    <col min="13831" max="13831" width="14" style="24" customWidth="1"/>
    <col min="13832" max="13832" width="11.44140625" style="24" customWidth="1"/>
    <col min="13833" max="13833" width="14.33203125" style="24" customWidth="1"/>
    <col min="13834" max="13834" width="13" style="24" customWidth="1"/>
    <col min="13835" max="13835" width="13.5546875" style="24" customWidth="1"/>
    <col min="13836" max="13836" width="11.88671875" style="24" bestFit="1" customWidth="1"/>
    <col min="13837" max="13837" width="3.33203125" style="24" bestFit="1" customWidth="1"/>
    <col min="13838" max="14080" width="7.21875" style="24"/>
    <col min="14081" max="14081" width="3.33203125" style="24" bestFit="1" customWidth="1"/>
    <col min="14082" max="14082" width="11.77734375" style="24" bestFit="1" customWidth="1"/>
    <col min="14083" max="14083" width="15.33203125" style="24" customWidth="1"/>
    <col min="14084" max="14084" width="11.44140625" style="24" customWidth="1"/>
    <col min="14085" max="14086" width="12.5546875" style="24" customWidth="1"/>
    <col min="14087" max="14087" width="14" style="24" customWidth="1"/>
    <col min="14088" max="14088" width="11.44140625" style="24" customWidth="1"/>
    <col min="14089" max="14089" width="14.33203125" style="24" customWidth="1"/>
    <col min="14090" max="14090" width="13" style="24" customWidth="1"/>
    <col min="14091" max="14091" width="13.5546875" style="24" customWidth="1"/>
    <col min="14092" max="14092" width="11.88671875" style="24" bestFit="1" customWidth="1"/>
    <col min="14093" max="14093" width="3.33203125" style="24" bestFit="1" customWidth="1"/>
    <col min="14094" max="14336" width="7.21875" style="24"/>
    <col min="14337" max="14337" width="3.33203125" style="24" bestFit="1" customWidth="1"/>
    <col min="14338" max="14338" width="11.77734375" style="24" bestFit="1" customWidth="1"/>
    <col min="14339" max="14339" width="15.33203125" style="24" customWidth="1"/>
    <col min="14340" max="14340" width="11.44140625" style="24" customWidth="1"/>
    <col min="14341" max="14342" width="12.5546875" style="24" customWidth="1"/>
    <col min="14343" max="14343" width="14" style="24" customWidth="1"/>
    <col min="14344" max="14344" width="11.44140625" style="24" customWidth="1"/>
    <col min="14345" max="14345" width="14.33203125" style="24" customWidth="1"/>
    <col min="14346" max="14346" width="13" style="24" customWidth="1"/>
    <col min="14347" max="14347" width="13.5546875" style="24" customWidth="1"/>
    <col min="14348" max="14348" width="11.88671875" style="24" bestFit="1" customWidth="1"/>
    <col min="14349" max="14349" width="3.33203125" style="24" bestFit="1" customWidth="1"/>
    <col min="14350" max="14592" width="7.21875" style="24"/>
    <col min="14593" max="14593" width="3.33203125" style="24" bestFit="1" customWidth="1"/>
    <col min="14594" max="14594" width="11.77734375" style="24" bestFit="1" customWidth="1"/>
    <col min="14595" max="14595" width="15.33203125" style="24" customWidth="1"/>
    <col min="14596" max="14596" width="11.44140625" style="24" customWidth="1"/>
    <col min="14597" max="14598" width="12.5546875" style="24" customWidth="1"/>
    <col min="14599" max="14599" width="14" style="24" customWidth="1"/>
    <col min="14600" max="14600" width="11.44140625" style="24" customWidth="1"/>
    <col min="14601" max="14601" width="14.33203125" style="24" customWidth="1"/>
    <col min="14602" max="14602" width="13" style="24" customWidth="1"/>
    <col min="14603" max="14603" width="13.5546875" style="24" customWidth="1"/>
    <col min="14604" max="14604" width="11.88671875" style="24" bestFit="1" customWidth="1"/>
    <col min="14605" max="14605" width="3.33203125" style="24" bestFit="1" customWidth="1"/>
    <col min="14606" max="14848" width="7.21875" style="24"/>
    <col min="14849" max="14849" width="3.33203125" style="24" bestFit="1" customWidth="1"/>
    <col min="14850" max="14850" width="11.77734375" style="24" bestFit="1" customWidth="1"/>
    <col min="14851" max="14851" width="15.33203125" style="24" customWidth="1"/>
    <col min="14852" max="14852" width="11.44140625" style="24" customWidth="1"/>
    <col min="14853" max="14854" width="12.5546875" style="24" customWidth="1"/>
    <col min="14855" max="14855" width="14" style="24" customWidth="1"/>
    <col min="14856" max="14856" width="11.44140625" style="24" customWidth="1"/>
    <col min="14857" max="14857" width="14.33203125" style="24" customWidth="1"/>
    <col min="14858" max="14858" width="13" style="24" customWidth="1"/>
    <col min="14859" max="14859" width="13.5546875" style="24" customWidth="1"/>
    <col min="14860" max="14860" width="11.88671875" style="24" bestFit="1" customWidth="1"/>
    <col min="14861" max="14861" width="3.33203125" style="24" bestFit="1" customWidth="1"/>
    <col min="14862" max="15104" width="7.21875" style="24"/>
    <col min="15105" max="15105" width="3.33203125" style="24" bestFit="1" customWidth="1"/>
    <col min="15106" max="15106" width="11.77734375" style="24" bestFit="1" customWidth="1"/>
    <col min="15107" max="15107" width="15.33203125" style="24" customWidth="1"/>
    <col min="15108" max="15108" width="11.44140625" style="24" customWidth="1"/>
    <col min="15109" max="15110" width="12.5546875" style="24" customWidth="1"/>
    <col min="15111" max="15111" width="14" style="24" customWidth="1"/>
    <col min="15112" max="15112" width="11.44140625" style="24" customWidth="1"/>
    <col min="15113" max="15113" width="14.33203125" style="24" customWidth="1"/>
    <col min="15114" max="15114" width="13" style="24" customWidth="1"/>
    <col min="15115" max="15115" width="13.5546875" style="24" customWidth="1"/>
    <col min="15116" max="15116" width="11.88671875" style="24" bestFit="1" customWidth="1"/>
    <col min="15117" max="15117" width="3.33203125" style="24" bestFit="1" customWidth="1"/>
    <col min="15118" max="15360" width="7.21875" style="24"/>
    <col min="15361" max="15361" width="3.33203125" style="24" bestFit="1" customWidth="1"/>
    <col min="15362" max="15362" width="11.77734375" style="24" bestFit="1" customWidth="1"/>
    <col min="15363" max="15363" width="15.33203125" style="24" customWidth="1"/>
    <col min="15364" max="15364" width="11.44140625" style="24" customWidth="1"/>
    <col min="15365" max="15366" width="12.5546875" style="24" customWidth="1"/>
    <col min="15367" max="15367" width="14" style="24" customWidth="1"/>
    <col min="15368" max="15368" width="11.44140625" style="24" customWidth="1"/>
    <col min="15369" max="15369" width="14.33203125" style="24" customWidth="1"/>
    <col min="15370" max="15370" width="13" style="24" customWidth="1"/>
    <col min="15371" max="15371" width="13.5546875" style="24" customWidth="1"/>
    <col min="15372" max="15372" width="11.88671875" style="24" bestFit="1" customWidth="1"/>
    <col min="15373" max="15373" width="3.33203125" style="24" bestFit="1" customWidth="1"/>
    <col min="15374" max="15616" width="7.21875" style="24"/>
    <col min="15617" max="15617" width="3.33203125" style="24" bestFit="1" customWidth="1"/>
    <col min="15618" max="15618" width="11.77734375" style="24" bestFit="1" customWidth="1"/>
    <col min="15619" max="15619" width="15.33203125" style="24" customWidth="1"/>
    <col min="15620" max="15620" width="11.44140625" style="24" customWidth="1"/>
    <col min="15621" max="15622" width="12.5546875" style="24" customWidth="1"/>
    <col min="15623" max="15623" width="14" style="24" customWidth="1"/>
    <col min="15624" max="15624" width="11.44140625" style="24" customWidth="1"/>
    <col min="15625" max="15625" width="14.33203125" style="24" customWidth="1"/>
    <col min="15626" max="15626" width="13" style="24" customWidth="1"/>
    <col min="15627" max="15627" width="13.5546875" style="24" customWidth="1"/>
    <col min="15628" max="15628" width="11.88671875" style="24" bestFit="1" customWidth="1"/>
    <col min="15629" max="15629" width="3.33203125" style="24" bestFit="1" customWidth="1"/>
    <col min="15630" max="15872" width="7.21875" style="24"/>
    <col min="15873" max="15873" width="3.33203125" style="24" bestFit="1" customWidth="1"/>
    <col min="15874" max="15874" width="11.77734375" style="24" bestFit="1" customWidth="1"/>
    <col min="15875" max="15875" width="15.33203125" style="24" customWidth="1"/>
    <col min="15876" max="15876" width="11.44140625" style="24" customWidth="1"/>
    <col min="15877" max="15878" width="12.5546875" style="24" customWidth="1"/>
    <col min="15879" max="15879" width="14" style="24" customWidth="1"/>
    <col min="15880" max="15880" width="11.44140625" style="24" customWidth="1"/>
    <col min="15881" max="15881" width="14.33203125" style="24" customWidth="1"/>
    <col min="15882" max="15882" width="13" style="24" customWidth="1"/>
    <col min="15883" max="15883" width="13.5546875" style="24" customWidth="1"/>
    <col min="15884" max="15884" width="11.88671875" style="24" bestFit="1" customWidth="1"/>
    <col min="15885" max="15885" width="3.33203125" style="24" bestFit="1" customWidth="1"/>
    <col min="15886" max="16128" width="7.21875" style="24"/>
    <col min="16129" max="16129" width="3.33203125" style="24" bestFit="1" customWidth="1"/>
    <col min="16130" max="16130" width="11.77734375" style="24" bestFit="1" customWidth="1"/>
    <col min="16131" max="16131" width="15.33203125" style="24" customWidth="1"/>
    <col min="16132" max="16132" width="11.44140625" style="24" customWidth="1"/>
    <col min="16133" max="16134" width="12.5546875" style="24" customWidth="1"/>
    <col min="16135" max="16135" width="14" style="24" customWidth="1"/>
    <col min="16136" max="16136" width="11.44140625" style="24" customWidth="1"/>
    <col min="16137" max="16137" width="14.33203125" style="24" customWidth="1"/>
    <col min="16138" max="16138" width="13" style="24" customWidth="1"/>
    <col min="16139" max="16139" width="13.5546875" style="24" customWidth="1"/>
    <col min="16140" max="16140" width="11.88671875" style="24" bestFit="1" customWidth="1"/>
    <col min="16141" max="16141" width="3.33203125" style="24" bestFit="1" customWidth="1"/>
    <col min="16142" max="16384" width="7.21875" style="24"/>
  </cols>
  <sheetData>
    <row r="1" spans="1:13" x14ac:dyDescent="0.25">
      <c r="A1" s="24" t="s">
        <v>1</v>
      </c>
    </row>
    <row r="2" spans="1:13" x14ac:dyDescent="0.25">
      <c r="A2" s="1" t="s">
        <v>447</v>
      </c>
      <c r="C2" s="110" t="s">
        <v>434</v>
      </c>
      <c r="H2" s="26"/>
      <c r="M2" s="25"/>
    </row>
    <row r="3" spans="1:13" x14ac:dyDescent="0.25">
      <c r="A3" s="1" t="s">
        <v>438</v>
      </c>
      <c r="H3" s="26"/>
      <c r="M3" s="111"/>
    </row>
    <row r="4" spans="1:13" x14ac:dyDescent="0.25">
      <c r="H4" s="26"/>
      <c r="M4" s="111"/>
    </row>
    <row r="6" spans="1:13" x14ac:dyDescent="0.25">
      <c r="L6" s="28"/>
    </row>
    <row r="7" spans="1:13" s="34" customFormat="1" ht="40.049999999999997" customHeight="1" x14ac:dyDescent="0.25">
      <c r="A7" s="32" t="s">
        <v>8</v>
      </c>
      <c r="B7" s="32" t="s">
        <v>10</v>
      </c>
      <c r="C7" s="112" t="s">
        <v>489</v>
      </c>
      <c r="D7" s="112" t="s">
        <v>490</v>
      </c>
      <c r="E7" s="112" t="s">
        <v>487</v>
      </c>
      <c r="F7" s="112" t="s">
        <v>488</v>
      </c>
      <c r="G7" s="112" t="s">
        <v>491</v>
      </c>
      <c r="H7" s="112" t="s">
        <v>492</v>
      </c>
      <c r="I7" s="112" t="s">
        <v>494</v>
      </c>
      <c r="J7" s="112" t="s">
        <v>493</v>
      </c>
      <c r="K7" s="113" t="s">
        <v>207</v>
      </c>
      <c r="L7" s="33" t="s">
        <v>208</v>
      </c>
      <c r="M7" s="32" t="s">
        <v>8</v>
      </c>
    </row>
    <row r="8" spans="1:13" ht="12.75" customHeight="1" x14ac:dyDescent="0.25">
      <c r="A8" s="24">
        <v>1</v>
      </c>
      <c r="B8" s="24" t="s">
        <v>152</v>
      </c>
      <c r="C8" s="35">
        <v>2254221</v>
      </c>
      <c r="D8" s="35">
        <v>0</v>
      </c>
      <c r="E8" s="35">
        <v>2778760</v>
      </c>
      <c r="F8" s="35">
        <v>3126291</v>
      </c>
      <c r="G8" s="35">
        <v>4281</v>
      </c>
      <c r="H8" s="35">
        <v>0</v>
      </c>
      <c r="I8" s="35">
        <v>4589972</v>
      </c>
      <c r="J8" s="35">
        <v>1248916</v>
      </c>
      <c r="K8" s="35">
        <v>0</v>
      </c>
      <c r="L8" s="35">
        <f t="shared" ref="L8:L45" si="0">(C8+D8+E8+F8+G8+H8+I8+J8+K8)</f>
        <v>14002441</v>
      </c>
      <c r="M8" s="24">
        <v>1</v>
      </c>
    </row>
    <row r="9" spans="1:13" ht="12.75" customHeight="1" x14ac:dyDescent="0.25">
      <c r="A9" s="24">
        <v>2</v>
      </c>
      <c r="B9" s="24" t="s">
        <v>153</v>
      </c>
      <c r="C9" s="35">
        <v>1518945</v>
      </c>
      <c r="D9" s="35">
        <v>0</v>
      </c>
      <c r="E9" s="35">
        <v>3061364</v>
      </c>
      <c r="F9" s="35">
        <v>3279885</v>
      </c>
      <c r="G9" s="35">
        <v>0</v>
      </c>
      <c r="H9" s="35">
        <v>0</v>
      </c>
      <c r="I9" s="35">
        <v>235193</v>
      </c>
      <c r="J9" s="35">
        <v>582507</v>
      </c>
      <c r="K9" s="35">
        <v>0</v>
      </c>
      <c r="L9" s="35">
        <f t="shared" si="0"/>
        <v>8677894</v>
      </c>
      <c r="M9" s="24">
        <v>2</v>
      </c>
    </row>
    <row r="10" spans="1:13" ht="12.75" customHeight="1" x14ac:dyDescent="0.25">
      <c r="A10" s="24">
        <v>3</v>
      </c>
      <c r="B10" s="24" t="s">
        <v>70</v>
      </c>
      <c r="C10" s="35">
        <v>1061689</v>
      </c>
      <c r="D10" s="35">
        <v>4200</v>
      </c>
      <c r="E10" s="35">
        <v>3158741</v>
      </c>
      <c r="F10" s="35">
        <v>4567759</v>
      </c>
      <c r="G10" s="35">
        <v>19373</v>
      </c>
      <c r="H10" s="35">
        <v>0</v>
      </c>
      <c r="I10" s="35">
        <v>333363</v>
      </c>
      <c r="J10" s="35">
        <v>174855</v>
      </c>
      <c r="K10" s="35">
        <v>0</v>
      </c>
      <c r="L10" s="35">
        <f t="shared" si="0"/>
        <v>9319980</v>
      </c>
      <c r="M10" s="24">
        <v>3</v>
      </c>
    </row>
    <row r="11" spans="1:13" ht="12.75" customHeight="1" x14ac:dyDescent="0.25">
      <c r="A11" s="24">
        <v>4</v>
      </c>
      <c r="B11" s="24" t="s">
        <v>154</v>
      </c>
      <c r="C11" s="35">
        <v>1073103</v>
      </c>
      <c r="D11" s="35">
        <v>0</v>
      </c>
      <c r="E11" s="35">
        <v>834971</v>
      </c>
      <c r="F11" s="35">
        <v>1352313</v>
      </c>
      <c r="G11" s="35">
        <v>17844</v>
      </c>
      <c r="H11" s="35">
        <v>0</v>
      </c>
      <c r="I11" s="35">
        <v>54085</v>
      </c>
      <c r="J11" s="35">
        <v>133217</v>
      </c>
      <c r="K11" s="35">
        <v>0</v>
      </c>
      <c r="L11" s="35">
        <f t="shared" si="0"/>
        <v>3465533</v>
      </c>
      <c r="M11" s="24">
        <v>4</v>
      </c>
    </row>
    <row r="12" spans="1:13" ht="12.75" customHeight="1" x14ac:dyDescent="0.25">
      <c r="A12" s="24">
        <v>5</v>
      </c>
      <c r="B12" s="24" t="s">
        <v>155</v>
      </c>
      <c r="C12" s="35">
        <v>529919</v>
      </c>
      <c r="D12" s="35">
        <v>0</v>
      </c>
      <c r="E12" s="35">
        <v>1582386</v>
      </c>
      <c r="F12" s="35">
        <v>1494487</v>
      </c>
      <c r="G12" s="35">
        <v>31123</v>
      </c>
      <c r="H12" s="35">
        <v>0</v>
      </c>
      <c r="I12" s="35">
        <v>935272</v>
      </c>
      <c r="J12" s="35">
        <v>106619</v>
      </c>
      <c r="K12" s="35">
        <v>0</v>
      </c>
      <c r="L12" s="35">
        <f t="shared" si="0"/>
        <v>4679806</v>
      </c>
      <c r="M12" s="24">
        <v>5</v>
      </c>
    </row>
    <row r="13" spans="1:13" ht="12.75" customHeight="1" x14ac:dyDescent="0.25">
      <c r="A13" s="24">
        <v>6</v>
      </c>
      <c r="B13" s="24" t="s">
        <v>156</v>
      </c>
      <c r="C13" s="35">
        <v>3642061</v>
      </c>
      <c r="D13" s="35">
        <v>0</v>
      </c>
      <c r="E13" s="35">
        <v>10846962</v>
      </c>
      <c r="F13" s="35">
        <v>8973579</v>
      </c>
      <c r="G13" s="35">
        <v>25238</v>
      </c>
      <c r="H13" s="35">
        <v>0</v>
      </c>
      <c r="I13" s="35">
        <v>3039079</v>
      </c>
      <c r="J13" s="35">
        <v>4667756</v>
      </c>
      <c r="K13" s="35">
        <v>0</v>
      </c>
      <c r="L13" s="35">
        <f t="shared" si="0"/>
        <v>31194675</v>
      </c>
      <c r="M13" s="24">
        <v>6</v>
      </c>
    </row>
    <row r="14" spans="1:13" ht="12.75" customHeight="1" x14ac:dyDescent="0.25">
      <c r="A14" s="24">
        <v>7</v>
      </c>
      <c r="B14" s="24" t="s">
        <v>157</v>
      </c>
      <c r="C14" s="35">
        <v>399785</v>
      </c>
      <c r="D14" s="35">
        <v>0</v>
      </c>
      <c r="E14" s="35">
        <v>1162880</v>
      </c>
      <c r="F14" s="35">
        <v>2329729</v>
      </c>
      <c r="G14" s="35">
        <v>0</v>
      </c>
      <c r="H14" s="35">
        <v>0</v>
      </c>
      <c r="I14" s="35">
        <v>18779</v>
      </c>
      <c r="J14" s="35">
        <v>482373</v>
      </c>
      <c r="K14" s="35">
        <v>0</v>
      </c>
      <c r="L14" s="35">
        <f t="shared" si="0"/>
        <v>4393546</v>
      </c>
      <c r="M14" s="24">
        <v>7</v>
      </c>
    </row>
    <row r="15" spans="1:13" ht="12.75" customHeight="1" x14ac:dyDescent="0.25">
      <c r="A15" s="24">
        <v>8</v>
      </c>
      <c r="B15" s="24" t="s">
        <v>158</v>
      </c>
      <c r="C15" s="35">
        <v>930693</v>
      </c>
      <c r="D15" s="35">
        <v>0</v>
      </c>
      <c r="E15" s="35">
        <v>2784426</v>
      </c>
      <c r="F15" s="35">
        <v>2149457</v>
      </c>
      <c r="G15" s="35">
        <v>3271</v>
      </c>
      <c r="H15" s="35">
        <v>0</v>
      </c>
      <c r="I15" s="35">
        <v>1333350</v>
      </c>
      <c r="J15" s="35">
        <v>455126</v>
      </c>
      <c r="K15" s="35">
        <v>0</v>
      </c>
      <c r="L15" s="35">
        <f t="shared" si="0"/>
        <v>7656323</v>
      </c>
      <c r="M15" s="24">
        <v>8</v>
      </c>
    </row>
    <row r="16" spans="1:13" ht="12.75" customHeight="1" x14ac:dyDescent="0.25">
      <c r="A16" s="24">
        <v>9</v>
      </c>
      <c r="B16" s="24" t="s">
        <v>159</v>
      </c>
      <c r="C16" s="35">
        <v>781504</v>
      </c>
      <c r="D16" s="35">
        <v>0</v>
      </c>
      <c r="E16" s="35">
        <v>786434</v>
      </c>
      <c r="F16" s="35">
        <v>1944742</v>
      </c>
      <c r="G16" s="35">
        <v>0</v>
      </c>
      <c r="H16" s="35">
        <v>0</v>
      </c>
      <c r="I16" s="35">
        <v>865105</v>
      </c>
      <c r="J16" s="35">
        <v>265730</v>
      </c>
      <c r="K16" s="35">
        <v>0</v>
      </c>
      <c r="L16" s="35">
        <f t="shared" si="0"/>
        <v>4643515</v>
      </c>
      <c r="M16" s="24">
        <v>9</v>
      </c>
    </row>
    <row r="17" spans="1:13" ht="12.75" customHeight="1" x14ac:dyDescent="0.25">
      <c r="A17" s="24">
        <v>10</v>
      </c>
      <c r="B17" s="24" t="s">
        <v>160</v>
      </c>
      <c r="C17" s="35">
        <v>463925</v>
      </c>
      <c r="D17" s="35">
        <v>0</v>
      </c>
      <c r="E17" s="35">
        <v>603078</v>
      </c>
      <c r="F17" s="35">
        <v>472554</v>
      </c>
      <c r="G17" s="35">
        <v>1505</v>
      </c>
      <c r="H17" s="35">
        <v>0</v>
      </c>
      <c r="I17" s="35">
        <v>198358</v>
      </c>
      <c r="J17" s="35">
        <v>14084</v>
      </c>
      <c r="K17" s="35">
        <v>0</v>
      </c>
      <c r="L17" s="35">
        <f t="shared" si="0"/>
        <v>1753504</v>
      </c>
      <c r="M17" s="24">
        <v>10</v>
      </c>
    </row>
    <row r="18" spans="1:13" ht="12.75" customHeight="1" x14ac:dyDescent="0.25">
      <c r="A18" s="24">
        <v>11</v>
      </c>
      <c r="B18" s="24" t="s">
        <v>161</v>
      </c>
      <c r="C18" s="35">
        <v>3484481</v>
      </c>
      <c r="D18" s="35">
        <v>0</v>
      </c>
      <c r="E18" s="35">
        <v>10922253</v>
      </c>
      <c r="F18" s="35">
        <v>7459677</v>
      </c>
      <c r="G18" s="35">
        <v>65236</v>
      </c>
      <c r="H18" s="35">
        <v>0</v>
      </c>
      <c r="I18" s="35">
        <v>4016155</v>
      </c>
      <c r="J18" s="35">
        <v>2899760</v>
      </c>
      <c r="K18" s="35">
        <v>0</v>
      </c>
      <c r="L18" s="35">
        <f t="shared" si="0"/>
        <v>28847562</v>
      </c>
      <c r="M18" s="24">
        <v>11</v>
      </c>
    </row>
    <row r="19" spans="1:13" ht="12.75" customHeight="1" x14ac:dyDescent="0.25">
      <c r="A19" s="24">
        <v>12</v>
      </c>
      <c r="B19" s="24" t="s">
        <v>162</v>
      </c>
      <c r="C19" s="35">
        <v>560565</v>
      </c>
      <c r="D19" s="35">
        <v>0</v>
      </c>
      <c r="E19" s="35">
        <v>1082537</v>
      </c>
      <c r="F19" s="35">
        <v>1102280</v>
      </c>
      <c r="G19" s="35">
        <v>6586</v>
      </c>
      <c r="H19" s="35">
        <v>0</v>
      </c>
      <c r="I19" s="35">
        <v>326382</v>
      </c>
      <c r="J19" s="35">
        <v>58408</v>
      </c>
      <c r="K19" s="35">
        <v>0</v>
      </c>
      <c r="L19" s="35">
        <f t="shared" si="0"/>
        <v>3136758</v>
      </c>
      <c r="M19" s="24">
        <v>12</v>
      </c>
    </row>
    <row r="20" spans="1:13" ht="12.75" customHeight="1" x14ac:dyDescent="0.25">
      <c r="A20" s="24">
        <v>13</v>
      </c>
      <c r="B20" s="24" t="s">
        <v>163</v>
      </c>
      <c r="C20" s="35">
        <v>976389</v>
      </c>
      <c r="D20" s="35">
        <v>0</v>
      </c>
      <c r="E20" s="35">
        <v>1464325</v>
      </c>
      <c r="F20" s="35">
        <v>1385051</v>
      </c>
      <c r="G20" s="35">
        <v>23917</v>
      </c>
      <c r="H20" s="35">
        <v>7695200</v>
      </c>
      <c r="I20" s="35">
        <v>16590</v>
      </c>
      <c r="J20" s="35">
        <v>270600</v>
      </c>
      <c r="K20" s="35">
        <v>118025</v>
      </c>
      <c r="L20" s="35">
        <f t="shared" si="0"/>
        <v>11950097</v>
      </c>
      <c r="M20" s="24">
        <v>13</v>
      </c>
    </row>
    <row r="21" spans="1:13" ht="12.75" customHeight="1" x14ac:dyDescent="0.25">
      <c r="A21" s="24">
        <v>14</v>
      </c>
      <c r="B21" s="24" t="s">
        <v>84</v>
      </c>
      <c r="C21" s="35">
        <v>750831</v>
      </c>
      <c r="D21" s="35">
        <v>0</v>
      </c>
      <c r="E21" s="35">
        <v>6435569</v>
      </c>
      <c r="F21" s="35">
        <v>4700816</v>
      </c>
      <c r="G21" s="35">
        <v>15892</v>
      </c>
      <c r="H21" s="35">
        <v>0</v>
      </c>
      <c r="I21" s="35">
        <v>693088</v>
      </c>
      <c r="J21" s="35">
        <v>1642695</v>
      </c>
      <c r="K21" s="35">
        <v>0</v>
      </c>
      <c r="L21" s="35">
        <f t="shared" si="0"/>
        <v>14238891</v>
      </c>
      <c r="M21" s="24">
        <v>14</v>
      </c>
    </row>
    <row r="22" spans="1:13" ht="12.75" customHeight="1" x14ac:dyDescent="0.25">
      <c r="A22" s="24">
        <v>15</v>
      </c>
      <c r="B22" s="24" t="s">
        <v>164</v>
      </c>
      <c r="C22" s="35">
        <v>1306869</v>
      </c>
      <c r="D22" s="35">
        <v>0</v>
      </c>
      <c r="E22" s="35">
        <v>1141688</v>
      </c>
      <c r="F22" s="35">
        <v>1123045</v>
      </c>
      <c r="G22" s="35">
        <v>33785</v>
      </c>
      <c r="H22" s="35">
        <v>0</v>
      </c>
      <c r="I22" s="35">
        <v>0</v>
      </c>
      <c r="J22" s="35">
        <v>398165</v>
      </c>
      <c r="K22" s="35">
        <v>0</v>
      </c>
      <c r="L22" s="35">
        <f t="shared" si="0"/>
        <v>4003552</v>
      </c>
      <c r="M22" s="24">
        <v>15</v>
      </c>
    </row>
    <row r="23" spans="1:13" ht="12.75" customHeight="1" x14ac:dyDescent="0.25">
      <c r="A23" s="24">
        <v>16</v>
      </c>
      <c r="B23" s="24" t="s">
        <v>165</v>
      </c>
      <c r="C23" s="35">
        <v>1532624</v>
      </c>
      <c r="D23" s="35">
        <v>0</v>
      </c>
      <c r="E23" s="35">
        <v>4051599</v>
      </c>
      <c r="F23" s="35">
        <v>4106948</v>
      </c>
      <c r="G23" s="35">
        <v>0</v>
      </c>
      <c r="H23" s="35">
        <v>0</v>
      </c>
      <c r="I23" s="35">
        <v>845034</v>
      </c>
      <c r="J23" s="35">
        <v>365713</v>
      </c>
      <c r="K23" s="35">
        <v>0</v>
      </c>
      <c r="L23" s="35">
        <f t="shared" si="0"/>
        <v>10901918</v>
      </c>
      <c r="M23" s="24">
        <v>16</v>
      </c>
    </row>
    <row r="24" spans="1:13" ht="12.75" customHeight="1" x14ac:dyDescent="0.25">
      <c r="A24" s="24">
        <v>17</v>
      </c>
      <c r="B24" s="24" t="s">
        <v>166</v>
      </c>
      <c r="C24" s="35">
        <v>3421813</v>
      </c>
      <c r="D24" s="35">
        <v>0</v>
      </c>
      <c r="E24" s="35">
        <v>5512840</v>
      </c>
      <c r="F24" s="35">
        <v>4152802</v>
      </c>
      <c r="G24" s="35">
        <v>16252</v>
      </c>
      <c r="H24" s="35">
        <v>0</v>
      </c>
      <c r="I24" s="35">
        <v>0</v>
      </c>
      <c r="J24" s="35">
        <v>936489</v>
      </c>
      <c r="K24" s="35">
        <v>0</v>
      </c>
      <c r="L24" s="35">
        <f t="shared" si="0"/>
        <v>14040196</v>
      </c>
      <c r="M24" s="24">
        <v>17</v>
      </c>
    </row>
    <row r="25" spans="1:13" ht="12.75" customHeight="1" x14ac:dyDescent="0.25">
      <c r="A25" s="24">
        <v>18</v>
      </c>
      <c r="B25" s="24" t="s">
        <v>167</v>
      </c>
      <c r="C25" s="35">
        <v>5301488</v>
      </c>
      <c r="D25" s="35">
        <v>0</v>
      </c>
      <c r="E25" s="35">
        <v>11576216</v>
      </c>
      <c r="F25" s="35">
        <v>10839865</v>
      </c>
      <c r="G25" s="35">
        <v>116669</v>
      </c>
      <c r="H25" s="35">
        <v>0</v>
      </c>
      <c r="I25" s="35">
        <v>5663812</v>
      </c>
      <c r="J25" s="35">
        <v>2230659</v>
      </c>
      <c r="K25" s="35">
        <v>0</v>
      </c>
      <c r="L25" s="35">
        <f t="shared" si="0"/>
        <v>35728709</v>
      </c>
      <c r="M25" s="24">
        <v>18</v>
      </c>
    </row>
    <row r="26" spans="1:13" ht="12.75" customHeight="1" x14ac:dyDescent="0.25">
      <c r="A26" s="24">
        <v>19</v>
      </c>
      <c r="B26" s="24" t="s">
        <v>168</v>
      </c>
      <c r="C26" s="35">
        <v>10347083</v>
      </c>
      <c r="D26" s="35">
        <v>0</v>
      </c>
      <c r="E26" s="35">
        <v>14339954</v>
      </c>
      <c r="F26" s="35">
        <v>14181760</v>
      </c>
      <c r="G26" s="35">
        <v>213656</v>
      </c>
      <c r="H26" s="35">
        <v>0</v>
      </c>
      <c r="I26" s="35">
        <v>7657413</v>
      </c>
      <c r="J26" s="35">
        <v>4425961</v>
      </c>
      <c r="K26" s="35">
        <v>0</v>
      </c>
      <c r="L26" s="35">
        <f t="shared" si="0"/>
        <v>51165827</v>
      </c>
      <c r="M26" s="24">
        <v>19</v>
      </c>
    </row>
    <row r="27" spans="1:13" ht="12.75" customHeight="1" x14ac:dyDescent="0.25">
      <c r="A27" s="24">
        <v>20</v>
      </c>
      <c r="B27" s="24" t="s">
        <v>169</v>
      </c>
      <c r="C27" s="35">
        <v>633471</v>
      </c>
      <c r="D27" s="35">
        <v>0</v>
      </c>
      <c r="E27" s="35">
        <v>1303818</v>
      </c>
      <c r="F27" s="35">
        <v>2520333</v>
      </c>
      <c r="G27" s="35">
        <v>16279</v>
      </c>
      <c r="H27" s="35">
        <v>0</v>
      </c>
      <c r="I27" s="35">
        <v>896565</v>
      </c>
      <c r="J27" s="35">
        <v>33739</v>
      </c>
      <c r="K27" s="35">
        <v>0</v>
      </c>
      <c r="L27" s="35">
        <f t="shared" si="0"/>
        <v>5404205</v>
      </c>
      <c r="M27" s="24">
        <v>20</v>
      </c>
    </row>
    <row r="28" spans="1:13" ht="12.75" customHeight="1" x14ac:dyDescent="0.25">
      <c r="A28" s="24">
        <v>21</v>
      </c>
      <c r="B28" s="24" t="s">
        <v>170</v>
      </c>
      <c r="C28" s="35">
        <v>1538291</v>
      </c>
      <c r="D28" s="35">
        <v>0</v>
      </c>
      <c r="E28" s="35">
        <v>2275671</v>
      </c>
      <c r="F28" s="35">
        <v>3512760</v>
      </c>
      <c r="G28" s="35">
        <v>0</v>
      </c>
      <c r="H28" s="35">
        <v>0</v>
      </c>
      <c r="I28" s="35">
        <v>792849</v>
      </c>
      <c r="J28" s="35">
        <v>644629</v>
      </c>
      <c r="K28" s="35">
        <v>0</v>
      </c>
      <c r="L28" s="35">
        <f t="shared" si="0"/>
        <v>8764200</v>
      </c>
      <c r="M28" s="24">
        <v>21</v>
      </c>
    </row>
    <row r="29" spans="1:13" ht="12.75" customHeight="1" x14ac:dyDescent="0.25">
      <c r="A29" s="24">
        <v>22</v>
      </c>
      <c r="B29" s="24" t="s">
        <v>124</v>
      </c>
      <c r="C29" s="35">
        <v>659756</v>
      </c>
      <c r="D29" s="35">
        <v>0</v>
      </c>
      <c r="E29" s="35">
        <v>1634237</v>
      </c>
      <c r="F29" s="35">
        <v>2066711</v>
      </c>
      <c r="G29" s="35">
        <v>0</v>
      </c>
      <c r="H29" s="35">
        <v>0</v>
      </c>
      <c r="I29" s="35">
        <v>30889</v>
      </c>
      <c r="J29" s="35">
        <v>119082</v>
      </c>
      <c r="K29" s="35">
        <v>0</v>
      </c>
      <c r="L29" s="35">
        <f t="shared" si="0"/>
        <v>4510675</v>
      </c>
      <c r="M29" s="24">
        <v>22</v>
      </c>
    </row>
    <row r="30" spans="1:13" ht="12.75" customHeight="1" x14ac:dyDescent="0.25">
      <c r="A30" s="24">
        <v>23</v>
      </c>
      <c r="B30" s="24" t="s">
        <v>132</v>
      </c>
      <c r="C30" s="35">
        <v>1280249</v>
      </c>
      <c r="D30" s="35">
        <v>0</v>
      </c>
      <c r="E30" s="35">
        <v>4534941</v>
      </c>
      <c r="F30" s="35">
        <v>2194123</v>
      </c>
      <c r="G30" s="35">
        <v>17836</v>
      </c>
      <c r="H30" s="35">
        <v>0</v>
      </c>
      <c r="I30" s="35">
        <v>407691</v>
      </c>
      <c r="J30" s="35">
        <v>1108273</v>
      </c>
      <c r="K30" s="35">
        <v>0</v>
      </c>
      <c r="L30" s="35">
        <f t="shared" si="0"/>
        <v>9543113</v>
      </c>
      <c r="M30" s="24">
        <v>23</v>
      </c>
    </row>
    <row r="31" spans="1:13" ht="12.75" customHeight="1" x14ac:dyDescent="0.25">
      <c r="A31" s="24">
        <v>24</v>
      </c>
      <c r="B31" s="27" t="s">
        <v>171</v>
      </c>
      <c r="C31" s="35">
        <v>3621048</v>
      </c>
      <c r="D31" s="35">
        <v>0</v>
      </c>
      <c r="E31" s="35">
        <v>2656198</v>
      </c>
      <c r="F31" s="35">
        <v>2817898</v>
      </c>
      <c r="G31" s="35">
        <v>77700</v>
      </c>
      <c r="H31" s="35">
        <v>0</v>
      </c>
      <c r="I31" s="35">
        <v>344163</v>
      </c>
      <c r="J31" s="35">
        <v>499004</v>
      </c>
      <c r="K31" s="35">
        <v>0</v>
      </c>
      <c r="L31" s="35">
        <f t="shared" si="0"/>
        <v>10016011</v>
      </c>
      <c r="M31" s="24">
        <v>24</v>
      </c>
    </row>
    <row r="32" spans="1:13" ht="12.75" customHeight="1" x14ac:dyDescent="0.25">
      <c r="A32" s="24">
        <v>25</v>
      </c>
      <c r="B32" s="24" t="s">
        <v>172</v>
      </c>
      <c r="C32" s="35">
        <v>328204</v>
      </c>
      <c r="D32" s="35">
        <v>0</v>
      </c>
      <c r="E32" s="35">
        <v>3018350</v>
      </c>
      <c r="F32" s="35">
        <v>1672870</v>
      </c>
      <c r="G32" s="35">
        <v>0</v>
      </c>
      <c r="H32" s="35">
        <v>0</v>
      </c>
      <c r="I32" s="35">
        <v>343549</v>
      </c>
      <c r="J32" s="35">
        <v>99036</v>
      </c>
      <c r="K32" s="35">
        <v>0</v>
      </c>
      <c r="L32" s="35">
        <f t="shared" si="0"/>
        <v>5462009</v>
      </c>
      <c r="M32" s="24">
        <v>25</v>
      </c>
    </row>
    <row r="33" spans="1:13" ht="12.75" customHeight="1" x14ac:dyDescent="0.25">
      <c r="A33" s="24">
        <v>26</v>
      </c>
      <c r="B33" s="24" t="s">
        <v>173</v>
      </c>
      <c r="C33" s="35">
        <v>1388213</v>
      </c>
      <c r="D33" s="35">
        <v>0</v>
      </c>
      <c r="E33" s="35">
        <v>2706413</v>
      </c>
      <c r="F33" s="35">
        <v>2188807</v>
      </c>
      <c r="G33" s="35">
        <v>3634</v>
      </c>
      <c r="H33" s="35">
        <v>0</v>
      </c>
      <c r="I33" s="35">
        <v>2864106</v>
      </c>
      <c r="J33" s="35">
        <v>612774</v>
      </c>
      <c r="K33" s="35">
        <v>0</v>
      </c>
      <c r="L33" s="35">
        <f t="shared" si="0"/>
        <v>9763947</v>
      </c>
      <c r="M33" s="24">
        <v>26</v>
      </c>
    </row>
    <row r="34" spans="1:13" ht="12.75" customHeight="1" x14ac:dyDescent="0.25">
      <c r="A34" s="24">
        <v>27</v>
      </c>
      <c r="B34" s="24" t="s">
        <v>174</v>
      </c>
      <c r="C34" s="35">
        <v>1288248</v>
      </c>
      <c r="D34" s="35">
        <v>0</v>
      </c>
      <c r="E34" s="35">
        <v>2905722</v>
      </c>
      <c r="F34" s="35">
        <v>3143347</v>
      </c>
      <c r="G34" s="35">
        <v>106156</v>
      </c>
      <c r="H34" s="35">
        <v>0</v>
      </c>
      <c r="I34" s="35">
        <v>1429137</v>
      </c>
      <c r="J34" s="35">
        <v>953855</v>
      </c>
      <c r="K34" s="35">
        <v>0</v>
      </c>
      <c r="L34" s="35">
        <f t="shared" si="0"/>
        <v>9826465</v>
      </c>
      <c r="M34" s="24">
        <v>27</v>
      </c>
    </row>
    <row r="35" spans="1:13" ht="12.75" customHeight="1" x14ac:dyDescent="0.25">
      <c r="A35" s="24">
        <v>28</v>
      </c>
      <c r="B35" s="24" t="s">
        <v>175</v>
      </c>
      <c r="C35" s="35">
        <v>691347</v>
      </c>
      <c r="D35" s="35">
        <v>0</v>
      </c>
      <c r="E35" s="35">
        <v>4525761</v>
      </c>
      <c r="F35" s="35">
        <v>3548353</v>
      </c>
      <c r="G35" s="35">
        <v>0</v>
      </c>
      <c r="H35" s="35">
        <v>0</v>
      </c>
      <c r="I35" s="35">
        <v>535346</v>
      </c>
      <c r="J35" s="35">
        <v>433601</v>
      </c>
      <c r="K35" s="35">
        <v>0</v>
      </c>
      <c r="L35" s="35">
        <f t="shared" si="0"/>
        <v>9734408</v>
      </c>
      <c r="M35" s="24">
        <v>28</v>
      </c>
    </row>
    <row r="36" spans="1:13" ht="12.75" customHeight="1" x14ac:dyDescent="0.25">
      <c r="A36" s="24">
        <v>29</v>
      </c>
      <c r="B36" s="24" t="s">
        <v>176</v>
      </c>
      <c r="C36" s="35">
        <v>1344419</v>
      </c>
      <c r="D36" s="35">
        <v>0</v>
      </c>
      <c r="E36" s="35">
        <v>2987067</v>
      </c>
      <c r="F36" s="35">
        <v>6107243</v>
      </c>
      <c r="G36" s="35">
        <v>0</v>
      </c>
      <c r="H36" s="35">
        <v>0</v>
      </c>
      <c r="I36" s="35">
        <v>395733</v>
      </c>
      <c r="J36" s="35">
        <v>786263</v>
      </c>
      <c r="K36" s="35">
        <v>0</v>
      </c>
      <c r="L36" s="35">
        <f t="shared" si="0"/>
        <v>11620725</v>
      </c>
      <c r="M36" s="24">
        <v>29</v>
      </c>
    </row>
    <row r="37" spans="1:13" ht="12.75" customHeight="1" x14ac:dyDescent="0.25">
      <c r="A37" s="24">
        <v>30</v>
      </c>
      <c r="B37" s="24" t="s">
        <v>177</v>
      </c>
      <c r="C37" s="35">
        <v>505917</v>
      </c>
      <c r="D37" s="35">
        <v>0</v>
      </c>
      <c r="E37" s="35">
        <v>1968718</v>
      </c>
      <c r="F37" s="35">
        <v>1631811</v>
      </c>
      <c r="G37" s="35">
        <v>11613</v>
      </c>
      <c r="H37" s="35">
        <v>0</v>
      </c>
      <c r="I37" s="35">
        <v>158722</v>
      </c>
      <c r="J37" s="35">
        <v>183898</v>
      </c>
      <c r="K37" s="35">
        <v>0</v>
      </c>
      <c r="L37" s="35">
        <f t="shared" si="0"/>
        <v>4460679</v>
      </c>
      <c r="M37" s="24">
        <v>30</v>
      </c>
    </row>
    <row r="38" spans="1:13" ht="12.75" customHeight="1" x14ac:dyDescent="0.25">
      <c r="A38" s="24">
        <v>31</v>
      </c>
      <c r="B38" s="24" t="s">
        <v>145</v>
      </c>
      <c r="C38" s="35">
        <v>716265</v>
      </c>
      <c r="D38" s="35">
        <v>0</v>
      </c>
      <c r="E38" s="35">
        <v>2678111</v>
      </c>
      <c r="F38" s="35">
        <v>2529642</v>
      </c>
      <c r="G38" s="35">
        <v>14649</v>
      </c>
      <c r="H38" s="35">
        <v>0</v>
      </c>
      <c r="I38" s="35">
        <v>366764</v>
      </c>
      <c r="J38" s="35">
        <v>127294</v>
      </c>
      <c r="K38" s="35">
        <v>0</v>
      </c>
      <c r="L38" s="35">
        <f t="shared" si="0"/>
        <v>6432725</v>
      </c>
      <c r="M38" s="24">
        <v>31</v>
      </c>
    </row>
    <row r="39" spans="1:13" ht="12.75" customHeight="1" x14ac:dyDescent="0.25">
      <c r="A39" s="24">
        <v>32</v>
      </c>
      <c r="B39" s="24" t="s">
        <v>178</v>
      </c>
      <c r="C39" s="35">
        <v>5247613</v>
      </c>
      <c r="D39" s="35">
        <v>0</v>
      </c>
      <c r="E39" s="35">
        <v>8147418</v>
      </c>
      <c r="F39" s="35">
        <v>9988382</v>
      </c>
      <c r="G39" s="35">
        <v>228923</v>
      </c>
      <c r="H39" s="35">
        <v>0</v>
      </c>
      <c r="I39" s="35">
        <v>3507136</v>
      </c>
      <c r="J39" s="35">
        <v>1099505</v>
      </c>
      <c r="K39" s="35">
        <v>0</v>
      </c>
      <c r="L39" s="35">
        <f t="shared" si="0"/>
        <v>28218977</v>
      </c>
      <c r="M39" s="24">
        <v>32</v>
      </c>
    </row>
    <row r="40" spans="1:13" ht="12.75" customHeight="1" x14ac:dyDescent="0.25">
      <c r="A40" s="24">
        <v>33</v>
      </c>
      <c r="B40" s="24" t="s">
        <v>179</v>
      </c>
      <c r="C40" s="35">
        <v>711520</v>
      </c>
      <c r="D40" s="35">
        <v>0</v>
      </c>
      <c r="E40" s="35">
        <v>2890221</v>
      </c>
      <c r="F40" s="35">
        <v>2395341</v>
      </c>
      <c r="G40" s="35">
        <v>7300</v>
      </c>
      <c r="H40" s="35">
        <v>0</v>
      </c>
      <c r="I40" s="35">
        <v>476100</v>
      </c>
      <c r="J40" s="35">
        <v>1030274</v>
      </c>
      <c r="K40" s="35">
        <v>0</v>
      </c>
      <c r="L40" s="35">
        <f t="shared" si="0"/>
        <v>7510756</v>
      </c>
      <c r="M40" s="24">
        <v>33</v>
      </c>
    </row>
    <row r="41" spans="1:13" ht="12.75" customHeight="1" x14ac:dyDescent="0.25">
      <c r="A41" s="24">
        <v>34</v>
      </c>
      <c r="B41" s="24" t="s">
        <v>180</v>
      </c>
      <c r="C41" s="35">
        <v>1645340</v>
      </c>
      <c r="D41" s="35">
        <v>0</v>
      </c>
      <c r="E41" s="35">
        <v>4320614</v>
      </c>
      <c r="F41" s="35">
        <v>4225703</v>
      </c>
      <c r="G41" s="35">
        <v>196024</v>
      </c>
      <c r="H41" s="35">
        <v>0</v>
      </c>
      <c r="I41" s="35">
        <v>1982860</v>
      </c>
      <c r="J41" s="35">
        <v>1046675</v>
      </c>
      <c r="K41" s="35">
        <v>0</v>
      </c>
      <c r="L41" s="35">
        <f t="shared" si="0"/>
        <v>13417216</v>
      </c>
      <c r="M41" s="24">
        <v>34</v>
      </c>
    </row>
    <row r="42" spans="1:13" ht="12.75" customHeight="1" x14ac:dyDescent="0.25">
      <c r="A42" s="24">
        <v>35</v>
      </c>
      <c r="B42" s="24" t="s">
        <v>181</v>
      </c>
      <c r="C42" s="35">
        <v>692307</v>
      </c>
      <c r="D42" s="35">
        <v>0</v>
      </c>
      <c r="E42" s="35">
        <v>1036687</v>
      </c>
      <c r="F42" s="35">
        <v>1192944</v>
      </c>
      <c r="G42" s="35">
        <v>20385</v>
      </c>
      <c r="H42" s="35">
        <v>10650539</v>
      </c>
      <c r="I42" s="35">
        <v>125683</v>
      </c>
      <c r="J42" s="35">
        <v>415253</v>
      </c>
      <c r="K42" s="35">
        <v>0</v>
      </c>
      <c r="L42" s="35">
        <f t="shared" si="0"/>
        <v>14133798</v>
      </c>
      <c r="M42" s="24">
        <v>35</v>
      </c>
    </row>
    <row r="43" spans="1:13" ht="12.75" customHeight="1" x14ac:dyDescent="0.25">
      <c r="A43" s="24">
        <v>36</v>
      </c>
      <c r="B43" s="24" t="s">
        <v>149</v>
      </c>
      <c r="C43" s="35">
        <v>438826</v>
      </c>
      <c r="D43" s="35">
        <v>0</v>
      </c>
      <c r="E43" s="35">
        <v>1270428</v>
      </c>
      <c r="F43" s="35">
        <v>1105391</v>
      </c>
      <c r="G43" s="35">
        <v>5897</v>
      </c>
      <c r="H43" s="35">
        <v>0</v>
      </c>
      <c r="I43" s="35">
        <v>142211</v>
      </c>
      <c r="J43" s="35">
        <v>122623</v>
      </c>
      <c r="K43" s="35">
        <v>0</v>
      </c>
      <c r="L43" s="35">
        <f>(C43+D43+E43+F43+G43+H43+I43+J43+K43)</f>
        <v>3085376</v>
      </c>
      <c r="M43" s="24">
        <v>36</v>
      </c>
    </row>
    <row r="44" spans="1:13" ht="12.75" customHeight="1" x14ac:dyDescent="0.25">
      <c r="A44" s="24">
        <v>37</v>
      </c>
      <c r="B44" s="24" t="s">
        <v>182</v>
      </c>
      <c r="C44" s="35">
        <v>932069</v>
      </c>
      <c r="D44" s="35">
        <v>0</v>
      </c>
      <c r="E44" s="35">
        <v>2180048</v>
      </c>
      <c r="F44" s="35">
        <v>1844853</v>
      </c>
      <c r="G44" s="35">
        <v>3430</v>
      </c>
      <c r="H44" s="35">
        <v>0</v>
      </c>
      <c r="I44" s="35">
        <v>264092</v>
      </c>
      <c r="J44" s="35">
        <v>378149</v>
      </c>
      <c r="K44" s="35">
        <v>0</v>
      </c>
      <c r="L44" s="35">
        <f>(C44+D44+E44+F44+G44+H44+I44+J44+K44)</f>
        <v>5602641</v>
      </c>
      <c r="M44" s="24">
        <v>37</v>
      </c>
    </row>
    <row r="45" spans="1:13" ht="12.75" customHeight="1" x14ac:dyDescent="0.25">
      <c r="A45" s="36">
        <v>38</v>
      </c>
      <c r="B45" s="24" t="s">
        <v>183</v>
      </c>
      <c r="C45" s="37">
        <v>3056423</v>
      </c>
      <c r="D45" s="37">
        <v>0</v>
      </c>
      <c r="E45" s="37">
        <v>4128019</v>
      </c>
      <c r="F45" s="37">
        <v>3585822</v>
      </c>
      <c r="G45" s="37">
        <v>10647</v>
      </c>
      <c r="H45" s="37">
        <v>0</v>
      </c>
      <c r="I45" s="37">
        <v>1973722</v>
      </c>
      <c r="J45" s="37">
        <v>1565430</v>
      </c>
      <c r="K45" s="37">
        <v>0</v>
      </c>
      <c r="L45" s="37">
        <f t="shared" si="0"/>
        <v>14320063</v>
      </c>
      <c r="M45" s="36">
        <v>38</v>
      </c>
    </row>
    <row r="46" spans="1:13" ht="12.75" customHeight="1" x14ac:dyDescent="0.25">
      <c r="A46" s="36">
        <f>A45</f>
        <v>38</v>
      </c>
      <c r="B46" s="28" t="s">
        <v>60</v>
      </c>
      <c r="C46" s="38">
        <f t="shared" ref="C46:L46" si="1">SUM(C8:C45)</f>
        <v>67057514</v>
      </c>
      <c r="D46" s="38">
        <f t="shared" si="1"/>
        <v>4200</v>
      </c>
      <c r="E46" s="38">
        <f t="shared" si="1"/>
        <v>141295425</v>
      </c>
      <c r="F46" s="38">
        <f t="shared" si="1"/>
        <v>137015374</v>
      </c>
      <c r="G46" s="38">
        <f t="shared" si="1"/>
        <v>1315101</v>
      </c>
      <c r="H46" s="38">
        <f t="shared" si="1"/>
        <v>18345739</v>
      </c>
      <c r="I46" s="38">
        <f t="shared" si="1"/>
        <v>47858348</v>
      </c>
      <c r="J46" s="38">
        <f t="shared" si="1"/>
        <v>32618990</v>
      </c>
      <c r="K46" s="38">
        <f t="shared" si="1"/>
        <v>118025</v>
      </c>
      <c r="L46" s="38">
        <f t="shared" si="1"/>
        <v>445628716</v>
      </c>
      <c r="M46" s="36">
        <f>M45</f>
        <v>38</v>
      </c>
    </row>
    <row r="47" spans="1:13" x14ac:dyDescent="0.25">
      <c r="D47" s="114"/>
    </row>
  </sheetData>
  <printOptions horizontalCentered="1" verticalCentered="1" gridLines="1"/>
  <pageMargins left="0.5" right="0.5" top="0.5" bottom="0.5" header="0" footer="0"/>
  <pageSetup paperSize="3"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D6CD-E310-4874-A541-4C8184A1E2EB}">
  <sheetPr transitionEvaluation="1" transitionEntry="1">
    <pageSetUpPr fitToPage="1"/>
  </sheetPr>
  <dimension ref="A1:R238"/>
  <sheetViews>
    <sheetView topLeftCell="C1" zoomScaleNormal="100" workbookViewId="0">
      <selection activeCell="E6" sqref="E6"/>
    </sheetView>
  </sheetViews>
  <sheetFormatPr defaultColWidth="11.5546875" defaultRowHeight="9.75" customHeight="1" x14ac:dyDescent="0.25"/>
  <cols>
    <col min="1" max="1" width="4.77734375" style="1" customWidth="1"/>
    <col min="2" max="2" width="16.33203125" style="1" customWidth="1"/>
    <col min="3" max="4" width="13.77734375" style="1" customWidth="1"/>
    <col min="5" max="12" width="12.77734375" style="1" customWidth="1"/>
    <col min="13" max="13" width="13.77734375" style="1" customWidth="1"/>
    <col min="14" max="17" width="12.77734375" style="1" customWidth="1"/>
    <col min="18" max="18" width="4.5546875" style="1" customWidth="1"/>
    <col min="19" max="256" width="11.5546875" style="1"/>
    <col min="257" max="257" width="4.5546875" style="1" customWidth="1"/>
    <col min="258" max="258" width="12.77734375" style="1" bestFit="1" customWidth="1"/>
    <col min="259" max="259" width="11" style="1" bestFit="1" customWidth="1"/>
    <col min="260" max="260" width="11.88671875" style="1" bestFit="1" customWidth="1"/>
    <col min="261" max="261" width="12.5546875" style="1" customWidth="1"/>
    <col min="262" max="262" width="11" style="1" bestFit="1" customWidth="1"/>
    <col min="263" max="263" width="8.77734375" style="1" customWidth="1"/>
    <col min="264" max="264" width="9.33203125" style="1" customWidth="1"/>
    <col min="265" max="265" width="10" style="1" customWidth="1"/>
    <col min="266" max="266" width="7.5546875" style="1" customWidth="1"/>
    <col min="267" max="267" width="11.44140625" style="1" customWidth="1"/>
    <col min="268" max="268" width="11" style="1" bestFit="1" customWidth="1"/>
    <col min="269" max="269" width="11.88671875" style="1" bestFit="1" customWidth="1"/>
    <col min="270" max="270" width="13.109375" style="1" customWidth="1"/>
    <col min="271" max="273" width="10" style="1" bestFit="1" customWidth="1"/>
    <col min="274" max="274" width="4.5546875" style="1" customWidth="1"/>
    <col min="275" max="512" width="11.5546875" style="1"/>
    <col min="513" max="513" width="4.5546875" style="1" customWidth="1"/>
    <col min="514" max="514" width="12.77734375" style="1" bestFit="1" customWidth="1"/>
    <col min="515" max="515" width="11" style="1" bestFit="1" customWidth="1"/>
    <col min="516" max="516" width="11.88671875" style="1" bestFit="1" customWidth="1"/>
    <col min="517" max="517" width="12.5546875" style="1" customWidth="1"/>
    <col min="518" max="518" width="11" style="1" bestFit="1" customWidth="1"/>
    <col min="519" max="519" width="8.77734375" style="1" customWidth="1"/>
    <col min="520" max="520" width="9.33203125" style="1" customWidth="1"/>
    <col min="521" max="521" width="10" style="1" customWidth="1"/>
    <col min="522" max="522" width="7.5546875" style="1" customWidth="1"/>
    <col min="523" max="523" width="11.44140625" style="1" customWidth="1"/>
    <col min="524" max="524" width="11" style="1" bestFit="1" customWidth="1"/>
    <col min="525" max="525" width="11.88671875" style="1" bestFit="1" customWidth="1"/>
    <col min="526" max="526" width="13.109375" style="1" customWidth="1"/>
    <col min="527" max="529" width="10" style="1" bestFit="1" customWidth="1"/>
    <col min="530" max="530" width="4.5546875" style="1" customWidth="1"/>
    <col min="531" max="768" width="11.5546875" style="1"/>
    <col min="769" max="769" width="4.5546875" style="1" customWidth="1"/>
    <col min="770" max="770" width="12.77734375" style="1" bestFit="1" customWidth="1"/>
    <col min="771" max="771" width="11" style="1" bestFit="1" customWidth="1"/>
    <col min="772" max="772" width="11.88671875" style="1" bestFit="1" customWidth="1"/>
    <col min="773" max="773" width="12.5546875" style="1" customWidth="1"/>
    <col min="774" max="774" width="11" style="1" bestFit="1" customWidth="1"/>
    <col min="775" max="775" width="8.77734375" style="1" customWidth="1"/>
    <col min="776" max="776" width="9.33203125" style="1" customWidth="1"/>
    <col min="777" max="777" width="10" style="1" customWidth="1"/>
    <col min="778" max="778" width="7.5546875" style="1" customWidth="1"/>
    <col min="779" max="779" width="11.44140625" style="1" customWidth="1"/>
    <col min="780" max="780" width="11" style="1" bestFit="1" customWidth="1"/>
    <col min="781" max="781" width="11.88671875" style="1" bestFit="1" customWidth="1"/>
    <col min="782" max="782" width="13.109375" style="1" customWidth="1"/>
    <col min="783" max="785" width="10" style="1" bestFit="1" customWidth="1"/>
    <col min="786" max="786" width="4.5546875" style="1" customWidth="1"/>
    <col min="787" max="1024" width="11.5546875" style="1"/>
    <col min="1025" max="1025" width="4.5546875" style="1" customWidth="1"/>
    <col min="1026" max="1026" width="12.77734375" style="1" bestFit="1" customWidth="1"/>
    <col min="1027" max="1027" width="11" style="1" bestFit="1" customWidth="1"/>
    <col min="1028" max="1028" width="11.88671875" style="1" bestFit="1" customWidth="1"/>
    <col min="1029" max="1029" width="12.5546875" style="1" customWidth="1"/>
    <col min="1030" max="1030" width="11" style="1" bestFit="1" customWidth="1"/>
    <col min="1031" max="1031" width="8.77734375" style="1" customWidth="1"/>
    <col min="1032" max="1032" width="9.33203125" style="1" customWidth="1"/>
    <col min="1033" max="1033" width="10" style="1" customWidth="1"/>
    <col min="1034" max="1034" width="7.5546875" style="1" customWidth="1"/>
    <col min="1035" max="1035" width="11.44140625" style="1" customWidth="1"/>
    <col min="1036" max="1036" width="11" style="1" bestFit="1" customWidth="1"/>
    <col min="1037" max="1037" width="11.88671875" style="1" bestFit="1" customWidth="1"/>
    <col min="1038" max="1038" width="13.109375" style="1" customWidth="1"/>
    <col min="1039" max="1041" width="10" style="1" bestFit="1" customWidth="1"/>
    <col min="1042" max="1042" width="4.5546875" style="1" customWidth="1"/>
    <col min="1043" max="1280" width="11.5546875" style="1"/>
    <col min="1281" max="1281" width="4.5546875" style="1" customWidth="1"/>
    <col min="1282" max="1282" width="12.77734375" style="1" bestFit="1" customWidth="1"/>
    <col min="1283" max="1283" width="11" style="1" bestFit="1" customWidth="1"/>
    <col min="1284" max="1284" width="11.88671875" style="1" bestFit="1" customWidth="1"/>
    <col min="1285" max="1285" width="12.5546875" style="1" customWidth="1"/>
    <col min="1286" max="1286" width="11" style="1" bestFit="1" customWidth="1"/>
    <col min="1287" max="1287" width="8.77734375" style="1" customWidth="1"/>
    <col min="1288" max="1288" width="9.33203125" style="1" customWidth="1"/>
    <col min="1289" max="1289" width="10" style="1" customWidth="1"/>
    <col min="1290" max="1290" width="7.5546875" style="1" customWidth="1"/>
    <col min="1291" max="1291" width="11.44140625" style="1" customWidth="1"/>
    <col min="1292" max="1292" width="11" style="1" bestFit="1" customWidth="1"/>
    <col min="1293" max="1293" width="11.88671875" style="1" bestFit="1" customWidth="1"/>
    <col min="1294" max="1294" width="13.109375" style="1" customWidth="1"/>
    <col min="1295" max="1297" width="10" style="1" bestFit="1" customWidth="1"/>
    <col min="1298" max="1298" width="4.5546875" style="1" customWidth="1"/>
    <col min="1299" max="1536" width="11.5546875" style="1"/>
    <col min="1537" max="1537" width="4.5546875" style="1" customWidth="1"/>
    <col min="1538" max="1538" width="12.77734375" style="1" bestFit="1" customWidth="1"/>
    <col min="1539" max="1539" width="11" style="1" bestFit="1" customWidth="1"/>
    <col min="1540" max="1540" width="11.88671875" style="1" bestFit="1" customWidth="1"/>
    <col min="1541" max="1541" width="12.5546875" style="1" customWidth="1"/>
    <col min="1542" max="1542" width="11" style="1" bestFit="1" customWidth="1"/>
    <col min="1543" max="1543" width="8.77734375" style="1" customWidth="1"/>
    <col min="1544" max="1544" width="9.33203125" style="1" customWidth="1"/>
    <col min="1545" max="1545" width="10" style="1" customWidth="1"/>
    <col min="1546" max="1546" width="7.5546875" style="1" customWidth="1"/>
    <col min="1547" max="1547" width="11.44140625" style="1" customWidth="1"/>
    <col min="1548" max="1548" width="11" style="1" bestFit="1" customWidth="1"/>
    <col min="1549" max="1549" width="11.88671875" style="1" bestFit="1" customWidth="1"/>
    <col min="1550" max="1550" width="13.109375" style="1" customWidth="1"/>
    <col min="1551" max="1553" width="10" style="1" bestFit="1" customWidth="1"/>
    <col min="1554" max="1554" width="4.5546875" style="1" customWidth="1"/>
    <col min="1555" max="1792" width="11.5546875" style="1"/>
    <col min="1793" max="1793" width="4.5546875" style="1" customWidth="1"/>
    <col min="1794" max="1794" width="12.77734375" style="1" bestFit="1" customWidth="1"/>
    <col min="1795" max="1795" width="11" style="1" bestFit="1" customWidth="1"/>
    <col min="1796" max="1796" width="11.88671875" style="1" bestFit="1" customWidth="1"/>
    <col min="1797" max="1797" width="12.5546875" style="1" customWidth="1"/>
    <col min="1798" max="1798" width="11" style="1" bestFit="1" customWidth="1"/>
    <col min="1799" max="1799" width="8.77734375" style="1" customWidth="1"/>
    <col min="1800" max="1800" width="9.33203125" style="1" customWidth="1"/>
    <col min="1801" max="1801" width="10" style="1" customWidth="1"/>
    <col min="1802" max="1802" width="7.5546875" style="1" customWidth="1"/>
    <col min="1803" max="1803" width="11.44140625" style="1" customWidth="1"/>
    <col min="1804" max="1804" width="11" style="1" bestFit="1" customWidth="1"/>
    <col min="1805" max="1805" width="11.88671875" style="1" bestFit="1" customWidth="1"/>
    <col min="1806" max="1806" width="13.109375" style="1" customWidth="1"/>
    <col min="1807" max="1809" width="10" style="1" bestFit="1" customWidth="1"/>
    <col min="1810" max="1810" width="4.5546875" style="1" customWidth="1"/>
    <col min="1811" max="2048" width="11.5546875" style="1"/>
    <col min="2049" max="2049" width="4.5546875" style="1" customWidth="1"/>
    <col min="2050" max="2050" width="12.77734375" style="1" bestFit="1" customWidth="1"/>
    <col min="2051" max="2051" width="11" style="1" bestFit="1" customWidth="1"/>
    <col min="2052" max="2052" width="11.88671875" style="1" bestFit="1" customWidth="1"/>
    <col min="2053" max="2053" width="12.5546875" style="1" customWidth="1"/>
    <col min="2054" max="2054" width="11" style="1" bestFit="1" customWidth="1"/>
    <col min="2055" max="2055" width="8.77734375" style="1" customWidth="1"/>
    <col min="2056" max="2056" width="9.33203125" style="1" customWidth="1"/>
    <col min="2057" max="2057" width="10" style="1" customWidth="1"/>
    <col min="2058" max="2058" width="7.5546875" style="1" customWidth="1"/>
    <col min="2059" max="2059" width="11.44140625" style="1" customWidth="1"/>
    <col min="2060" max="2060" width="11" style="1" bestFit="1" customWidth="1"/>
    <col min="2061" max="2061" width="11.88671875" style="1" bestFit="1" customWidth="1"/>
    <col min="2062" max="2062" width="13.109375" style="1" customWidth="1"/>
    <col min="2063" max="2065" width="10" style="1" bestFit="1" customWidth="1"/>
    <col min="2066" max="2066" width="4.5546875" style="1" customWidth="1"/>
    <col min="2067" max="2304" width="11.5546875" style="1"/>
    <col min="2305" max="2305" width="4.5546875" style="1" customWidth="1"/>
    <col min="2306" max="2306" width="12.77734375" style="1" bestFit="1" customWidth="1"/>
    <col min="2307" max="2307" width="11" style="1" bestFit="1" customWidth="1"/>
    <col min="2308" max="2308" width="11.88671875" style="1" bestFit="1" customWidth="1"/>
    <col min="2309" max="2309" width="12.5546875" style="1" customWidth="1"/>
    <col min="2310" max="2310" width="11" style="1" bestFit="1" customWidth="1"/>
    <col min="2311" max="2311" width="8.77734375" style="1" customWidth="1"/>
    <col min="2312" max="2312" width="9.33203125" style="1" customWidth="1"/>
    <col min="2313" max="2313" width="10" style="1" customWidth="1"/>
    <col min="2314" max="2314" width="7.5546875" style="1" customWidth="1"/>
    <col min="2315" max="2315" width="11.44140625" style="1" customWidth="1"/>
    <col min="2316" max="2316" width="11" style="1" bestFit="1" customWidth="1"/>
    <col min="2317" max="2317" width="11.88671875" style="1" bestFit="1" customWidth="1"/>
    <col min="2318" max="2318" width="13.109375" style="1" customWidth="1"/>
    <col min="2319" max="2321" width="10" style="1" bestFit="1" customWidth="1"/>
    <col min="2322" max="2322" width="4.5546875" style="1" customWidth="1"/>
    <col min="2323" max="2560" width="11.5546875" style="1"/>
    <col min="2561" max="2561" width="4.5546875" style="1" customWidth="1"/>
    <col min="2562" max="2562" width="12.77734375" style="1" bestFit="1" customWidth="1"/>
    <col min="2563" max="2563" width="11" style="1" bestFit="1" customWidth="1"/>
    <col min="2564" max="2564" width="11.88671875" style="1" bestFit="1" customWidth="1"/>
    <col min="2565" max="2565" width="12.5546875" style="1" customWidth="1"/>
    <col min="2566" max="2566" width="11" style="1" bestFit="1" customWidth="1"/>
    <col min="2567" max="2567" width="8.77734375" style="1" customWidth="1"/>
    <col min="2568" max="2568" width="9.33203125" style="1" customWidth="1"/>
    <col min="2569" max="2569" width="10" style="1" customWidth="1"/>
    <col min="2570" max="2570" width="7.5546875" style="1" customWidth="1"/>
    <col min="2571" max="2571" width="11.44140625" style="1" customWidth="1"/>
    <col min="2572" max="2572" width="11" style="1" bestFit="1" customWidth="1"/>
    <col min="2573" max="2573" width="11.88671875" style="1" bestFit="1" customWidth="1"/>
    <col min="2574" max="2574" width="13.109375" style="1" customWidth="1"/>
    <col min="2575" max="2577" width="10" style="1" bestFit="1" customWidth="1"/>
    <col min="2578" max="2578" width="4.5546875" style="1" customWidth="1"/>
    <col min="2579" max="2816" width="11.5546875" style="1"/>
    <col min="2817" max="2817" width="4.5546875" style="1" customWidth="1"/>
    <col min="2818" max="2818" width="12.77734375" style="1" bestFit="1" customWidth="1"/>
    <col min="2819" max="2819" width="11" style="1" bestFit="1" customWidth="1"/>
    <col min="2820" max="2820" width="11.88671875" style="1" bestFit="1" customWidth="1"/>
    <col min="2821" max="2821" width="12.5546875" style="1" customWidth="1"/>
    <col min="2822" max="2822" width="11" style="1" bestFit="1" customWidth="1"/>
    <col min="2823" max="2823" width="8.77734375" style="1" customWidth="1"/>
    <col min="2824" max="2824" width="9.33203125" style="1" customWidth="1"/>
    <col min="2825" max="2825" width="10" style="1" customWidth="1"/>
    <col min="2826" max="2826" width="7.5546875" style="1" customWidth="1"/>
    <col min="2827" max="2827" width="11.44140625" style="1" customWidth="1"/>
    <col min="2828" max="2828" width="11" style="1" bestFit="1" customWidth="1"/>
    <col min="2829" max="2829" width="11.88671875" style="1" bestFit="1" customWidth="1"/>
    <col min="2830" max="2830" width="13.109375" style="1" customWidth="1"/>
    <col min="2831" max="2833" width="10" style="1" bestFit="1" customWidth="1"/>
    <col min="2834" max="2834" width="4.5546875" style="1" customWidth="1"/>
    <col min="2835" max="3072" width="11.5546875" style="1"/>
    <col min="3073" max="3073" width="4.5546875" style="1" customWidth="1"/>
    <col min="3074" max="3074" width="12.77734375" style="1" bestFit="1" customWidth="1"/>
    <col min="3075" max="3075" width="11" style="1" bestFit="1" customWidth="1"/>
    <col min="3076" max="3076" width="11.88671875" style="1" bestFit="1" customWidth="1"/>
    <col min="3077" max="3077" width="12.5546875" style="1" customWidth="1"/>
    <col min="3078" max="3078" width="11" style="1" bestFit="1" customWidth="1"/>
    <col min="3079" max="3079" width="8.77734375" style="1" customWidth="1"/>
    <col min="3080" max="3080" width="9.33203125" style="1" customWidth="1"/>
    <col min="3081" max="3081" width="10" style="1" customWidth="1"/>
    <col min="3082" max="3082" width="7.5546875" style="1" customWidth="1"/>
    <col min="3083" max="3083" width="11.44140625" style="1" customWidth="1"/>
    <col min="3084" max="3084" width="11" style="1" bestFit="1" customWidth="1"/>
    <col min="3085" max="3085" width="11.88671875" style="1" bestFit="1" customWidth="1"/>
    <col min="3086" max="3086" width="13.109375" style="1" customWidth="1"/>
    <col min="3087" max="3089" width="10" style="1" bestFit="1" customWidth="1"/>
    <col min="3090" max="3090" width="4.5546875" style="1" customWidth="1"/>
    <col min="3091" max="3328" width="11.5546875" style="1"/>
    <col min="3329" max="3329" width="4.5546875" style="1" customWidth="1"/>
    <col min="3330" max="3330" width="12.77734375" style="1" bestFit="1" customWidth="1"/>
    <col min="3331" max="3331" width="11" style="1" bestFit="1" customWidth="1"/>
    <col min="3332" max="3332" width="11.88671875" style="1" bestFit="1" customWidth="1"/>
    <col min="3333" max="3333" width="12.5546875" style="1" customWidth="1"/>
    <col min="3334" max="3334" width="11" style="1" bestFit="1" customWidth="1"/>
    <col min="3335" max="3335" width="8.77734375" style="1" customWidth="1"/>
    <col min="3336" max="3336" width="9.33203125" style="1" customWidth="1"/>
    <col min="3337" max="3337" width="10" style="1" customWidth="1"/>
    <col min="3338" max="3338" width="7.5546875" style="1" customWidth="1"/>
    <col min="3339" max="3339" width="11.44140625" style="1" customWidth="1"/>
    <col min="3340" max="3340" width="11" style="1" bestFit="1" customWidth="1"/>
    <col min="3341" max="3341" width="11.88671875" style="1" bestFit="1" customWidth="1"/>
    <col min="3342" max="3342" width="13.109375" style="1" customWidth="1"/>
    <col min="3343" max="3345" width="10" style="1" bestFit="1" customWidth="1"/>
    <col min="3346" max="3346" width="4.5546875" style="1" customWidth="1"/>
    <col min="3347" max="3584" width="11.5546875" style="1"/>
    <col min="3585" max="3585" width="4.5546875" style="1" customWidth="1"/>
    <col min="3586" max="3586" width="12.77734375" style="1" bestFit="1" customWidth="1"/>
    <col min="3587" max="3587" width="11" style="1" bestFit="1" customWidth="1"/>
    <col min="3588" max="3588" width="11.88671875" style="1" bestFit="1" customWidth="1"/>
    <col min="3589" max="3589" width="12.5546875" style="1" customWidth="1"/>
    <col min="3590" max="3590" width="11" style="1" bestFit="1" customWidth="1"/>
    <col min="3591" max="3591" width="8.77734375" style="1" customWidth="1"/>
    <col min="3592" max="3592" width="9.33203125" style="1" customWidth="1"/>
    <col min="3593" max="3593" width="10" style="1" customWidth="1"/>
    <col min="3594" max="3594" width="7.5546875" style="1" customWidth="1"/>
    <col min="3595" max="3595" width="11.44140625" style="1" customWidth="1"/>
    <col min="3596" max="3596" width="11" style="1" bestFit="1" customWidth="1"/>
    <col min="3597" max="3597" width="11.88671875" style="1" bestFit="1" customWidth="1"/>
    <col min="3598" max="3598" width="13.109375" style="1" customWidth="1"/>
    <col min="3599" max="3601" width="10" style="1" bestFit="1" customWidth="1"/>
    <col min="3602" max="3602" width="4.5546875" style="1" customWidth="1"/>
    <col min="3603" max="3840" width="11.5546875" style="1"/>
    <col min="3841" max="3841" width="4.5546875" style="1" customWidth="1"/>
    <col min="3842" max="3842" width="12.77734375" style="1" bestFit="1" customWidth="1"/>
    <col min="3843" max="3843" width="11" style="1" bestFit="1" customWidth="1"/>
    <col min="3844" max="3844" width="11.88671875" style="1" bestFit="1" customWidth="1"/>
    <col min="3845" max="3845" width="12.5546875" style="1" customWidth="1"/>
    <col min="3846" max="3846" width="11" style="1" bestFit="1" customWidth="1"/>
    <col min="3847" max="3847" width="8.77734375" style="1" customWidth="1"/>
    <col min="3848" max="3848" width="9.33203125" style="1" customWidth="1"/>
    <col min="3849" max="3849" width="10" style="1" customWidth="1"/>
    <col min="3850" max="3850" width="7.5546875" style="1" customWidth="1"/>
    <col min="3851" max="3851" width="11.44140625" style="1" customWidth="1"/>
    <col min="3852" max="3852" width="11" style="1" bestFit="1" customWidth="1"/>
    <col min="3853" max="3853" width="11.88671875" style="1" bestFit="1" customWidth="1"/>
    <col min="3854" max="3854" width="13.109375" style="1" customWidth="1"/>
    <col min="3855" max="3857" width="10" style="1" bestFit="1" customWidth="1"/>
    <col min="3858" max="3858" width="4.5546875" style="1" customWidth="1"/>
    <col min="3859" max="4096" width="11.5546875" style="1"/>
    <col min="4097" max="4097" width="4.5546875" style="1" customWidth="1"/>
    <col min="4098" max="4098" width="12.77734375" style="1" bestFit="1" customWidth="1"/>
    <col min="4099" max="4099" width="11" style="1" bestFit="1" customWidth="1"/>
    <col min="4100" max="4100" width="11.88671875" style="1" bestFit="1" customWidth="1"/>
    <col min="4101" max="4101" width="12.5546875" style="1" customWidth="1"/>
    <col min="4102" max="4102" width="11" style="1" bestFit="1" customWidth="1"/>
    <col min="4103" max="4103" width="8.77734375" style="1" customWidth="1"/>
    <col min="4104" max="4104" width="9.33203125" style="1" customWidth="1"/>
    <col min="4105" max="4105" width="10" style="1" customWidth="1"/>
    <col min="4106" max="4106" width="7.5546875" style="1" customWidth="1"/>
    <col min="4107" max="4107" width="11.44140625" style="1" customWidth="1"/>
    <col min="4108" max="4108" width="11" style="1" bestFit="1" customWidth="1"/>
    <col min="4109" max="4109" width="11.88671875" style="1" bestFit="1" customWidth="1"/>
    <col min="4110" max="4110" width="13.109375" style="1" customWidth="1"/>
    <col min="4111" max="4113" width="10" style="1" bestFit="1" customWidth="1"/>
    <col min="4114" max="4114" width="4.5546875" style="1" customWidth="1"/>
    <col min="4115" max="4352" width="11.5546875" style="1"/>
    <col min="4353" max="4353" width="4.5546875" style="1" customWidth="1"/>
    <col min="4354" max="4354" width="12.77734375" style="1" bestFit="1" customWidth="1"/>
    <col min="4355" max="4355" width="11" style="1" bestFit="1" customWidth="1"/>
    <col min="4356" max="4356" width="11.88671875" style="1" bestFit="1" customWidth="1"/>
    <col min="4357" max="4357" width="12.5546875" style="1" customWidth="1"/>
    <col min="4358" max="4358" width="11" style="1" bestFit="1" customWidth="1"/>
    <col min="4359" max="4359" width="8.77734375" style="1" customWidth="1"/>
    <col min="4360" max="4360" width="9.33203125" style="1" customWidth="1"/>
    <col min="4361" max="4361" width="10" style="1" customWidth="1"/>
    <col min="4362" max="4362" width="7.5546875" style="1" customWidth="1"/>
    <col min="4363" max="4363" width="11.44140625" style="1" customWidth="1"/>
    <col min="4364" max="4364" width="11" style="1" bestFit="1" customWidth="1"/>
    <col min="4365" max="4365" width="11.88671875" style="1" bestFit="1" customWidth="1"/>
    <col min="4366" max="4366" width="13.109375" style="1" customWidth="1"/>
    <col min="4367" max="4369" width="10" style="1" bestFit="1" customWidth="1"/>
    <col min="4370" max="4370" width="4.5546875" style="1" customWidth="1"/>
    <col min="4371" max="4608" width="11.5546875" style="1"/>
    <col min="4609" max="4609" width="4.5546875" style="1" customWidth="1"/>
    <col min="4610" max="4610" width="12.77734375" style="1" bestFit="1" customWidth="1"/>
    <col min="4611" max="4611" width="11" style="1" bestFit="1" customWidth="1"/>
    <col min="4612" max="4612" width="11.88671875" style="1" bestFit="1" customWidth="1"/>
    <col min="4613" max="4613" width="12.5546875" style="1" customWidth="1"/>
    <col min="4614" max="4614" width="11" style="1" bestFit="1" customWidth="1"/>
    <col min="4615" max="4615" width="8.77734375" style="1" customWidth="1"/>
    <col min="4616" max="4616" width="9.33203125" style="1" customWidth="1"/>
    <col min="4617" max="4617" width="10" style="1" customWidth="1"/>
    <col min="4618" max="4618" width="7.5546875" style="1" customWidth="1"/>
    <col min="4619" max="4619" width="11.44140625" style="1" customWidth="1"/>
    <col min="4620" max="4620" width="11" style="1" bestFit="1" customWidth="1"/>
    <col min="4621" max="4621" width="11.88671875" style="1" bestFit="1" customWidth="1"/>
    <col min="4622" max="4622" width="13.109375" style="1" customWidth="1"/>
    <col min="4623" max="4625" width="10" style="1" bestFit="1" customWidth="1"/>
    <col min="4626" max="4626" width="4.5546875" style="1" customWidth="1"/>
    <col min="4627" max="4864" width="11.5546875" style="1"/>
    <col min="4865" max="4865" width="4.5546875" style="1" customWidth="1"/>
    <col min="4866" max="4866" width="12.77734375" style="1" bestFit="1" customWidth="1"/>
    <col min="4867" max="4867" width="11" style="1" bestFit="1" customWidth="1"/>
    <col min="4868" max="4868" width="11.88671875" style="1" bestFit="1" customWidth="1"/>
    <col min="4869" max="4869" width="12.5546875" style="1" customWidth="1"/>
    <col min="4870" max="4870" width="11" style="1" bestFit="1" customWidth="1"/>
    <col min="4871" max="4871" width="8.77734375" style="1" customWidth="1"/>
    <col min="4872" max="4872" width="9.33203125" style="1" customWidth="1"/>
    <col min="4873" max="4873" width="10" style="1" customWidth="1"/>
    <col min="4874" max="4874" width="7.5546875" style="1" customWidth="1"/>
    <col min="4875" max="4875" width="11.44140625" style="1" customWidth="1"/>
    <col min="4876" max="4876" width="11" style="1" bestFit="1" customWidth="1"/>
    <col min="4877" max="4877" width="11.88671875" style="1" bestFit="1" customWidth="1"/>
    <col min="4878" max="4878" width="13.109375" style="1" customWidth="1"/>
    <col min="4879" max="4881" width="10" style="1" bestFit="1" customWidth="1"/>
    <col min="4882" max="4882" width="4.5546875" style="1" customWidth="1"/>
    <col min="4883" max="5120" width="11.5546875" style="1"/>
    <col min="5121" max="5121" width="4.5546875" style="1" customWidth="1"/>
    <col min="5122" max="5122" width="12.77734375" style="1" bestFit="1" customWidth="1"/>
    <col min="5123" max="5123" width="11" style="1" bestFit="1" customWidth="1"/>
    <col min="5124" max="5124" width="11.88671875" style="1" bestFit="1" customWidth="1"/>
    <col min="5125" max="5125" width="12.5546875" style="1" customWidth="1"/>
    <col min="5126" max="5126" width="11" style="1" bestFit="1" customWidth="1"/>
    <col min="5127" max="5127" width="8.77734375" style="1" customWidth="1"/>
    <col min="5128" max="5128" width="9.33203125" style="1" customWidth="1"/>
    <col min="5129" max="5129" width="10" style="1" customWidth="1"/>
    <col min="5130" max="5130" width="7.5546875" style="1" customWidth="1"/>
    <col min="5131" max="5131" width="11.44140625" style="1" customWidth="1"/>
    <col min="5132" max="5132" width="11" style="1" bestFit="1" customWidth="1"/>
    <col min="5133" max="5133" width="11.88671875" style="1" bestFit="1" customWidth="1"/>
    <col min="5134" max="5134" width="13.109375" style="1" customWidth="1"/>
    <col min="5135" max="5137" width="10" style="1" bestFit="1" customWidth="1"/>
    <col min="5138" max="5138" width="4.5546875" style="1" customWidth="1"/>
    <col min="5139" max="5376" width="11.5546875" style="1"/>
    <col min="5377" max="5377" width="4.5546875" style="1" customWidth="1"/>
    <col min="5378" max="5378" width="12.77734375" style="1" bestFit="1" customWidth="1"/>
    <col min="5379" max="5379" width="11" style="1" bestFit="1" customWidth="1"/>
    <col min="5380" max="5380" width="11.88671875" style="1" bestFit="1" customWidth="1"/>
    <col min="5381" max="5381" width="12.5546875" style="1" customWidth="1"/>
    <col min="5382" max="5382" width="11" style="1" bestFit="1" customWidth="1"/>
    <col min="5383" max="5383" width="8.77734375" style="1" customWidth="1"/>
    <col min="5384" max="5384" width="9.33203125" style="1" customWidth="1"/>
    <col min="5385" max="5385" width="10" style="1" customWidth="1"/>
    <col min="5386" max="5386" width="7.5546875" style="1" customWidth="1"/>
    <col min="5387" max="5387" width="11.44140625" style="1" customWidth="1"/>
    <col min="5388" max="5388" width="11" style="1" bestFit="1" customWidth="1"/>
    <col min="5389" max="5389" width="11.88671875" style="1" bestFit="1" customWidth="1"/>
    <col min="5390" max="5390" width="13.109375" style="1" customWidth="1"/>
    <col min="5391" max="5393" width="10" style="1" bestFit="1" customWidth="1"/>
    <col min="5394" max="5394" width="4.5546875" style="1" customWidth="1"/>
    <col min="5395" max="5632" width="11.5546875" style="1"/>
    <col min="5633" max="5633" width="4.5546875" style="1" customWidth="1"/>
    <col min="5634" max="5634" width="12.77734375" style="1" bestFit="1" customWidth="1"/>
    <col min="5635" max="5635" width="11" style="1" bestFit="1" customWidth="1"/>
    <col min="5636" max="5636" width="11.88671875" style="1" bestFit="1" customWidth="1"/>
    <col min="5637" max="5637" width="12.5546875" style="1" customWidth="1"/>
    <col min="5638" max="5638" width="11" style="1" bestFit="1" customWidth="1"/>
    <col min="5639" max="5639" width="8.77734375" style="1" customWidth="1"/>
    <col min="5640" max="5640" width="9.33203125" style="1" customWidth="1"/>
    <col min="5641" max="5641" width="10" style="1" customWidth="1"/>
    <col min="5642" max="5642" width="7.5546875" style="1" customWidth="1"/>
    <col min="5643" max="5643" width="11.44140625" style="1" customWidth="1"/>
    <col min="5644" max="5644" width="11" style="1" bestFit="1" customWidth="1"/>
    <col min="5645" max="5645" width="11.88671875" style="1" bestFit="1" customWidth="1"/>
    <col min="5646" max="5646" width="13.109375" style="1" customWidth="1"/>
    <col min="5647" max="5649" width="10" style="1" bestFit="1" customWidth="1"/>
    <col min="5650" max="5650" width="4.5546875" style="1" customWidth="1"/>
    <col min="5651" max="5888" width="11.5546875" style="1"/>
    <col min="5889" max="5889" width="4.5546875" style="1" customWidth="1"/>
    <col min="5890" max="5890" width="12.77734375" style="1" bestFit="1" customWidth="1"/>
    <col min="5891" max="5891" width="11" style="1" bestFit="1" customWidth="1"/>
    <col min="5892" max="5892" width="11.88671875" style="1" bestFit="1" customWidth="1"/>
    <col min="5893" max="5893" width="12.5546875" style="1" customWidth="1"/>
    <col min="5894" max="5894" width="11" style="1" bestFit="1" customWidth="1"/>
    <col min="5895" max="5895" width="8.77734375" style="1" customWidth="1"/>
    <col min="5896" max="5896" width="9.33203125" style="1" customWidth="1"/>
    <col min="5897" max="5897" width="10" style="1" customWidth="1"/>
    <col min="5898" max="5898" width="7.5546875" style="1" customWidth="1"/>
    <col min="5899" max="5899" width="11.44140625" style="1" customWidth="1"/>
    <col min="5900" max="5900" width="11" style="1" bestFit="1" customWidth="1"/>
    <col min="5901" max="5901" width="11.88671875" style="1" bestFit="1" customWidth="1"/>
    <col min="5902" max="5902" width="13.109375" style="1" customWidth="1"/>
    <col min="5903" max="5905" width="10" style="1" bestFit="1" customWidth="1"/>
    <col min="5906" max="5906" width="4.5546875" style="1" customWidth="1"/>
    <col min="5907" max="6144" width="11.5546875" style="1"/>
    <col min="6145" max="6145" width="4.5546875" style="1" customWidth="1"/>
    <col min="6146" max="6146" width="12.77734375" style="1" bestFit="1" customWidth="1"/>
    <col min="6147" max="6147" width="11" style="1" bestFit="1" customWidth="1"/>
    <col min="6148" max="6148" width="11.88671875" style="1" bestFit="1" customWidth="1"/>
    <col min="6149" max="6149" width="12.5546875" style="1" customWidth="1"/>
    <col min="6150" max="6150" width="11" style="1" bestFit="1" customWidth="1"/>
    <col min="6151" max="6151" width="8.77734375" style="1" customWidth="1"/>
    <col min="6152" max="6152" width="9.33203125" style="1" customWidth="1"/>
    <col min="6153" max="6153" width="10" style="1" customWidth="1"/>
    <col min="6154" max="6154" width="7.5546875" style="1" customWidth="1"/>
    <col min="6155" max="6155" width="11.44140625" style="1" customWidth="1"/>
    <col min="6156" max="6156" width="11" style="1" bestFit="1" customWidth="1"/>
    <col min="6157" max="6157" width="11.88671875" style="1" bestFit="1" customWidth="1"/>
    <col min="6158" max="6158" width="13.109375" style="1" customWidth="1"/>
    <col min="6159" max="6161" width="10" style="1" bestFit="1" customWidth="1"/>
    <col min="6162" max="6162" width="4.5546875" style="1" customWidth="1"/>
    <col min="6163" max="6400" width="11.5546875" style="1"/>
    <col min="6401" max="6401" width="4.5546875" style="1" customWidth="1"/>
    <col min="6402" max="6402" width="12.77734375" style="1" bestFit="1" customWidth="1"/>
    <col min="6403" max="6403" width="11" style="1" bestFit="1" customWidth="1"/>
    <col min="6404" max="6404" width="11.88671875" style="1" bestFit="1" customWidth="1"/>
    <col min="6405" max="6405" width="12.5546875" style="1" customWidth="1"/>
    <col min="6406" max="6406" width="11" style="1" bestFit="1" customWidth="1"/>
    <col min="6407" max="6407" width="8.77734375" style="1" customWidth="1"/>
    <col min="6408" max="6408" width="9.33203125" style="1" customWidth="1"/>
    <col min="6409" max="6409" width="10" style="1" customWidth="1"/>
    <col min="6410" max="6410" width="7.5546875" style="1" customWidth="1"/>
    <col min="6411" max="6411" width="11.44140625" style="1" customWidth="1"/>
    <col min="6412" max="6412" width="11" style="1" bestFit="1" customWidth="1"/>
    <col min="6413" max="6413" width="11.88671875" style="1" bestFit="1" customWidth="1"/>
    <col min="6414" max="6414" width="13.109375" style="1" customWidth="1"/>
    <col min="6415" max="6417" width="10" style="1" bestFit="1" customWidth="1"/>
    <col min="6418" max="6418" width="4.5546875" style="1" customWidth="1"/>
    <col min="6419" max="6656" width="11.5546875" style="1"/>
    <col min="6657" max="6657" width="4.5546875" style="1" customWidth="1"/>
    <col min="6658" max="6658" width="12.77734375" style="1" bestFit="1" customWidth="1"/>
    <col min="6659" max="6659" width="11" style="1" bestFit="1" customWidth="1"/>
    <col min="6660" max="6660" width="11.88671875" style="1" bestFit="1" customWidth="1"/>
    <col min="6661" max="6661" width="12.5546875" style="1" customWidth="1"/>
    <col min="6662" max="6662" width="11" style="1" bestFit="1" customWidth="1"/>
    <col min="6663" max="6663" width="8.77734375" style="1" customWidth="1"/>
    <col min="6664" max="6664" width="9.33203125" style="1" customWidth="1"/>
    <col min="6665" max="6665" width="10" style="1" customWidth="1"/>
    <col min="6666" max="6666" width="7.5546875" style="1" customWidth="1"/>
    <col min="6667" max="6667" width="11.44140625" style="1" customWidth="1"/>
    <col min="6668" max="6668" width="11" style="1" bestFit="1" customWidth="1"/>
    <col min="6669" max="6669" width="11.88671875" style="1" bestFit="1" customWidth="1"/>
    <col min="6670" max="6670" width="13.109375" style="1" customWidth="1"/>
    <col min="6671" max="6673" width="10" style="1" bestFit="1" customWidth="1"/>
    <col min="6674" max="6674" width="4.5546875" style="1" customWidth="1"/>
    <col min="6675" max="6912" width="11.5546875" style="1"/>
    <col min="6913" max="6913" width="4.5546875" style="1" customWidth="1"/>
    <col min="6914" max="6914" width="12.77734375" style="1" bestFit="1" customWidth="1"/>
    <col min="6915" max="6915" width="11" style="1" bestFit="1" customWidth="1"/>
    <col min="6916" max="6916" width="11.88671875" style="1" bestFit="1" customWidth="1"/>
    <col min="6917" max="6917" width="12.5546875" style="1" customWidth="1"/>
    <col min="6918" max="6918" width="11" style="1" bestFit="1" customWidth="1"/>
    <col min="6919" max="6919" width="8.77734375" style="1" customWidth="1"/>
    <col min="6920" max="6920" width="9.33203125" style="1" customWidth="1"/>
    <col min="6921" max="6921" width="10" style="1" customWidth="1"/>
    <col min="6922" max="6922" width="7.5546875" style="1" customWidth="1"/>
    <col min="6923" max="6923" width="11.44140625" style="1" customWidth="1"/>
    <col min="6924" max="6924" width="11" style="1" bestFit="1" customWidth="1"/>
    <col min="6925" max="6925" width="11.88671875" style="1" bestFit="1" customWidth="1"/>
    <col min="6926" max="6926" width="13.109375" style="1" customWidth="1"/>
    <col min="6927" max="6929" width="10" style="1" bestFit="1" customWidth="1"/>
    <col min="6930" max="6930" width="4.5546875" style="1" customWidth="1"/>
    <col min="6931" max="7168" width="11.5546875" style="1"/>
    <col min="7169" max="7169" width="4.5546875" style="1" customWidth="1"/>
    <col min="7170" max="7170" width="12.77734375" style="1" bestFit="1" customWidth="1"/>
    <col min="7171" max="7171" width="11" style="1" bestFit="1" customWidth="1"/>
    <col min="7172" max="7172" width="11.88671875" style="1" bestFit="1" customWidth="1"/>
    <col min="7173" max="7173" width="12.5546875" style="1" customWidth="1"/>
    <col min="7174" max="7174" width="11" style="1" bestFit="1" customWidth="1"/>
    <col min="7175" max="7175" width="8.77734375" style="1" customWidth="1"/>
    <col min="7176" max="7176" width="9.33203125" style="1" customWidth="1"/>
    <col min="7177" max="7177" width="10" style="1" customWidth="1"/>
    <col min="7178" max="7178" width="7.5546875" style="1" customWidth="1"/>
    <col min="7179" max="7179" width="11.44140625" style="1" customWidth="1"/>
    <col min="7180" max="7180" width="11" style="1" bestFit="1" customWidth="1"/>
    <col min="7181" max="7181" width="11.88671875" style="1" bestFit="1" customWidth="1"/>
    <col min="7182" max="7182" width="13.109375" style="1" customWidth="1"/>
    <col min="7183" max="7185" width="10" style="1" bestFit="1" customWidth="1"/>
    <col min="7186" max="7186" width="4.5546875" style="1" customWidth="1"/>
    <col min="7187" max="7424" width="11.5546875" style="1"/>
    <col min="7425" max="7425" width="4.5546875" style="1" customWidth="1"/>
    <col min="7426" max="7426" width="12.77734375" style="1" bestFit="1" customWidth="1"/>
    <col min="7427" max="7427" width="11" style="1" bestFit="1" customWidth="1"/>
    <col min="7428" max="7428" width="11.88671875" style="1" bestFit="1" customWidth="1"/>
    <col min="7429" max="7429" width="12.5546875" style="1" customWidth="1"/>
    <col min="7430" max="7430" width="11" style="1" bestFit="1" customWidth="1"/>
    <col min="7431" max="7431" width="8.77734375" style="1" customWidth="1"/>
    <col min="7432" max="7432" width="9.33203125" style="1" customWidth="1"/>
    <col min="7433" max="7433" width="10" style="1" customWidth="1"/>
    <col min="7434" max="7434" width="7.5546875" style="1" customWidth="1"/>
    <col min="7435" max="7435" width="11.44140625" style="1" customWidth="1"/>
    <col min="7436" max="7436" width="11" style="1" bestFit="1" customWidth="1"/>
    <col min="7437" max="7437" width="11.88671875" style="1" bestFit="1" customWidth="1"/>
    <col min="7438" max="7438" width="13.109375" style="1" customWidth="1"/>
    <col min="7439" max="7441" width="10" style="1" bestFit="1" customWidth="1"/>
    <col min="7442" max="7442" width="4.5546875" style="1" customWidth="1"/>
    <col min="7443" max="7680" width="11.5546875" style="1"/>
    <col min="7681" max="7681" width="4.5546875" style="1" customWidth="1"/>
    <col min="7682" max="7682" width="12.77734375" style="1" bestFit="1" customWidth="1"/>
    <col min="7683" max="7683" width="11" style="1" bestFit="1" customWidth="1"/>
    <col min="7684" max="7684" width="11.88671875" style="1" bestFit="1" customWidth="1"/>
    <col min="7685" max="7685" width="12.5546875" style="1" customWidth="1"/>
    <col min="7686" max="7686" width="11" style="1" bestFit="1" customWidth="1"/>
    <col min="7687" max="7687" width="8.77734375" style="1" customWidth="1"/>
    <col min="7688" max="7688" width="9.33203125" style="1" customWidth="1"/>
    <col min="7689" max="7689" width="10" style="1" customWidth="1"/>
    <col min="7690" max="7690" width="7.5546875" style="1" customWidth="1"/>
    <col min="7691" max="7691" width="11.44140625" style="1" customWidth="1"/>
    <col min="7692" max="7692" width="11" style="1" bestFit="1" customWidth="1"/>
    <col min="7693" max="7693" width="11.88671875" style="1" bestFit="1" customWidth="1"/>
    <col min="7694" max="7694" width="13.109375" style="1" customWidth="1"/>
    <col min="7695" max="7697" width="10" style="1" bestFit="1" customWidth="1"/>
    <col min="7698" max="7698" width="4.5546875" style="1" customWidth="1"/>
    <col min="7699" max="7936" width="11.5546875" style="1"/>
    <col min="7937" max="7937" width="4.5546875" style="1" customWidth="1"/>
    <col min="7938" max="7938" width="12.77734375" style="1" bestFit="1" customWidth="1"/>
    <col min="7939" max="7939" width="11" style="1" bestFit="1" customWidth="1"/>
    <col min="7940" max="7940" width="11.88671875" style="1" bestFit="1" customWidth="1"/>
    <col min="7941" max="7941" width="12.5546875" style="1" customWidth="1"/>
    <col min="7942" max="7942" width="11" style="1" bestFit="1" customWidth="1"/>
    <col min="7943" max="7943" width="8.77734375" style="1" customWidth="1"/>
    <col min="7944" max="7944" width="9.33203125" style="1" customWidth="1"/>
    <col min="7945" max="7945" width="10" style="1" customWidth="1"/>
    <col min="7946" max="7946" width="7.5546875" style="1" customWidth="1"/>
    <col min="7947" max="7947" width="11.44140625" style="1" customWidth="1"/>
    <col min="7948" max="7948" width="11" style="1" bestFit="1" customWidth="1"/>
    <col min="7949" max="7949" width="11.88671875" style="1" bestFit="1" customWidth="1"/>
    <col min="7950" max="7950" width="13.109375" style="1" customWidth="1"/>
    <col min="7951" max="7953" width="10" style="1" bestFit="1" customWidth="1"/>
    <col min="7954" max="7954" width="4.5546875" style="1" customWidth="1"/>
    <col min="7955" max="8192" width="11.5546875" style="1"/>
    <col min="8193" max="8193" width="4.5546875" style="1" customWidth="1"/>
    <col min="8194" max="8194" width="12.77734375" style="1" bestFit="1" customWidth="1"/>
    <col min="8195" max="8195" width="11" style="1" bestFit="1" customWidth="1"/>
    <col min="8196" max="8196" width="11.88671875" style="1" bestFit="1" customWidth="1"/>
    <col min="8197" max="8197" width="12.5546875" style="1" customWidth="1"/>
    <col min="8198" max="8198" width="11" style="1" bestFit="1" customWidth="1"/>
    <col min="8199" max="8199" width="8.77734375" style="1" customWidth="1"/>
    <col min="8200" max="8200" width="9.33203125" style="1" customWidth="1"/>
    <col min="8201" max="8201" width="10" style="1" customWidth="1"/>
    <col min="8202" max="8202" width="7.5546875" style="1" customWidth="1"/>
    <col min="8203" max="8203" width="11.44140625" style="1" customWidth="1"/>
    <col min="8204" max="8204" width="11" style="1" bestFit="1" customWidth="1"/>
    <col min="8205" max="8205" width="11.88671875" style="1" bestFit="1" customWidth="1"/>
    <col min="8206" max="8206" width="13.109375" style="1" customWidth="1"/>
    <col min="8207" max="8209" width="10" style="1" bestFit="1" customWidth="1"/>
    <col min="8210" max="8210" width="4.5546875" style="1" customWidth="1"/>
    <col min="8211" max="8448" width="11.5546875" style="1"/>
    <col min="8449" max="8449" width="4.5546875" style="1" customWidth="1"/>
    <col min="8450" max="8450" width="12.77734375" style="1" bestFit="1" customWidth="1"/>
    <col min="8451" max="8451" width="11" style="1" bestFit="1" customWidth="1"/>
    <col min="8452" max="8452" width="11.88671875" style="1" bestFit="1" customWidth="1"/>
    <col min="8453" max="8453" width="12.5546875" style="1" customWidth="1"/>
    <col min="8454" max="8454" width="11" style="1" bestFit="1" customWidth="1"/>
    <col min="8455" max="8455" width="8.77734375" style="1" customWidth="1"/>
    <col min="8456" max="8456" width="9.33203125" style="1" customWidth="1"/>
    <col min="8457" max="8457" width="10" style="1" customWidth="1"/>
    <col min="8458" max="8458" width="7.5546875" style="1" customWidth="1"/>
    <col min="8459" max="8459" width="11.44140625" style="1" customWidth="1"/>
    <col min="8460" max="8460" width="11" style="1" bestFit="1" customWidth="1"/>
    <col min="8461" max="8461" width="11.88671875" style="1" bestFit="1" customWidth="1"/>
    <col min="8462" max="8462" width="13.109375" style="1" customWidth="1"/>
    <col min="8463" max="8465" width="10" style="1" bestFit="1" customWidth="1"/>
    <col min="8466" max="8466" width="4.5546875" style="1" customWidth="1"/>
    <col min="8467" max="8704" width="11.5546875" style="1"/>
    <col min="8705" max="8705" width="4.5546875" style="1" customWidth="1"/>
    <col min="8706" max="8706" width="12.77734375" style="1" bestFit="1" customWidth="1"/>
    <col min="8707" max="8707" width="11" style="1" bestFit="1" customWidth="1"/>
    <col min="8708" max="8708" width="11.88671875" style="1" bestFit="1" customWidth="1"/>
    <col min="8709" max="8709" width="12.5546875" style="1" customWidth="1"/>
    <col min="8710" max="8710" width="11" style="1" bestFit="1" customWidth="1"/>
    <col min="8711" max="8711" width="8.77734375" style="1" customWidth="1"/>
    <col min="8712" max="8712" width="9.33203125" style="1" customWidth="1"/>
    <col min="8713" max="8713" width="10" style="1" customWidth="1"/>
    <col min="8714" max="8714" width="7.5546875" style="1" customWidth="1"/>
    <col min="8715" max="8715" width="11.44140625" style="1" customWidth="1"/>
    <col min="8716" max="8716" width="11" style="1" bestFit="1" customWidth="1"/>
    <col min="8717" max="8717" width="11.88671875" style="1" bestFit="1" customWidth="1"/>
    <col min="8718" max="8718" width="13.109375" style="1" customWidth="1"/>
    <col min="8719" max="8721" width="10" style="1" bestFit="1" customWidth="1"/>
    <col min="8722" max="8722" width="4.5546875" style="1" customWidth="1"/>
    <col min="8723" max="8960" width="11.5546875" style="1"/>
    <col min="8961" max="8961" width="4.5546875" style="1" customWidth="1"/>
    <col min="8962" max="8962" width="12.77734375" style="1" bestFit="1" customWidth="1"/>
    <col min="8963" max="8963" width="11" style="1" bestFit="1" customWidth="1"/>
    <col min="8964" max="8964" width="11.88671875" style="1" bestFit="1" customWidth="1"/>
    <col min="8965" max="8965" width="12.5546875" style="1" customWidth="1"/>
    <col min="8966" max="8966" width="11" style="1" bestFit="1" customWidth="1"/>
    <col min="8967" max="8967" width="8.77734375" style="1" customWidth="1"/>
    <col min="8968" max="8968" width="9.33203125" style="1" customWidth="1"/>
    <col min="8969" max="8969" width="10" style="1" customWidth="1"/>
    <col min="8970" max="8970" width="7.5546875" style="1" customWidth="1"/>
    <col min="8971" max="8971" width="11.44140625" style="1" customWidth="1"/>
    <col min="8972" max="8972" width="11" style="1" bestFit="1" customWidth="1"/>
    <col min="8973" max="8973" width="11.88671875" style="1" bestFit="1" customWidth="1"/>
    <col min="8974" max="8974" width="13.109375" style="1" customWidth="1"/>
    <col min="8975" max="8977" width="10" style="1" bestFit="1" customWidth="1"/>
    <col min="8978" max="8978" width="4.5546875" style="1" customWidth="1"/>
    <col min="8979" max="9216" width="11.5546875" style="1"/>
    <col min="9217" max="9217" width="4.5546875" style="1" customWidth="1"/>
    <col min="9218" max="9218" width="12.77734375" style="1" bestFit="1" customWidth="1"/>
    <col min="9219" max="9219" width="11" style="1" bestFit="1" customWidth="1"/>
    <col min="9220" max="9220" width="11.88671875" style="1" bestFit="1" customWidth="1"/>
    <col min="9221" max="9221" width="12.5546875" style="1" customWidth="1"/>
    <col min="9222" max="9222" width="11" style="1" bestFit="1" customWidth="1"/>
    <col min="9223" max="9223" width="8.77734375" style="1" customWidth="1"/>
    <col min="9224" max="9224" width="9.33203125" style="1" customWidth="1"/>
    <col min="9225" max="9225" width="10" style="1" customWidth="1"/>
    <col min="9226" max="9226" width="7.5546875" style="1" customWidth="1"/>
    <col min="9227" max="9227" width="11.44140625" style="1" customWidth="1"/>
    <col min="9228" max="9228" width="11" style="1" bestFit="1" customWidth="1"/>
    <col min="9229" max="9229" width="11.88671875" style="1" bestFit="1" customWidth="1"/>
    <col min="9230" max="9230" width="13.109375" style="1" customWidth="1"/>
    <col min="9231" max="9233" width="10" style="1" bestFit="1" customWidth="1"/>
    <col min="9234" max="9234" width="4.5546875" style="1" customWidth="1"/>
    <col min="9235" max="9472" width="11.5546875" style="1"/>
    <col min="9473" max="9473" width="4.5546875" style="1" customWidth="1"/>
    <col min="9474" max="9474" width="12.77734375" style="1" bestFit="1" customWidth="1"/>
    <col min="9475" max="9475" width="11" style="1" bestFit="1" customWidth="1"/>
    <col min="9476" max="9476" width="11.88671875" style="1" bestFit="1" customWidth="1"/>
    <col min="9477" max="9477" width="12.5546875" style="1" customWidth="1"/>
    <col min="9478" max="9478" width="11" style="1" bestFit="1" customWidth="1"/>
    <col min="9479" max="9479" width="8.77734375" style="1" customWidth="1"/>
    <col min="9480" max="9480" width="9.33203125" style="1" customWidth="1"/>
    <col min="9481" max="9481" width="10" style="1" customWidth="1"/>
    <col min="9482" max="9482" width="7.5546875" style="1" customWidth="1"/>
    <col min="9483" max="9483" width="11.44140625" style="1" customWidth="1"/>
    <col min="9484" max="9484" width="11" style="1" bestFit="1" customWidth="1"/>
    <col min="9485" max="9485" width="11.88671875" style="1" bestFit="1" customWidth="1"/>
    <col min="9486" max="9486" width="13.109375" style="1" customWidth="1"/>
    <col min="9487" max="9489" width="10" style="1" bestFit="1" customWidth="1"/>
    <col min="9490" max="9490" width="4.5546875" style="1" customWidth="1"/>
    <col min="9491" max="9728" width="11.5546875" style="1"/>
    <col min="9729" max="9729" width="4.5546875" style="1" customWidth="1"/>
    <col min="9730" max="9730" width="12.77734375" style="1" bestFit="1" customWidth="1"/>
    <col min="9731" max="9731" width="11" style="1" bestFit="1" customWidth="1"/>
    <col min="9732" max="9732" width="11.88671875" style="1" bestFit="1" customWidth="1"/>
    <col min="9733" max="9733" width="12.5546875" style="1" customWidth="1"/>
    <col min="9734" max="9734" width="11" style="1" bestFit="1" customWidth="1"/>
    <col min="9735" max="9735" width="8.77734375" style="1" customWidth="1"/>
    <col min="9736" max="9736" width="9.33203125" style="1" customWidth="1"/>
    <col min="9737" max="9737" width="10" style="1" customWidth="1"/>
    <col min="9738" max="9738" width="7.5546875" style="1" customWidth="1"/>
    <col min="9739" max="9739" width="11.44140625" style="1" customWidth="1"/>
    <col min="9740" max="9740" width="11" style="1" bestFit="1" customWidth="1"/>
    <col min="9741" max="9741" width="11.88671875" style="1" bestFit="1" customWidth="1"/>
    <col min="9742" max="9742" width="13.109375" style="1" customWidth="1"/>
    <col min="9743" max="9745" width="10" style="1" bestFit="1" customWidth="1"/>
    <col min="9746" max="9746" width="4.5546875" style="1" customWidth="1"/>
    <col min="9747" max="9984" width="11.5546875" style="1"/>
    <col min="9985" max="9985" width="4.5546875" style="1" customWidth="1"/>
    <col min="9986" max="9986" width="12.77734375" style="1" bestFit="1" customWidth="1"/>
    <col min="9987" max="9987" width="11" style="1" bestFit="1" customWidth="1"/>
    <col min="9988" max="9988" width="11.88671875" style="1" bestFit="1" customWidth="1"/>
    <col min="9989" max="9989" width="12.5546875" style="1" customWidth="1"/>
    <col min="9990" max="9990" width="11" style="1" bestFit="1" customWidth="1"/>
    <col min="9991" max="9991" width="8.77734375" style="1" customWidth="1"/>
    <col min="9992" max="9992" width="9.33203125" style="1" customWidth="1"/>
    <col min="9993" max="9993" width="10" style="1" customWidth="1"/>
    <col min="9994" max="9994" width="7.5546875" style="1" customWidth="1"/>
    <col min="9995" max="9995" width="11.44140625" style="1" customWidth="1"/>
    <col min="9996" max="9996" width="11" style="1" bestFit="1" customWidth="1"/>
    <col min="9997" max="9997" width="11.88671875" style="1" bestFit="1" customWidth="1"/>
    <col min="9998" max="9998" width="13.109375" style="1" customWidth="1"/>
    <col min="9999" max="10001" width="10" style="1" bestFit="1" customWidth="1"/>
    <col min="10002" max="10002" width="4.5546875" style="1" customWidth="1"/>
    <col min="10003" max="10240" width="11.5546875" style="1"/>
    <col min="10241" max="10241" width="4.5546875" style="1" customWidth="1"/>
    <col min="10242" max="10242" width="12.77734375" style="1" bestFit="1" customWidth="1"/>
    <col min="10243" max="10243" width="11" style="1" bestFit="1" customWidth="1"/>
    <col min="10244" max="10244" width="11.88671875" style="1" bestFit="1" customWidth="1"/>
    <col min="10245" max="10245" width="12.5546875" style="1" customWidth="1"/>
    <col min="10246" max="10246" width="11" style="1" bestFit="1" customWidth="1"/>
    <col min="10247" max="10247" width="8.77734375" style="1" customWidth="1"/>
    <col min="10248" max="10248" width="9.33203125" style="1" customWidth="1"/>
    <col min="10249" max="10249" width="10" style="1" customWidth="1"/>
    <col min="10250" max="10250" width="7.5546875" style="1" customWidth="1"/>
    <col min="10251" max="10251" width="11.44140625" style="1" customWidth="1"/>
    <col min="10252" max="10252" width="11" style="1" bestFit="1" customWidth="1"/>
    <col min="10253" max="10253" width="11.88671875" style="1" bestFit="1" customWidth="1"/>
    <col min="10254" max="10254" width="13.109375" style="1" customWidth="1"/>
    <col min="10255" max="10257" width="10" style="1" bestFit="1" customWidth="1"/>
    <col min="10258" max="10258" width="4.5546875" style="1" customWidth="1"/>
    <col min="10259" max="10496" width="11.5546875" style="1"/>
    <col min="10497" max="10497" width="4.5546875" style="1" customWidth="1"/>
    <col min="10498" max="10498" width="12.77734375" style="1" bestFit="1" customWidth="1"/>
    <col min="10499" max="10499" width="11" style="1" bestFit="1" customWidth="1"/>
    <col min="10500" max="10500" width="11.88671875" style="1" bestFit="1" customWidth="1"/>
    <col min="10501" max="10501" width="12.5546875" style="1" customWidth="1"/>
    <col min="10502" max="10502" width="11" style="1" bestFit="1" customWidth="1"/>
    <col min="10503" max="10503" width="8.77734375" style="1" customWidth="1"/>
    <col min="10504" max="10504" width="9.33203125" style="1" customWidth="1"/>
    <col min="10505" max="10505" width="10" style="1" customWidth="1"/>
    <col min="10506" max="10506" width="7.5546875" style="1" customWidth="1"/>
    <col min="10507" max="10507" width="11.44140625" style="1" customWidth="1"/>
    <col min="10508" max="10508" width="11" style="1" bestFit="1" customWidth="1"/>
    <col min="10509" max="10509" width="11.88671875" style="1" bestFit="1" customWidth="1"/>
    <col min="10510" max="10510" width="13.109375" style="1" customWidth="1"/>
    <col min="10511" max="10513" width="10" style="1" bestFit="1" customWidth="1"/>
    <col min="10514" max="10514" width="4.5546875" style="1" customWidth="1"/>
    <col min="10515" max="10752" width="11.5546875" style="1"/>
    <col min="10753" max="10753" width="4.5546875" style="1" customWidth="1"/>
    <col min="10754" max="10754" width="12.77734375" style="1" bestFit="1" customWidth="1"/>
    <col min="10755" max="10755" width="11" style="1" bestFit="1" customWidth="1"/>
    <col min="10756" max="10756" width="11.88671875" style="1" bestFit="1" customWidth="1"/>
    <col min="10757" max="10757" width="12.5546875" style="1" customWidth="1"/>
    <col min="10758" max="10758" width="11" style="1" bestFit="1" customWidth="1"/>
    <col min="10759" max="10759" width="8.77734375" style="1" customWidth="1"/>
    <col min="10760" max="10760" width="9.33203125" style="1" customWidth="1"/>
    <col min="10761" max="10761" width="10" style="1" customWidth="1"/>
    <col min="10762" max="10762" width="7.5546875" style="1" customWidth="1"/>
    <col min="10763" max="10763" width="11.44140625" style="1" customWidth="1"/>
    <col min="10764" max="10764" width="11" style="1" bestFit="1" customWidth="1"/>
    <col min="10765" max="10765" width="11.88671875" style="1" bestFit="1" customWidth="1"/>
    <col min="10766" max="10766" width="13.109375" style="1" customWidth="1"/>
    <col min="10767" max="10769" width="10" style="1" bestFit="1" customWidth="1"/>
    <col min="10770" max="10770" width="4.5546875" style="1" customWidth="1"/>
    <col min="10771" max="11008" width="11.5546875" style="1"/>
    <col min="11009" max="11009" width="4.5546875" style="1" customWidth="1"/>
    <col min="11010" max="11010" width="12.77734375" style="1" bestFit="1" customWidth="1"/>
    <col min="11011" max="11011" width="11" style="1" bestFit="1" customWidth="1"/>
    <col min="11012" max="11012" width="11.88671875" style="1" bestFit="1" customWidth="1"/>
    <col min="11013" max="11013" width="12.5546875" style="1" customWidth="1"/>
    <col min="11014" max="11014" width="11" style="1" bestFit="1" customWidth="1"/>
    <col min="11015" max="11015" width="8.77734375" style="1" customWidth="1"/>
    <col min="11016" max="11016" width="9.33203125" style="1" customWidth="1"/>
    <col min="11017" max="11017" width="10" style="1" customWidth="1"/>
    <col min="11018" max="11018" width="7.5546875" style="1" customWidth="1"/>
    <col min="11019" max="11019" width="11.44140625" style="1" customWidth="1"/>
    <col min="11020" max="11020" width="11" style="1" bestFit="1" customWidth="1"/>
    <col min="11021" max="11021" width="11.88671875" style="1" bestFit="1" customWidth="1"/>
    <col min="11022" max="11022" width="13.109375" style="1" customWidth="1"/>
    <col min="11023" max="11025" width="10" style="1" bestFit="1" customWidth="1"/>
    <col min="11026" max="11026" width="4.5546875" style="1" customWidth="1"/>
    <col min="11027" max="11264" width="11.5546875" style="1"/>
    <col min="11265" max="11265" width="4.5546875" style="1" customWidth="1"/>
    <col min="11266" max="11266" width="12.77734375" style="1" bestFit="1" customWidth="1"/>
    <col min="11267" max="11267" width="11" style="1" bestFit="1" customWidth="1"/>
    <col min="11268" max="11268" width="11.88671875" style="1" bestFit="1" customWidth="1"/>
    <col min="11269" max="11269" width="12.5546875" style="1" customWidth="1"/>
    <col min="11270" max="11270" width="11" style="1" bestFit="1" customWidth="1"/>
    <col min="11271" max="11271" width="8.77734375" style="1" customWidth="1"/>
    <col min="11272" max="11272" width="9.33203125" style="1" customWidth="1"/>
    <col min="11273" max="11273" width="10" style="1" customWidth="1"/>
    <col min="11274" max="11274" width="7.5546875" style="1" customWidth="1"/>
    <col min="11275" max="11275" width="11.44140625" style="1" customWidth="1"/>
    <col min="11276" max="11276" width="11" style="1" bestFit="1" customWidth="1"/>
    <col min="11277" max="11277" width="11.88671875" style="1" bestFit="1" customWidth="1"/>
    <col min="11278" max="11278" width="13.109375" style="1" customWidth="1"/>
    <col min="11279" max="11281" width="10" style="1" bestFit="1" customWidth="1"/>
    <col min="11282" max="11282" width="4.5546875" style="1" customWidth="1"/>
    <col min="11283" max="11520" width="11.5546875" style="1"/>
    <col min="11521" max="11521" width="4.5546875" style="1" customWidth="1"/>
    <col min="11522" max="11522" width="12.77734375" style="1" bestFit="1" customWidth="1"/>
    <col min="11523" max="11523" width="11" style="1" bestFit="1" customWidth="1"/>
    <col min="11524" max="11524" width="11.88671875" style="1" bestFit="1" customWidth="1"/>
    <col min="11525" max="11525" width="12.5546875" style="1" customWidth="1"/>
    <col min="11526" max="11526" width="11" style="1" bestFit="1" customWidth="1"/>
    <col min="11527" max="11527" width="8.77734375" style="1" customWidth="1"/>
    <col min="11528" max="11528" width="9.33203125" style="1" customWidth="1"/>
    <col min="11529" max="11529" width="10" style="1" customWidth="1"/>
    <col min="11530" max="11530" width="7.5546875" style="1" customWidth="1"/>
    <col min="11531" max="11531" width="11.44140625" style="1" customWidth="1"/>
    <col min="11532" max="11532" width="11" style="1" bestFit="1" customWidth="1"/>
    <col min="11533" max="11533" width="11.88671875" style="1" bestFit="1" customWidth="1"/>
    <col min="11534" max="11534" width="13.109375" style="1" customWidth="1"/>
    <col min="11535" max="11537" width="10" style="1" bestFit="1" customWidth="1"/>
    <col min="11538" max="11538" width="4.5546875" style="1" customWidth="1"/>
    <col min="11539" max="11776" width="11.5546875" style="1"/>
    <col min="11777" max="11777" width="4.5546875" style="1" customWidth="1"/>
    <col min="11778" max="11778" width="12.77734375" style="1" bestFit="1" customWidth="1"/>
    <col min="11779" max="11779" width="11" style="1" bestFit="1" customWidth="1"/>
    <col min="11780" max="11780" width="11.88671875" style="1" bestFit="1" customWidth="1"/>
    <col min="11781" max="11781" width="12.5546875" style="1" customWidth="1"/>
    <col min="11782" max="11782" width="11" style="1" bestFit="1" customWidth="1"/>
    <col min="11783" max="11783" width="8.77734375" style="1" customWidth="1"/>
    <col min="11784" max="11784" width="9.33203125" style="1" customWidth="1"/>
    <col min="11785" max="11785" width="10" style="1" customWidth="1"/>
    <col min="11786" max="11786" width="7.5546875" style="1" customWidth="1"/>
    <col min="11787" max="11787" width="11.44140625" style="1" customWidth="1"/>
    <col min="11788" max="11788" width="11" style="1" bestFit="1" customWidth="1"/>
    <col min="11789" max="11789" width="11.88671875" style="1" bestFit="1" customWidth="1"/>
    <col min="11790" max="11790" width="13.109375" style="1" customWidth="1"/>
    <col min="11791" max="11793" width="10" style="1" bestFit="1" customWidth="1"/>
    <col min="11794" max="11794" width="4.5546875" style="1" customWidth="1"/>
    <col min="11795" max="12032" width="11.5546875" style="1"/>
    <col min="12033" max="12033" width="4.5546875" style="1" customWidth="1"/>
    <col min="12034" max="12034" width="12.77734375" style="1" bestFit="1" customWidth="1"/>
    <col min="12035" max="12035" width="11" style="1" bestFit="1" customWidth="1"/>
    <col min="12036" max="12036" width="11.88671875" style="1" bestFit="1" customWidth="1"/>
    <col min="12037" max="12037" width="12.5546875" style="1" customWidth="1"/>
    <col min="12038" max="12038" width="11" style="1" bestFit="1" customWidth="1"/>
    <col min="12039" max="12039" width="8.77734375" style="1" customWidth="1"/>
    <col min="12040" max="12040" width="9.33203125" style="1" customWidth="1"/>
    <col min="12041" max="12041" width="10" style="1" customWidth="1"/>
    <col min="12042" max="12042" width="7.5546875" style="1" customWidth="1"/>
    <col min="12043" max="12043" width="11.44140625" style="1" customWidth="1"/>
    <col min="12044" max="12044" width="11" style="1" bestFit="1" customWidth="1"/>
    <col min="12045" max="12045" width="11.88671875" style="1" bestFit="1" customWidth="1"/>
    <col min="12046" max="12046" width="13.109375" style="1" customWidth="1"/>
    <col min="12047" max="12049" width="10" style="1" bestFit="1" customWidth="1"/>
    <col min="12050" max="12050" width="4.5546875" style="1" customWidth="1"/>
    <col min="12051" max="12288" width="11.5546875" style="1"/>
    <col min="12289" max="12289" width="4.5546875" style="1" customWidth="1"/>
    <col min="12290" max="12290" width="12.77734375" style="1" bestFit="1" customWidth="1"/>
    <col min="12291" max="12291" width="11" style="1" bestFit="1" customWidth="1"/>
    <col min="12292" max="12292" width="11.88671875" style="1" bestFit="1" customWidth="1"/>
    <col min="12293" max="12293" width="12.5546875" style="1" customWidth="1"/>
    <col min="12294" max="12294" width="11" style="1" bestFit="1" customWidth="1"/>
    <col min="12295" max="12295" width="8.77734375" style="1" customWidth="1"/>
    <col min="12296" max="12296" width="9.33203125" style="1" customWidth="1"/>
    <col min="12297" max="12297" width="10" style="1" customWidth="1"/>
    <col min="12298" max="12298" width="7.5546875" style="1" customWidth="1"/>
    <col min="12299" max="12299" width="11.44140625" style="1" customWidth="1"/>
    <col min="12300" max="12300" width="11" style="1" bestFit="1" customWidth="1"/>
    <col min="12301" max="12301" width="11.88671875" style="1" bestFit="1" customWidth="1"/>
    <col min="12302" max="12302" width="13.109375" style="1" customWidth="1"/>
    <col min="12303" max="12305" width="10" style="1" bestFit="1" customWidth="1"/>
    <col min="12306" max="12306" width="4.5546875" style="1" customWidth="1"/>
    <col min="12307" max="12544" width="11.5546875" style="1"/>
    <col min="12545" max="12545" width="4.5546875" style="1" customWidth="1"/>
    <col min="12546" max="12546" width="12.77734375" style="1" bestFit="1" customWidth="1"/>
    <col min="12547" max="12547" width="11" style="1" bestFit="1" customWidth="1"/>
    <col min="12548" max="12548" width="11.88671875" style="1" bestFit="1" customWidth="1"/>
    <col min="12549" max="12549" width="12.5546875" style="1" customWidth="1"/>
    <col min="12550" max="12550" width="11" style="1" bestFit="1" customWidth="1"/>
    <col min="12551" max="12551" width="8.77734375" style="1" customWidth="1"/>
    <col min="12552" max="12552" width="9.33203125" style="1" customWidth="1"/>
    <col min="12553" max="12553" width="10" style="1" customWidth="1"/>
    <col min="12554" max="12554" width="7.5546875" style="1" customWidth="1"/>
    <col min="12555" max="12555" width="11.44140625" style="1" customWidth="1"/>
    <col min="12556" max="12556" width="11" style="1" bestFit="1" customWidth="1"/>
    <col min="12557" max="12557" width="11.88671875" style="1" bestFit="1" customWidth="1"/>
    <col min="12558" max="12558" width="13.109375" style="1" customWidth="1"/>
    <col min="12559" max="12561" width="10" style="1" bestFit="1" customWidth="1"/>
    <col min="12562" max="12562" width="4.5546875" style="1" customWidth="1"/>
    <col min="12563" max="12800" width="11.5546875" style="1"/>
    <col min="12801" max="12801" width="4.5546875" style="1" customWidth="1"/>
    <col min="12802" max="12802" width="12.77734375" style="1" bestFit="1" customWidth="1"/>
    <col min="12803" max="12803" width="11" style="1" bestFit="1" customWidth="1"/>
    <col min="12804" max="12804" width="11.88671875" style="1" bestFit="1" customWidth="1"/>
    <col min="12805" max="12805" width="12.5546875" style="1" customWidth="1"/>
    <col min="12806" max="12806" width="11" style="1" bestFit="1" customWidth="1"/>
    <col min="12807" max="12807" width="8.77734375" style="1" customWidth="1"/>
    <col min="12808" max="12808" width="9.33203125" style="1" customWidth="1"/>
    <col min="12809" max="12809" width="10" style="1" customWidth="1"/>
    <col min="12810" max="12810" width="7.5546875" style="1" customWidth="1"/>
    <col min="12811" max="12811" width="11.44140625" style="1" customWidth="1"/>
    <col min="12812" max="12812" width="11" style="1" bestFit="1" customWidth="1"/>
    <col min="12813" max="12813" width="11.88671875" style="1" bestFit="1" customWidth="1"/>
    <col min="12814" max="12814" width="13.109375" style="1" customWidth="1"/>
    <col min="12815" max="12817" width="10" style="1" bestFit="1" customWidth="1"/>
    <col min="12818" max="12818" width="4.5546875" style="1" customWidth="1"/>
    <col min="12819" max="13056" width="11.5546875" style="1"/>
    <col min="13057" max="13057" width="4.5546875" style="1" customWidth="1"/>
    <col min="13058" max="13058" width="12.77734375" style="1" bestFit="1" customWidth="1"/>
    <col min="13059" max="13059" width="11" style="1" bestFit="1" customWidth="1"/>
    <col min="13060" max="13060" width="11.88671875" style="1" bestFit="1" customWidth="1"/>
    <col min="13061" max="13061" width="12.5546875" style="1" customWidth="1"/>
    <col min="13062" max="13062" width="11" style="1" bestFit="1" customWidth="1"/>
    <col min="13063" max="13063" width="8.77734375" style="1" customWidth="1"/>
    <col min="13064" max="13064" width="9.33203125" style="1" customWidth="1"/>
    <col min="13065" max="13065" width="10" style="1" customWidth="1"/>
    <col min="13066" max="13066" width="7.5546875" style="1" customWidth="1"/>
    <col min="13067" max="13067" width="11.44140625" style="1" customWidth="1"/>
    <col min="13068" max="13068" width="11" style="1" bestFit="1" customWidth="1"/>
    <col min="13069" max="13069" width="11.88671875" style="1" bestFit="1" customWidth="1"/>
    <col min="13070" max="13070" width="13.109375" style="1" customWidth="1"/>
    <col min="13071" max="13073" width="10" style="1" bestFit="1" customWidth="1"/>
    <col min="13074" max="13074" width="4.5546875" style="1" customWidth="1"/>
    <col min="13075" max="13312" width="11.5546875" style="1"/>
    <col min="13313" max="13313" width="4.5546875" style="1" customWidth="1"/>
    <col min="13314" max="13314" width="12.77734375" style="1" bestFit="1" customWidth="1"/>
    <col min="13315" max="13315" width="11" style="1" bestFit="1" customWidth="1"/>
    <col min="13316" max="13316" width="11.88671875" style="1" bestFit="1" customWidth="1"/>
    <col min="13317" max="13317" width="12.5546875" style="1" customWidth="1"/>
    <col min="13318" max="13318" width="11" style="1" bestFit="1" customWidth="1"/>
    <col min="13319" max="13319" width="8.77734375" style="1" customWidth="1"/>
    <col min="13320" max="13320" width="9.33203125" style="1" customWidth="1"/>
    <col min="13321" max="13321" width="10" style="1" customWidth="1"/>
    <col min="13322" max="13322" width="7.5546875" style="1" customWidth="1"/>
    <col min="13323" max="13323" width="11.44140625" style="1" customWidth="1"/>
    <col min="13324" max="13324" width="11" style="1" bestFit="1" customWidth="1"/>
    <col min="13325" max="13325" width="11.88671875" style="1" bestFit="1" customWidth="1"/>
    <col min="13326" max="13326" width="13.109375" style="1" customWidth="1"/>
    <col min="13327" max="13329" width="10" style="1" bestFit="1" customWidth="1"/>
    <col min="13330" max="13330" width="4.5546875" style="1" customWidth="1"/>
    <col min="13331" max="13568" width="11.5546875" style="1"/>
    <col min="13569" max="13569" width="4.5546875" style="1" customWidth="1"/>
    <col min="13570" max="13570" width="12.77734375" style="1" bestFit="1" customWidth="1"/>
    <col min="13571" max="13571" width="11" style="1" bestFit="1" customWidth="1"/>
    <col min="13572" max="13572" width="11.88671875" style="1" bestFit="1" customWidth="1"/>
    <col min="13573" max="13573" width="12.5546875" style="1" customWidth="1"/>
    <col min="13574" max="13574" width="11" style="1" bestFit="1" customWidth="1"/>
    <col min="13575" max="13575" width="8.77734375" style="1" customWidth="1"/>
    <col min="13576" max="13576" width="9.33203125" style="1" customWidth="1"/>
    <col min="13577" max="13577" width="10" style="1" customWidth="1"/>
    <col min="13578" max="13578" width="7.5546875" style="1" customWidth="1"/>
    <col min="13579" max="13579" width="11.44140625" style="1" customWidth="1"/>
    <col min="13580" max="13580" width="11" style="1" bestFit="1" customWidth="1"/>
    <col min="13581" max="13581" width="11.88671875" style="1" bestFit="1" customWidth="1"/>
    <col min="13582" max="13582" width="13.109375" style="1" customWidth="1"/>
    <col min="13583" max="13585" width="10" style="1" bestFit="1" customWidth="1"/>
    <col min="13586" max="13586" width="4.5546875" style="1" customWidth="1"/>
    <col min="13587" max="13824" width="11.5546875" style="1"/>
    <col min="13825" max="13825" width="4.5546875" style="1" customWidth="1"/>
    <col min="13826" max="13826" width="12.77734375" style="1" bestFit="1" customWidth="1"/>
    <col min="13827" max="13827" width="11" style="1" bestFit="1" customWidth="1"/>
    <col min="13828" max="13828" width="11.88671875" style="1" bestFit="1" customWidth="1"/>
    <col min="13829" max="13829" width="12.5546875" style="1" customWidth="1"/>
    <col min="13830" max="13830" width="11" style="1" bestFit="1" customWidth="1"/>
    <col min="13831" max="13831" width="8.77734375" style="1" customWidth="1"/>
    <col min="13832" max="13832" width="9.33203125" style="1" customWidth="1"/>
    <col min="13833" max="13833" width="10" style="1" customWidth="1"/>
    <col min="13834" max="13834" width="7.5546875" style="1" customWidth="1"/>
    <col min="13835" max="13835" width="11.44140625" style="1" customWidth="1"/>
    <col min="13836" max="13836" width="11" style="1" bestFit="1" customWidth="1"/>
    <col min="13837" max="13837" width="11.88671875" style="1" bestFit="1" customWidth="1"/>
    <col min="13838" max="13838" width="13.109375" style="1" customWidth="1"/>
    <col min="13839" max="13841" width="10" style="1" bestFit="1" customWidth="1"/>
    <col min="13842" max="13842" width="4.5546875" style="1" customWidth="1"/>
    <col min="13843" max="14080" width="11.5546875" style="1"/>
    <col min="14081" max="14081" width="4.5546875" style="1" customWidth="1"/>
    <col min="14082" max="14082" width="12.77734375" style="1" bestFit="1" customWidth="1"/>
    <col min="14083" max="14083" width="11" style="1" bestFit="1" customWidth="1"/>
    <col min="14084" max="14084" width="11.88671875" style="1" bestFit="1" customWidth="1"/>
    <col min="14085" max="14085" width="12.5546875" style="1" customWidth="1"/>
    <col min="14086" max="14086" width="11" style="1" bestFit="1" customWidth="1"/>
    <col min="14087" max="14087" width="8.77734375" style="1" customWidth="1"/>
    <col min="14088" max="14088" width="9.33203125" style="1" customWidth="1"/>
    <col min="14089" max="14089" width="10" style="1" customWidth="1"/>
    <col min="14090" max="14090" width="7.5546875" style="1" customWidth="1"/>
    <col min="14091" max="14091" width="11.44140625" style="1" customWidth="1"/>
    <col min="14092" max="14092" width="11" style="1" bestFit="1" customWidth="1"/>
    <col min="14093" max="14093" width="11.88671875" style="1" bestFit="1" customWidth="1"/>
    <col min="14094" max="14094" width="13.109375" style="1" customWidth="1"/>
    <col min="14095" max="14097" width="10" style="1" bestFit="1" customWidth="1"/>
    <col min="14098" max="14098" width="4.5546875" style="1" customWidth="1"/>
    <col min="14099" max="14336" width="11.5546875" style="1"/>
    <col min="14337" max="14337" width="4.5546875" style="1" customWidth="1"/>
    <col min="14338" max="14338" width="12.77734375" style="1" bestFit="1" customWidth="1"/>
    <col min="14339" max="14339" width="11" style="1" bestFit="1" customWidth="1"/>
    <col min="14340" max="14340" width="11.88671875" style="1" bestFit="1" customWidth="1"/>
    <col min="14341" max="14341" width="12.5546875" style="1" customWidth="1"/>
    <col min="14342" max="14342" width="11" style="1" bestFit="1" customWidth="1"/>
    <col min="14343" max="14343" width="8.77734375" style="1" customWidth="1"/>
    <col min="14344" max="14344" width="9.33203125" style="1" customWidth="1"/>
    <col min="14345" max="14345" width="10" style="1" customWidth="1"/>
    <col min="14346" max="14346" width="7.5546875" style="1" customWidth="1"/>
    <col min="14347" max="14347" width="11.44140625" style="1" customWidth="1"/>
    <col min="14348" max="14348" width="11" style="1" bestFit="1" customWidth="1"/>
    <col min="14349" max="14349" width="11.88671875" style="1" bestFit="1" customWidth="1"/>
    <col min="14350" max="14350" width="13.109375" style="1" customWidth="1"/>
    <col min="14351" max="14353" width="10" style="1" bestFit="1" customWidth="1"/>
    <col min="14354" max="14354" width="4.5546875" style="1" customWidth="1"/>
    <col min="14355" max="14592" width="11.5546875" style="1"/>
    <col min="14593" max="14593" width="4.5546875" style="1" customWidth="1"/>
    <col min="14594" max="14594" width="12.77734375" style="1" bestFit="1" customWidth="1"/>
    <col min="14595" max="14595" width="11" style="1" bestFit="1" customWidth="1"/>
    <col min="14596" max="14596" width="11.88671875" style="1" bestFit="1" customWidth="1"/>
    <col min="14597" max="14597" width="12.5546875" style="1" customWidth="1"/>
    <col min="14598" max="14598" width="11" style="1" bestFit="1" customWidth="1"/>
    <col min="14599" max="14599" width="8.77734375" style="1" customWidth="1"/>
    <col min="14600" max="14600" width="9.33203125" style="1" customWidth="1"/>
    <col min="14601" max="14601" width="10" style="1" customWidth="1"/>
    <col min="14602" max="14602" width="7.5546875" style="1" customWidth="1"/>
    <col min="14603" max="14603" width="11.44140625" style="1" customWidth="1"/>
    <col min="14604" max="14604" width="11" style="1" bestFit="1" customWidth="1"/>
    <col min="14605" max="14605" width="11.88671875" style="1" bestFit="1" customWidth="1"/>
    <col min="14606" max="14606" width="13.109375" style="1" customWidth="1"/>
    <col min="14607" max="14609" width="10" style="1" bestFit="1" customWidth="1"/>
    <col min="14610" max="14610" width="4.5546875" style="1" customWidth="1"/>
    <col min="14611" max="14848" width="11.5546875" style="1"/>
    <col min="14849" max="14849" width="4.5546875" style="1" customWidth="1"/>
    <col min="14850" max="14850" width="12.77734375" style="1" bestFit="1" customWidth="1"/>
    <col min="14851" max="14851" width="11" style="1" bestFit="1" customWidth="1"/>
    <col min="14852" max="14852" width="11.88671875" style="1" bestFit="1" customWidth="1"/>
    <col min="14853" max="14853" width="12.5546875" style="1" customWidth="1"/>
    <col min="14854" max="14854" width="11" style="1" bestFit="1" customWidth="1"/>
    <col min="14855" max="14855" width="8.77734375" style="1" customWidth="1"/>
    <col min="14856" max="14856" width="9.33203125" style="1" customWidth="1"/>
    <col min="14857" max="14857" width="10" style="1" customWidth="1"/>
    <col min="14858" max="14858" width="7.5546875" style="1" customWidth="1"/>
    <col min="14859" max="14859" width="11.44140625" style="1" customWidth="1"/>
    <col min="14860" max="14860" width="11" style="1" bestFit="1" customWidth="1"/>
    <col min="14861" max="14861" width="11.88671875" style="1" bestFit="1" customWidth="1"/>
    <col min="14862" max="14862" width="13.109375" style="1" customWidth="1"/>
    <col min="14863" max="14865" width="10" style="1" bestFit="1" customWidth="1"/>
    <col min="14866" max="14866" width="4.5546875" style="1" customWidth="1"/>
    <col min="14867" max="15104" width="11.5546875" style="1"/>
    <col min="15105" max="15105" width="4.5546875" style="1" customWidth="1"/>
    <col min="15106" max="15106" width="12.77734375" style="1" bestFit="1" customWidth="1"/>
    <col min="15107" max="15107" width="11" style="1" bestFit="1" customWidth="1"/>
    <col min="15108" max="15108" width="11.88671875" style="1" bestFit="1" customWidth="1"/>
    <col min="15109" max="15109" width="12.5546875" style="1" customWidth="1"/>
    <col min="15110" max="15110" width="11" style="1" bestFit="1" customWidth="1"/>
    <col min="15111" max="15111" width="8.77734375" style="1" customWidth="1"/>
    <col min="15112" max="15112" width="9.33203125" style="1" customWidth="1"/>
    <col min="15113" max="15113" width="10" style="1" customWidth="1"/>
    <col min="15114" max="15114" width="7.5546875" style="1" customWidth="1"/>
    <col min="15115" max="15115" width="11.44140625" style="1" customWidth="1"/>
    <col min="15116" max="15116" width="11" style="1" bestFit="1" customWidth="1"/>
    <col min="15117" max="15117" width="11.88671875" style="1" bestFit="1" customWidth="1"/>
    <col min="15118" max="15118" width="13.109375" style="1" customWidth="1"/>
    <col min="15119" max="15121" width="10" style="1" bestFit="1" customWidth="1"/>
    <col min="15122" max="15122" width="4.5546875" style="1" customWidth="1"/>
    <col min="15123" max="15360" width="11.5546875" style="1"/>
    <col min="15361" max="15361" width="4.5546875" style="1" customWidth="1"/>
    <col min="15362" max="15362" width="12.77734375" style="1" bestFit="1" customWidth="1"/>
    <col min="15363" max="15363" width="11" style="1" bestFit="1" customWidth="1"/>
    <col min="15364" max="15364" width="11.88671875" style="1" bestFit="1" customWidth="1"/>
    <col min="15365" max="15365" width="12.5546875" style="1" customWidth="1"/>
    <col min="15366" max="15366" width="11" style="1" bestFit="1" customWidth="1"/>
    <col min="15367" max="15367" width="8.77734375" style="1" customWidth="1"/>
    <col min="15368" max="15368" width="9.33203125" style="1" customWidth="1"/>
    <col min="15369" max="15369" width="10" style="1" customWidth="1"/>
    <col min="15370" max="15370" width="7.5546875" style="1" customWidth="1"/>
    <col min="15371" max="15371" width="11.44140625" style="1" customWidth="1"/>
    <col min="15372" max="15372" width="11" style="1" bestFit="1" customWidth="1"/>
    <col min="15373" max="15373" width="11.88671875" style="1" bestFit="1" customWidth="1"/>
    <col min="15374" max="15374" width="13.109375" style="1" customWidth="1"/>
    <col min="15375" max="15377" width="10" style="1" bestFit="1" customWidth="1"/>
    <col min="15378" max="15378" width="4.5546875" style="1" customWidth="1"/>
    <col min="15379" max="15616" width="11.5546875" style="1"/>
    <col min="15617" max="15617" width="4.5546875" style="1" customWidth="1"/>
    <col min="15618" max="15618" width="12.77734375" style="1" bestFit="1" customWidth="1"/>
    <col min="15619" max="15619" width="11" style="1" bestFit="1" customWidth="1"/>
    <col min="15620" max="15620" width="11.88671875" style="1" bestFit="1" customWidth="1"/>
    <col min="15621" max="15621" width="12.5546875" style="1" customWidth="1"/>
    <col min="15622" max="15622" width="11" style="1" bestFit="1" customWidth="1"/>
    <col min="15623" max="15623" width="8.77734375" style="1" customWidth="1"/>
    <col min="15624" max="15624" width="9.33203125" style="1" customWidth="1"/>
    <col min="15625" max="15625" width="10" style="1" customWidth="1"/>
    <col min="15626" max="15626" width="7.5546875" style="1" customWidth="1"/>
    <col min="15627" max="15627" width="11.44140625" style="1" customWidth="1"/>
    <col min="15628" max="15628" width="11" style="1" bestFit="1" customWidth="1"/>
    <col min="15629" max="15629" width="11.88671875" style="1" bestFit="1" customWidth="1"/>
    <col min="15630" max="15630" width="13.109375" style="1" customWidth="1"/>
    <col min="15631" max="15633" width="10" style="1" bestFit="1" customWidth="1"/>
    <col min="15634" max="15634" width="4.5546875" style="1" customWidth="1"/>
    <col min="15635" max="15872" width="11.5546875" style="1"/>
    <col min="15873" max="15873" width="4.5546875" style="1" customWidth="1"/>
    <col min="15874" max="15874" width="12.77734375" style="1" bestFit="1" customWidth="1"/>
    <col min="15875" max="15875" width="11" style="1" bestFit="1" customWidth="1"/>
    <col min="15876" max="15876" width="11.88671875" style="1" bestFit="1" customWidth="1"/>
    <col min="15877" max="15877" width="12.5546875" style="1" customWidth="1"/>
    <col min="15878" max="15878" width="11" style="1" bestFit="1" customWidth="1"/>
    <col min="15879" max="15879" width="8.77734375" style="1" customWidth="1"/>
    <col min="15880" max="15880" width="9.33203125" style="1" customWidth="1"/>
    <col min="15881" max="15881" width="10" style="1" customWidth="1"/>
    <col min="15882" max="15882" width="7.5546875" style="1" customWidth="1"/>
    <col min="15883" max="15883" width="11.44140625" style="1" customWidth="1"/>
    <col min="15884" max="15884" width="11" style="1" bestFit="1" customWidth="1"/>
    <col min="15885" max="15885" width="11.88671875" style="1" bestFit="1" customWidth="1"/>
    <col min="15886" max="15886" width="13.109375" style="1" customWidth="1"/>
    <col min="15887" max="15889" width="10" style="1" bestFit="1" customWidth="1"/>
    <col min="15890" max="15890" width="4.5546875" style="1" customWidth="1"/>
    <col min="15891" max="16128" width="11.5546875" style="1"/>
    <col min="16129" max="16129" width="4.5546875" style="1" customWidth="1"/>
    <col min="16130" max="16130" width="12.77734375" style="1" bestFit="1" customWidth="1"/>
    <col min="16131" max="16131" width="11" style="1" bestFit="1" customWidth="1"/>
    <col min="16132" max="16132" width="11.88671875" style="1" bestFit="1" customWidth="1"/>
    <col min="16133" max="16133" width="12.5546875" style="1" customWidth="1"/>
    <col min="16134" max="16134" width="11" style="1" bestFit="1" customWidth="1"/>
    <col min="16135" max="16135" width="8.77734375" style="1" customWidth="1"/>
    <col min="16136" max="16136" width="9.33203125" style="1" customWidth="1"/>
    <col min="16137" max="16137" width="10" style="1" customWidth="1"/>
    <col min="16138" max="16138" width="7.5546875" style="1" customWidth="1"/>
    <col min="16139" max="16139" width="11.44140625" style="1" customWidth="1"/>
    <col min="16140" max="16140" width="11" style="1" bestFit="1" customWidth="1"/>
    <col min="16141" max="16141" width="11.88671875" style="1" bestFit="1" customWidth="1"/>
    <col min="16142" max="16142" width="13.109375" style="1" customWidth="1"/>
    <col min="16143" max="16145" width="10" style="1" bestFit="1" customWidth="1"/>
    <col min="16146" max="16146" width="4.5546875" style="1" customWidth="1"/>
    <col min="16147" max="16384" width="11.5546875" style="1"/>
  </cols>
  <sheetData>
    <row r="1" spans="1:18" ht="12.6" x14ac:dyDescent="0.25">
      <c r="A1" s="105" t="s">
        <v>1</v>
      </c>
    </row>
    <row r="2" spans="1:18" ht="12.6" x14ac:dyDescent="0.25">
      <c r="A2" s="1" t="s">
        <v>450</v>
      </c>
      <c r="C2" s="1" t="s">
        <v>433</v>
      </c>
      <c r="J2" s="2"/>
      <c r="K2" s="92"/>
      <c r="R2" s="2"/>
    </row>
    <row r="3" spans="1:18" ht="12.6" x14ac:dyDescent="0.25">
      <c r="A3" s="1" t="s">
        <v>438</v>
      </c>
      <c r="J3" s="2"/>
      <c r="K3" s="92"/>
      <c r="R3" s="94"/>
    </row>
    <row r="4" spans="1:18" ht="12.6" x14ac:dyDescent="0.25">
      <c r="N4" s="4"/>
      <c r="O4" s="4"/>
      <c r="P4" s="4"/>
    </row>
    <row r="5" spans="1:18" ht="12.6" x14ac:dyDescent="0.25">
      <c r="D5" s="5" t="s">
        <v>209</v>
      </c>
      <c r="E5" s="5"/>
      <c r="F5" s="5"/>
      <c r="G5" s="5"/>
      <c r="H5" s="5"/>
      <c r="I5" s="5"/>
      <c r="J5" s="5"/>
      <c r="K5" s="5"/>
    </row>
    <row r="6" spans="1:18" ht="13.95" customHeight="1" x14ac:dyDescent="0.25">
      <c r="E6" s="5" t="s">
        <v>210</v>
      </c>
      <c r="F6" s="5"/>
      <c r="G6" s="5"/>
      <c r="H6" s="5"/>
      <c r="I6" s="5"/>
      <c r="J6" s="5"/>
      <c r="K6" s="5"/>
      <c r="N6" s="5" t="s">
        <v>211</v>
      </c>
      <c r="O6" s="5"/>
      <c r="P6" s="5"/>
      <c r="Q6" s="5"/>
    </row>
    <row r="7" spans="1:18" s="84" customFormat="1" ht="53.25" customHeight="1" x14ac:dyDescent="0.25">
      <c r="A7" s="82" t="s">
        <v>8</v>
      </c>
      <c r="B7" s="82" t="s">
        <v>10</v>
      </c>
      <c r="C7" s="5" t="s">
        <v>212</v>
      </c>
      <c r="D7" s="82" t="s">
        <v>213</v>
      </c>
      <c r="E7" s="102" t="s">
        <v>214</v>
      </c>
      <c r="F7" s="82" t="s">
        <v>215</v>
      </c>
      <c r="G7" s="102" t="s">
        <v>216</v>
      </c>
      <c r="H7" s="102" t="s">
        <v>217</v>
      </c>
      <c r="I7" s="102" t="s">
        <v>218</v>
      </c>
      <c r="J7" s="82" t="s">
        <v>219</v>
      </c>
      <c r="K7" s="102" t="s">
        <v>220</v>
      </c>
      <c r="L7" s="102" t="s">
        <v>221</v>
      </c>
      <c r="M7" s="82" t="s">
        <v>60</v>
      </c>
      <c r="N7" s="10" t="s">
        <v>222</v>
      </c>
      <c r="O7" s="10" t="s">
        <v>12</v>
      </c>
      <c r="P7" s="10" t="s">
        <v>13</v>
      </c>
      <c r="Q7" s="10" t="s">
        <v>223</v>
      </c>
      <c r="R7" s="82" t="s">
        <v>8</v>
      </c>
    </row>
    <row r="8" spans="1:18" ht="12.75" customHeight="1" x14ac:dyDescent="0.25">
      <c r="A8" s="1">
        <v>1</v>
      </c>
      <c r="B8" s="1" t="s">
        <v>22</v>
      </c>
      <c r="C8" s="35">
        <v>1072311</v>
      </c>
      <c r="D8" s="35">
        <v>40049592</v>
      </c>
      <c r="E8" s="35">
        <v>3199292</v>
      </c>
      <c r="F8" s="35">
        <v>2669139</v>
      </c>
      <c r="G8" s="35">
        <v>0</v>
      </c>
      <c r="H8" s="35">
        <v>0</v>
      </c>
      <c r="I8" s="35">
        <v>0</v>
      </c>
      <c r="J8" s="35">
        <v>0</v>
      </c>
      <c r="K8" s="35">
        <v>0</v>
      </c>
      <c r="L8" s="35">
        <v>1290065</v>
      </c>
      <c r="M8" s="35">
        <f t="shared" ref="M8:M45" si="0">(C8+D8+L8)</f>
        <v>42411968</v>
      </c>
      <c r="N8" s="35">
        <v>931586</v>
      </c>
      <c r="O8" s="35">
        <v>503917</v>
      </c>
      <c r="P8" s="35">
        <v>15188</v>
      </c>
      <c r="Q8" s="35">
        <v>15155</v>
      </c>
      <c r="R8" s="1">
        <v>1</v>
      </c>
    </row>
    <row r="9" spans="1:18" ht="12.75" customHeight="1" x14ac:dyDescent="0.25">
      <c r="A9" s="1">
        <v>2</v>
      </c>
      <c r="B9" s="1" t="s">
        <v>23</v>
      </c>
      <c r="C9" s="35">
        <v>66999</v>
      </c>
      <c r="D9" s="35">
        <v>3409213</v>
      </c>
      <c r="E9" s="35">
        <v>288140</v>
      </c>
      <c r="F9" s="35">
        <v>398814</v>
      </c>
      <c r="G9" s="35">
        <v>0</v>
      </c>
      <c r="H9" s="35">
        <v>0</v>
      </c>
      <c r="I9" s="35">
        <v>0</v>
      </c>
      <c r="J9" s="35">
        <v>0</v>
      </c>
      <c r="K9" s="35">
        <v>0</v>
      </c>
      <c r="L9" s="35">
        <v>175182</v>
      </c>
      <c r="M9" s="35">
        <f t="shared" si="0"/>
        <v>3651394</v>
      </c>
      <c r="N9" s="35">
        <v>257954</v>
      </c>
      <c r="O9" s="35">
        <v>127435</v>
      </c>
      <c r="P9" s="35">
        <v>0</v>
      </c>
      <c r="Q9" s="35">
        <v>89463</v>
      </c>
      <c r="R9" s="1">
        <v>2</v>
      </c>
    </row>
    <row r="10" spans="1:18" ht="12.75" customHeight="1" x14ac:dyDescent="0.25">
      <c r="A10" s="1">
        <v>3</v>
      </c>
      <c r="B10" s="1" t="s">
        <v>24</v>
      </c>
      <c r="C10" s="35">
        <v>71433</v>
      </c>
      <c r="D10" s="35">
        <v>1156658</v>
      </c>
      <c r="E10" s="35">
        <v>227643</v>
      </c>
      <c r="F10" s="35">
        <v>282892</v>
      </c>
      <c r="G10" s="35">
        <v>0</v>
      </c>
      <c r="H10" s="35">
        <v>0</v>
      </c>
      <c r="I10" s="35">
        <v>0</v>
      </c>
      <c r="J10" s="35">
        <v>0</v>
      </c>
      <c r="K10" s="35">
        <v>0</v>
      </c>
      <c r="L10" s="35">
        <v>97915</v>
      </c>
      <c r="M10" s="35">
        <f t="shared" si="0"/>
        <v>1326006</v>
      </c>
      <c r="N10" s="35">
        <v>183395</v>
      </c>
      <c r="O10" s="35">
        <v>0</v>
      </c>
      <c r="P10" s="35">
        <v>0</v>
      </c>
      <c r="Q10" s="35">
        <v>1818</v>
      </c>
      <c r="R10" s="1">
        <v>3</v>
      </c>
    </row>
    <row r="11" spans="1:18" ht="12.75" customHeight="1" x14ac:dyDescent="0.25">
      <c r="A11" s="1">
        <v>4</v>
      </c>
      <c r="B11" s="1" t="s">
        <v>25</v>
      </c>
      <c r="C11" s="35">
        <v>686413</v>
      </c>
      <c r="D11" s="35">
        <v>15353525</v>
      </c>
      <c r="E11" s="35">
        <v>1361662</v>
      </c>
      <c r="F11" s="35">
        <v>1154881</v>
      </c>
      <c r="G11" s="35">
        <v>0</v>
      </c>
      <c r="H11" s="35">
        <v>0</v>
      </c>
      <c r="I11" s="35">
        <v>0</v>
      </c>
      <c r="J11" s="35">
        <v>0</v>
      </c>
      <c r="K11" s="35">
        <v>0</v>
      </c>
      <c r="L11" s="35">
        <v>572274</v>
      </c>
      <c r="M11" s="35">
        <f t="shared" si="0"/>
        <v>16612212</v>
      </c>
      <c r="N11" s="35">
        <v>409025</v>
      </c>
      <c r="O11" s="35">
        <v>0</v>
      </c>
      <c r="P11" s="35">
        <v>0</v>
      </c>
      <c r="Q11" s="35">
        <v>35854</v>
      </c>
      <c r="R11" s="1">
        <v>4</v>
      </c>
    </row>
    <row r="12" spans="1:18" ht="12.75" customHeight="1" x14ac:dyDescent="0.25">
      <c r="A12" s="1">
        <v>5</v>
      </c>
      <c r="B12" s="1" t="s">
        <v>26</v>
      </c>
      <c r="C12" s="35">
        <v>978246</v>
      </c>
      <c r="D12" s="35">
        <v>26858955</v>
      </c>
      <c r="E12" s="35">
        <v>3617383</v>
      </c>
      <c r="F12" s="35">
        <v>4563457</v>
      </c>
      <c r="G12" s="35">
        <v>0</v>
      </c>
      <c r="H12" s="35">
        <v>0</v>
      </c>
      <c r="I12" s="35">
        <v>0</v>
      </c>
      <c r="J12" s="35">
        <v>0</v>
      </c>
      <c r="K12" s="35">
        <v>0</v>
      </c>
      <c r="L12" s="35">
        <v>1433490</v>
      </c>
      <c r="M12" s="35">
        <f t="shared" si="0"/>
        <v>29270691</v>
      </c>
      <c r="N12" s="35">
        <v>2296481</v>
      </c>
      <c r="O12" s="35">
        <v>739486</v>
      </c>
      <c r="P12" s="35">
        <v>34759</v>
      </c>
      <c r="Q12" s="35">
        <v>1315782</v>
      </c>
      <c r="R12" s="1">
        <v>5</v>
      </c>
    </row>
    <row r="13" spans="1:18" ht="12.75" customHeight="1" x14ac:dyDescent="0.25">
      <c r="A13" s="1">
        <v>6</v>
      </c>
      <c r="B13" s="1" t="s">
        <v>27</v>
      </c>
      <c r="C13" s="35">
        <v>203509</v>
      </c>
      <c r="D13" s="35">
        <v>4093826</v>
      </c>
      <c r="E13" s="35">
        <v>354182</v>
      </c>
      <c r="F13" s="35">
        <v>235029</v>
      </c>
      <c r="G13" s="35">
        <v>0</v>
      </c>
      <c r="H13" s="35">
        <v>0</v>
      </c>
      <c r="I13" s="35">
        <v>0</v>
      </c>
      <c r="J13" s="35">
        <v>0</v>
      </c>
      <c r="K13" s="35">
        <v>0</v>
      </c>
      <c r="L13" s="35">
        <v>176133</v>
      </c>
      <c r="M13" s="35">
        <f t="shared" si="0"/>
        <v>4473468</v>
      </c>
      <c r="N13" s="35">
        <v>266268</v>
      </c>
      <c r="O13" s="35">
        <v>0</v>
      </c>
      <c r="P13" s="35">
        <v>0</v>
      </c>
      <c r="Q13" s="35">
        <v>468586</v>
      </c>
      <c r="R13" s="1">
        <v>6</v>
      </c>
    </row>
    <row r="14" spans="1:18" ht="12.75" customHeight="1" x14ac:dyDescent="0.25">
      <c r="A14" s="1">
        <v>7</v>
      </c>
      <c r="B14" s="1" t="s">
        <v>28</v>
      </c>
      <c r="C14" s="35">
        <v>56563</v>
      </c>
      <c r="D14" s="35">
        <v>1635964</v>
      </c>
      <c r="E14" s="35">
        <v>245983</v>
      </c>
      <c r="F14" s="35">
        <v>308604</v>
      </c>
      <c r="G14" s="35">
        <v>0</v>
      </c>
      <c r="H14" s="35">
        <v>0</v>
      </c>
      <c r="I14" s="35">
        <v>0</v>
      </c>
      <c r="J14" s="35">
        <v>0</v>
      </c>
      <c r="K14" s="35">
        <v>0</v>
      </c>
      <c r="L14" s="35">
        <v>96403</v>
      </c>
      <c r="M14" s="35">
        <f t="shared" si="0"/>
        <v>1788930</v>
      </c>
      <c r="N14" s="35">
        <v>221177</v>
      </c>
      <c r="O14" s="35">
        <v>0</v>
      </c>
      <c r="P14" s="35">
        <v>0</v>
      </c>
      <c r="Q14" s="35">
        <v>1000</v>
      </c>
      <c r="R14" s="1">
        <v>7</v>
      </c>
    </row>
    <row r="15" spans="1:18" ht="12.75" customHeight="1" x14ac:dyDescent="0.25">
      <c r="A15" s="1">
        <v>8</v>
      </c>
      <c r="B15" s="1" t="s">
        <v>29</v>
      </c>
      <c r="C15" s="35">
        <v>204227</v>
      </c>
      <c r="D15" s="35">
        <v>4814875</v>
      </c>
      <c r="E15" s="35">
        <v>581855</v>
      </c>
      <c r="F15" s="35">
        <v>254846</v>
      </c>
      <c r="G15" s="35">
        <v>0</v>
      </c>
      <c r="H15" s="35">
        <v>0</v>
      </c>
      <c r="I15" s="35">
        <v>0</v>
      </c>
      <c r="J15" s="35">
        <v>0</v>
      </c>
      <c r="K15" s="35">
        <v>0</v>
      </c>
      <c r="L15" s="35">
        <v>356919</v>
      </c>
      <c r="M15" s="35">
        <f t="shared" si="0"/>
        <v>5376021</v>
      </c>
      <c r="N15" s="35">
        <v>322927</v>
      </c>
      <c r="O15" s="35">
        <v>0</v>
      </c>
      <c r="P15" s="35">
        <v>0</v>
      </c>
      <c r="Q15" s="35">
        <v>269582</v>
      </c>
      <c r="R15" s="1">
        <v>8</v>
      </c>
    </row>
    <row r="16" spans="1:18" ht="12.75" customHeight="1" x14ac:dyDescent="0.25">
      <c r="A16" s="1">
        <v>9</v>
      </c>
      <c r="B16" s="1" t="s">
        <v>30</v>
      </c>
      <c r="C16" s="35">
        <v>213568</v>
      </c>
      <c r="D16" s="35">
        <v>1242923</v>
      </c>
      <c r="E16" s="35">
        <v>296038</v>
      </c>
      <c r="F16" s="35">
        <v>118682</v>
      </c>
      <c r="G16" s="35">
        <v>0</v>
      </c>
      <c r="H16" s="35">
        <v>0</v>
      </c>
      <c r="I16" s="35">
        <v>0</v>
      </c>
      <c r="J16" s="35">
        <v>0</v>
      </c>
      <c r="K16" s="35">
        <v>0</v>
      </c>
      <c r="L16" s="35">
        <v>132265</v>
      </c>
      <c r="M16" s="35">
        <f t="shared" si="0"/>
        <v>1588756</v>
      </c>
      <c r="N16" s="35">
        <v>182329</v>
      </c>
      <c r="O16" s="35">
        <v>0</v>
      </c>
      <c r="P16" s="35">
        <v>0</v>
      </c>
      <c r="Q16" s="35">
        <v>0</v>
      </c>
      <c r="R16" s="1">
        <v>9</v>
      </c>
    </row>
    <row r="17" spans="1:18" ht="12.75" customHeight="1" x14ac:dyDescent="0.25">
      <c r="A17" s="1">
        <v>10</v>
      </c>
      <c r="B17" s="1" t="s">
        <v>31</v>
      </c>
      <c r="C17" s="35">
        <v>440073</v>
      </c>
      <c r="D17" s="35">
        <v>12057479</v>
      </c>
      <c r="E17" s="35">
        <v>992086</v>
      </c>
      <c r="F17" s="35">
        <v>1196504</v>
      </c>
      <c r="G17" s="35">
        <v>0</v>
      </c>
      <c r="H17" s="35">
        <v>0</v>
      </c>
      <c r="I17" s="35">
        <v>0</v>
      </c>
      <c r="J17" s="35">
        <v>0</v>
      </c>
      <c r="K17" s="35">
        <v>0</v>
      </c>
      <c r="L17" s="35">
        <v>417980</v>
      </c>
      <c r="M17" s="35">
        <f t="shared" si="0"/>
        <v>12915532</v>
      </c>
      <c r="N17" s="35">
        <v>406340</v>
      </c>
      <c r="O17" s="35">
        <v>0</v>
      </c>
      <c r="P17" s="35">
        <v>0</v>
      </c>
      <c r="Q17" s="35">
        <v>20918</v>
      </c>
      <c r="R17" s="1">
        <v>10</v>
      </c>
    </row>
    <row r="18" spans="1:18" ht="12.75" customHeight="1" x14ac:dyDescent="0.25">
      <c r="A18" s="1">
        <v>11</v>
      </c>
      <c r="B18" s="1" t="s">
        <v>32</v>
      </c>
      <c r="C18" s="35">
        <v>352860</v>
      </c>
      <c r="D18" s="35">
        <v>4855398</v>
      </c>
      <c r="E18" s="35">
        <v>649993</v>
      </c>
      <c r="F18" s="35">
        <v>598439</v>
      </c>
      <c r="G18" s="35">
        <v>0</v>
      </c>
      <c r="H18" s="35">
        <v>0</v>
      </c>
      <c r="I18" s="35">
        <v>0</v>
      </c>
      <c r="J18" s="35">
        <v>0</v>
      </c>
      <c r="K18" s="35">
        <v>0</v>
      </c>
      <c r="L18" s="35">
        <v>285561</v>
      </c>
      <c r="M18" s="35">
        <f t="shared" si="0"/>
        <v>5493819</v>
      </c>
      <c r="N18" s="35">
        <v>237526</v>
      </c>
      <c r="O18" s="35">
        <v>0</v>
      </c>
      <c r="P18" s="35">
        <v>0</v>
      </c>
      <c r="Q18" s="35">
        <v>201971</v>
      </c>
      <c r="R18" s="1">
        <v>11</v>
      </c>
    </row>
    <row r="19" spans="1:18" ht="12.75" customHeight="1" x14ac:dyDescent="0.25">
      <c r="A19" s="1">
        <v>12</v>
      </c>
      <c r="B19" s="1" t="s">
        <v>33</v>
      </c>
      <c r="C19" s="35">
        <v>153933</v>
      </c>
      <c r="D19" s="35">
        <v>2422825</v>
      </c>
      <c r="E19" s="35">
        <v>308835</v>
      </c>
      <c r="F19" s="35">
        <v>301901</v>
      </c>
      <c r="G19" s="35">
        <v>0</v>
      </c>
      <c r="H19" s="35">
        <v>0</v>
      </c>
      <c r="I19" s="35">
        <v>83045</v>
      </c>
      <c r="J19" s="35">
        <v>0</v>
      </c>
      <c r="K19" s="35">
        <v>0</v>
      </c>
      <c r="L19" s="35">
        <v>141133</v>
      </c>
      <c r="M19" s="35">
        <f t="shared" si="0"/>
        <v>2717891</v>
      </c>
      <c r="N19" s="35">
        <v>203907</v>
      </c>
      <c r="O19" s="35">
        <v>0</v>
      </c>
      <c r="P19" s="35">
        <v>0</v>
      </c>
      <c r="Q19" s="35">
        <v>987874</v>
      </c>
      <c r="R19" s="1">
        <v>12</v>
      </c>
    </row>
    <row r="20" spans="1:18" ht="12.75" customHeight="1" x14ac:dyDescent="0.25">
      <c r="A20" s="1">
        <v>13</v>
      </c>
      <c r="B20" s="1" t="s">
        <v>34</v>
      </c>
      <c r="C20" s="35">
        <v>309644</v>
      </c>
      <c r="D20" s="35">
        <v>7026929</v>
      </c>
      <c r="E20" s="35">
        <v>968246</v>
      </c>
      <c r="F20" s="35">
        <v>815047</v>
      </c>
      <c r="G20" s="35">
        <v>0</v>
      </c>
      <c r="H20" s="35">
        <v>0</v>
      </c>
      <c r="I20" s="35">
        <v>0</v>
      </c>
      <c r="J20" s="35">
        <v>0</v>
      </c>
      <c r="K20" s="35">
        <v>0</v>
      </c>
      <c r="L20" s="35">
        <v>270610</v>
      </c>
      <c r="M20" s="35">
        <f t="shared" si="0"/>
        <v>7607183</v>
      </c>
      <c r="N20" s="35">
        <v>311410</v>
      </c>
      <c r="O20" s="35">
        <v>0</v>
      </c>
      <c r="P20" s="35">
        <v>0</v>
      </c>
      <c r="Q20" s="35">
        <v>134345</v>
      </c>
      <c r="R20" s="1">
        <v>13</v>
      </c>
    </row>
    <row r="21" spans="1:18" ht="12.75" customHeight="1" x14ac:dyDescent="0.25">
      <c r="A21" s="1">
        <v>14</v>
      </c>
      <c r="B21" s="1" t="s">
        <v>35</v>
      </c>
      <c r="C21" s="35">
        <v>40571</v>
      </c>
      <c r="D21" s="35">
        <v>1509409</v>
      </c>
      <c r="E21" s="35">
        <v>166649</v>
      </c>
      <c r="F21" s="35">
        <v>0</v>
      </c>
      <c r="G21" s="35">
        <v>0</v>
      </c>
      <c r="H21" s="35">
        <v>0</v>
      </c>
      <c r="I21" s="35">
        <v>0</v>
      </c>
      <c r="J21" s="35">
        <v>0</v>
      </c>
      <c r="K21" s="35">
        <v>0</v>
      </c>
      <c r="L21" s="35">
        <v>111409</v>
      </c>
      <c r="M21" s="35">
        <f t="shared" si="0"/>
        <v>1661389</v>
      </c>
      <c r="N21" s="35">
        <v>111702</v>
      </c>
      <c r="O21" s="35">
        <v>0</v>
      </c>
      <c r="P21" s="35">
        <v>0</v>
      </c>
      <c r="Q21" s="35">
        <v>6551</v>
      </c>
      <c r="R21" s="1">
        <v>14</v>
      </c>
    </row>
    <row r="22" spans="1:18" ht="12.75" customHeight="1" x14ac:dyDescent="0.25">
      <c r="A22" s="1">
        <v>15</v>
      </c>
      <c r="B22" s="1" t="s">
        <v>36</v>
      </c>
      <c r="C22" s="35">
        <v>870471</v>
      </c>
      <c r="D22" s="35">
        <v>32218005</v>
      </c>
      <c r="E22" s="35">
        <v>2003724</v>
      </c>
      <c r="F22" s="35">
        <v>2430745</v>
      </c>
      <c r="G22" s="35">
        <v>0</v>
      </c>
      <c r="H22" s="35">
        <v>0</v>
      </c>
      <c r="I22" s="35">
        <v>0</v>
      </c>
      <c r="J22" s="35">
        <v>0</v>
      </c>
      <c r="K22" s="35">
        <v>0</v>
      </c>
      <c r="L22" s="35">
        <v>684647</v>
      </c>
      <c r="M22" s="35">
        <f t="shared" si="0"/>
        <v>33773123</v>
      </c>
      <c r="N22" s="35">
        <v>708864</v>
      </c>
      <c r="O22" s="35">
        <v>0</v>
      </c>
      <c r="P22" s="35">
        <v>0</v>
      </c>
      <c r="Q22" s="35">
        <v>1501377</v>
      </c>
      <c r="R22" s="1">
        <v>15</v>
      </c>
    </row>
    <row r="23" spans="1:18" ht="12.75" customHeight="1" x14ac:dyDescent="0.25">
      <c r="A23" s="1">
        <v>16</v>
      </c>
      <c r="B23" s="1" t="s">
        <v>37</v>
      </c>
      <c r="C23" s="35">
        <v>223665</v>
      </c>
      <c r="D23" s="35">
        <v>4692881</v>
      </c>
      <c r="E23" s="35">
        <v>981280</v>
      </c>
      <c r="F23" s="35">
        <v>860510</v>
      </c>
      <c r="G23" s="35">
        <v>0</v>
      </c>
      <c r="H23" s="35">
        <v>0</v>
      </c>
      <c r="I23" s="35">
        <v>0</v>
      </c>
      <c r="J23" s="35">
        <v>0</v>
      </c>
      <c r="K23" s="35">
        <v>0</v>
      </c>
      <c r="L23" s="35">
        <v>287826</v>
      </c>
      <c r="M23" s="35">
        <f t="shared" si="0"/>
        <v>5204372</v>
      </c>
      <c r="N23" s="35">
        <v>368287</v>
      </c>
      <c r="O23" s="35">
        <v>0</v>
      </c>
      <c r="P23" s="35">
        <v>0</v>
      </c>
      <c r="Q23" s="35">
        <v>0</v>
      </c>
      <c r="R23" s="1">
        <v>16</v>
      </c>
    </row>
    <row r="24" spans="1:18" ht="12.75" customHeight="1" x14ac:dyDescent="0.25">
      <c r="A24" s="1">
        <v>17</v>
      </c>
      <c r="B24" s="1" t="s">
        <v>38</v>
      </c>
      <c r="C24" s="35">
        <v>0</v>
      </c>
      <c r="D24" s="35">
        <v>0</v>
      </c>
      <c r="E24" s="35">
        <v>0</v>
      </c>
      <c r="F24" s="35">
        <v>0</v>
      </c>
      <c r="G24" s="35">
        <v>0</v>
      </c>
      <c r="H24" s="35">
        <v>0</v>
      </c>
      <c r="I24" s="35">
        <v>0</v>
      </c>
      <c r="J24" s="35">
        <v>0</v>
      </c>
      <c r="K24" s="35">
        <v>0</v>
      </c>
      <c r="L24" s="35">
        <v>0</v>
      </c>
      <c r="M24" s="35">
        <f t="shared" si="0"/>
        <v>0</v>
      </c>
      <c r="N24" s="35">
        <v>0</v>
      </c>
      <c r="O24" s="35">
        <v>0</v>
      </c>
      <c r="P24" s="35">
        <v>0</v>
      </c>
      <c r="Q24" s="35">
        <v>0</v>
      </c>
      <c r="R24" s="1">
        <v>17</v>
      </c>
    </row>
    <row r="25" spans="1:18" ht="12.75" customHeight="1" x14ac:dyDescent="0.25">
      <c r="A25" s="1">
        <v>18</v>
      </c>
      <c r="B25" s="1" t="s">
        <v>39</v>
      </c>
      <c r="C25" s="35">
        <v>76272</v>
      </c>
      <c r="D25" s="35">
        <v>1209304</v>
      </c>
      <c r="E25" s="35">
        <v>240091</v>
      </c>
      <c r="F25" s="35">
        <v>135494</v>
      </c>
      <c r="G25" s="35">
        <v>0</v>
      </c>
      <c r="H25" s="35">
        <v>0</v>
      </c>
      <c r="I25" s="35">
        <v>0</v>
      </c>
      <c r="J25" s="35">
        <v>0</v>
      </c>
      <c r="K25" s="35">
        <v>0</v>
      </c>
      <c r="L25" s="35">
        <v>104961</v>
      </c>
      <c r="M25" s="35">
        <f t="shared" si="0"/>
        <v>1390537</v>
      </c>
      <c r="N25" s="35">
        <v>224394</v>
      </c>
      <c r="O25" s="35">
        <v>39765</v>
      </c>
      <c r="P25" s="35">
        <v>0</v>
      </c>
      <c r="Q25" s="35">
        <v>76525</v>
      </c>
      <c r="R25" s="1">
        <v>18</v>
      </c>
    </row>
    <row r="26" spans="1:18" ht="12.75" customHeight="1" x14ac:dyDescent="0.25">
      <c r="A26" s="1">
        <v>19</v>
      </c>
      <c r="B26" s="1" t="s">
        <v>40</v>
      </c>
      <c r="C26" s="35">
        <v>0</v>
      </c>
      <c r="D26" s="35">
        <v>11329503</v>
      </c>
      <c r="E26" s="35">
        <v>801041</v>
      </c>
      <c r="F26" s="35">
        <v>192186</v>
      </c>
      <c r="G26" s="35">
        <v>0</v>
      </c>
      <c r="H26" s="35">
        <v>0</v>
      </c>
      <c r="I26" s="35">
        <v>0</v>
      </c>
      <c r="J26" s="35">
        <v>0</v>
      </c>
      <c r="K26" s="35">
        <v>0</v>
      </c>
      <c r="L26" s="35">
        <v>305909</v>
      </c>
      <c r="M26" s="35">
        <f t="shared" si="0"/>
        <v>11635412</v>
      </c>
      <c r="N26" s="35">
        <v>350607</v>
      </c>
      <c r="O26" s="35">
        <v>0</v>
      </c>
      <c r="P26" s="35">
        <v>0</v>
      </c>
      <c r="Q26" s="35">
        <v>760722</v>
      </c>
      <c r="R26" s="1">
        <v>19</v>
      </c>
    </row>
    <row r="27" spans="1:18" ht="12.75" customHeight="1" x14ac:dyDescent="0.25">
      <c r="A27" s="1">
        <v>20</v>
      </c>
      <c r="B27" s="1" t="s">
        <v>41</v>
      </c>
      <c r="C27" s="35">
        <v>248245</v>
      </c>
      <c r="D27" s="35">
        <v>5083991</v>
      </c>
      <c r="E27" s="35">
        <v>1374617</v>
      </c>
      <c r="F27" s="35">
        <v>797022</v>
      </c>
      <c r="G27" s="35">
        <v>0</v>
      </c>
      <c r="H27" s="35">
        <v>0</v>
      </c>
      <c r="I27" s="35">
        <v>0</v>
      </c>
      <c r="J27" s="35">
        <v>0</v>
      </c>
      <c r="K27" s="35">
        <v>0</v>
      </c>
      <c r="L27" s="35">
        <v>335039</v>
      </c>
      <c r="M27" s="35">
        <f t="shared" si="0"/>
        <v>5667275</v>
      </c>
      <c r="N27" s="35">
        <v>320244</v>
      </c>
      <c r="O27" s="35">
        <v>0</v>
      </c>
      <c r="P27" s="35">
        <v>0</v>
      </c>
      <c r="Q27" s="35">
        <v>31868</v>
      </c>
      <c r="R27" s="1">
        <v>20</v>
      </c>
    </row>
    <row r="28" spans="1:18" ht="12.75" customHeight="1" x14ac:dyDescent="0.25">
      <c r="A28" s="1">
        <v>21</v>
      </c>
      <c r="B28" s="1" t="s">
        <v>42</v>
      </c>
      <c r="C28" s="35">
        <v>683568</v>
      </c>
      <c r="D28" s="35">
        <v>3212506</v>
      </c>
      <c r="E28" s="35">
        <v>322281</v>
      </c>
      <c r="F28" s="35">
        <v>617223</v>
      </c>
      <c r="G28" s="35">
        <v>0</v>
      </c>
      <c r="H28" s="35">
        <v>0</v>
      </c>
      <c r="I28" s="35">
        <v>0</v>
      </c>
      <c r="J28" s="35">
        <v>0</v>
      </c>
      <c r="K28" s="35">
        <v>0</v>
      </c>
      <c r="L28" s="35">
        <v>143676</v>
      </c>
      <c r="M28" s="35">
        <f t="shared" si="0"/>
        <v>4039750</v>
      </c>
      <c r="N28" s="35">
        <v>209562</v>
      </c>
      <c r="O28" s="35">
        <v>0</v>
      </c>
      <c r="P28" s="35">
        <v>0</v>
      </c>
      <c r="Q28" s="35">
        <v>0</v>
      </c>
      <c r="R28" s="1">
        <v>21</v>
      </c>
    </row>
    <row r="29" spans="1:18" ht="12.75" customHeight="1" x14ac:dyDescent="0.25">
      <c r="A29" s="1">
        <v>22</v>
      </c>
      <c r="B29" s="1" t="s">
        <v>43</v>
      </c>
      <c r="C29" s="35">
        <v>37350</v>
      </c>
      <c r="D29" s="35">
        <v>3133141</v>
      </c>
      <c r="E29" s="35">
        <v>459349</v>
      </c>
      <c r="F29" s="35">
        <v>325947</v>
      </c>
      <c r="G29" s="35">
        <v>0</v>
      </c>
      <c r="H29" s="35">
        <v>0</v>
      </c>
      <c r="I29" s="35">
        <v>0</v>
      </c>
      <c r="J29" s="35">
        <v>0</v>
      </c>
      <c r="K29" s="35">
        <v>0</v>
      </c>
      <c r="L29" s="35">
        <v>139133</v>
      </c>
      <c r="M29" s="35">
        <f t="shared" si="0"/>
        <v>3309624</v>
      </c>
      <c r="N29" s="35">
        <v>250341</v>
      </c>
      <c r="O29" s="35">
        <v>0</v>
      </c>
      <c r="P29" s="35">
        <v>0</v>
      </c>
      <c r="Q29" s="35">
        <v>20654</v>
      </c>
      <c r="R29" s="1">
        <v>22</v>
      </c>
    </row>
    <row r="30" spans="1:18" ht="12.75" customHeight="1" x14ac:dyDescent="0.25">
      <c r="A30" s="1">
        <v>23</v>
      </c>
      <c r="B30" s="1" t="s">
        <v>44</v>
      </c>
      <c r="C30" s="35">
        <v>795995</v>
      </c>
      <c r="D30" s="35">
        <v>26936252</v>
      </c>
      <c r="E30" s="35">
        <v>4293416</v>
      </c>
      <c r="F30" s="35">
        <v>4292601</v>
      </c>
      <c r="G30" s="35">
        <v>0</v>
      </c>
      <c r="H30" s="35">
        <v>0</v>
      </c>
      <c r="I30" s="35">
        <v>0</v>
      </c>
      <c r="J30" s="35">
        <v>0</v>
      </c>
      <c r="K30" s="35">
        <v>0</v>
      </c>
      <c r="L30" s="35">
        <v>806473</v>
      </c>
      <c r="M30" s="35">
        <f t="shared" si="0"/>
        <v>28538720</v>
      </c>
      <c r="N30" s="35">
        <v>843320</v>
      </c>
      <c r="O30" s="35">
        <v>0</v>
      </c>
      <c r="P30" s="35">
        <v>0</v>
      </c>
      <c r="Q30" s="35">
        <v>0</v>
      </c>
      <c r="R30" s="1">
        <v>23</v>
      </c>
    </row>
    <row r="31" spans="1:18" ht="12.75" customHeight="1" x14ac:dyDescent="0.25">
      <c r="A31" s="1">
        <v>24</v>
      </c>
      <c r="B31" s="1" t="s">
        <v>45</v>
      </c>
      <c r="C31" s="35">
        <v>1864395</v>
      </c>
      <c r="D31" s="35">
        <v>38705207</v>
      </c>
      <c r="E31" s="35">
        <v>2756097</v>
      </c>
      <c r="F31" s="35">
        <v>2308540</v>
      </c>
      <c r="G31" s="35">
        <v>0</v>
      </c>
      <c r="H31" s="35">
        <v>0</v>
      </c>
      <c r="I31" s="35">
        <v>0</v>
      </c>
      <c r="J31" s="35">
        <v>0</v>
      </c>
      <c r="K31" s="35">
        <v>0</v>
      </c>
      <c r="L31" s="35">
        <v>989103</v>
      </c>
      <c r="M31" s="35">
        <f t="shared" si="0"/>
        <v>41558705</v>
      </c>
      <c r="N31" s="35">
        <v>1411816</v>
      </c>
      <c r="O31" s="35">
        <v>0</v>
      </c>
      <c r="P31" s="35">
        <v>2220658</v>
      </c>
      <c r="Q31" s="35">
        <v>132744</v>
      </c>
      <c r="R31" s="1">
        <v>24</v>
      </c>
    </row>
    <row r="32" spans="1:18" ht="12.75" customHeight="1" x14ac:dyDescent="0.25">
      <c r="A32" s="1">
        <v>25</v>
      </c>
      <c r="B32" s="1" t="s">
        <v>46</v>
      </c>
      <c r="C32" s="35">
        <v>51818</v>
      </c>
      <c r="D32" s="35">
        <v>890352</v>
      </c>
      <c r="E32" s="35">
        <v>158582</v>
      </c>
      <c r="F32" s="35">
        <v>168283</v>
      </c>
      <c r="G32" s="35">
        <v>0</v>
      </c>
      <c r="H32" s="35">
        <v>0</v>
      </c>
      <c r="I32" s="35">
        <v>0</v>
      </c>
      <c r="J32" s="35">
        <v>0</v>
      </c>
      <c r="K32" s="35">
        <v>0</v>
      </c>
      <c r="L32" s="35">
        <v>100605</v>
      </c>
      <c r="M32" s="35">
        <f t="shared" si="0"/>
        <v>1042775</v>
      </c>
      <c r="N32" s="35">
        <v>178978</v>
      </c>
      <c r="O32" s="35">
        <v>0</v>
      </c>
      <c r="P32" s="35">
        <v>0</v>
      </c>
      <c r="Q32" s="35">
        <v>0</v>
      </c>
      <c r="R32" s="1">
        <v>25</v>
      </c>
    </row>
    <row r="33" spans="1:18" ht="12.75" customHeight="1" x14ac:dyDescent="0.25">
      <c r="A33" s="1">
        <v>26</v>
      </c>
      <c r="B33" s="1" t="s">
        <v>47</v>
      </c>
      <c r="C33" s="35">
        <v>323937</v>
      </c>
      <c r="D33" s="35">
        <v>5501210</v>
      </c>
      <c r="E33" s="35">
        <v>368622</v>
      </c>
      <c r="F33" s="35">
        <v>227740</v>
      </c>
      <c r="G33" s="35">
        <v>0</v>
      </c>
      <c r="H33" s="35">
        <v>0</v>
      </c>
      <c r="I33" s="35">
        <v>0</v>
      </c>
      <c r="J33" s="35">
        <v>0</v>
      </c>
      <c r="K33" s="35">
        <v>0</v>
      </c>
      <c r="L33" s="35">
        <v>545547</v>
      </c>
      <c r="M33" s="35">
        <f t="shared" si="0"/>
        <v>6370694</v>
      </c>
      <c r="N33" s="35">
        <v>312073</v>
      </c>
      <c r="O33" s="35">
        <v>0</v>
      </c>
      <c r="P33" s="35">
        <v>0</v>
      </c>
      <c r="Q33" s="35">
        <v>300581</v>
      </c>
      <c r="R33" s="1">
        <v>26</v>
      </c>
    </row>
    <row r="34" spans="1:18" ht="12.75" customHeight="1" x14ac:dyDescent="0.25">
      <c r="A34" s="1">
        <v>27</v>
      </c>
      <c r="B34" s="1" t="s">
        <v>48</v>
      </c>
      <c r="C34" s="35">
        <v>72881</v>
      </c>
      <c r="D34" s="35">
        <v>2353647</v>
      </c>
      <c r="E34" s="35">
        <v>315632</v>
      </c>
      <c r="F34" s="35">
        <v>322418</v>
      </c>
      <c r="G34" s="35">
        <v>0</v>
      </c>
      <c r="H34" s="35">
        <v>0</v>
      </c>
      <c r="I34" s="35">
        <v>0</v>
      </c>
      <c r="J34" s="35">
        <v>0</v>
      </c>
      <c r="K34" s="35">
        <v>0</v>
      </c>
      <c r="L34" s="35">
        <v>188977</v>
      </c>
      <c r="M34" s="35">
        <f t="shared" si="0"/>
        <v>2615505</v>
      </c>
      <c r="N34" s="35">
        <v>254073</v>
      </c>
      <c r="O34" s="35">
        <v>0</v>
      </c>
      <c r="P34" s="35">
        <v>0</v>
      </c>
      <c r="Q34" s="35">
        <v>35822</v>
      </c>
      <c r="R34" s="1">
        <v>27</v>
      </c>
    </row>
    <row r="35" spans="1:18" ht="12.75" customHeight="1" x14ac:dyDescent="0.25">
      <c r="A35" s="1">
        <v>28</v>
      </c>
      <c r="B35" s="1" t="s">
        <v>49</v>
      </c>
      <c r="C35" s="35">
        <v>732105</v>
      </c>
      <c r="D35" s="35">
        <v>22550579</v>
      </c>
      <c r="E35" s="35">
        <v>1757050</v>
      </c>
      <c r="F35" s="35">
        <v>1956190</v>
      </c>
      <c r="G35" s="35">
        <v>0</v>
      </c>
      <c r="H35" s="35">
        <v>0</v>
      </c>
      <c r="I35" s="35">
        <v>0</v>
      </c>
      <c r="J35" s="35">
        <v>0</v>
      </c>
      <c r="K35" s="35">
        <v>0</v>
      </c>
      <c r="L35" s="35">
        <v>710363</v>
      </c>
      <c r="M35" s="35">
        <f t="shared" si="0"/>
        <v>23993047</v>
      </c>
      <c r="N35" s="35">
        <v>1299521</v>
      </c>
      <c r="O35" s="35">
        <v>0</v>
      </c>
      <c r="P35" s="35">
        <v>0</v>
      </c>
      <c r="Q35" s="35">
        <v>10750</v>
      </c>
      <c r="R35" s="1">
        <v>28</v>
      </c>
    </row>
    <row r="36" spans="1:18" ht="12.75" customHeight="1" x14ac:dyDescent="0.25">
      <c r="A36" s="1">
        <v>29</v>
      </c>
      <c r="B36" s="1" t="s">
        <v>50</v>
      </c>
      <c r="C36" s="35">
        <v>47682</v>
      </c>
      <c r="D36" s="35">
        <v>2897554</v>
      </c>
      <c r="E36" s="35">
        <v>245187</v>
      </c>
      <c r="F36" s="35">
        <v>476916</v>
      </c>
      <c r="G36" s="35">
        <v>0</v>
      </c>
      <c r="H36" s="35">
        <v>0</v>
      </c>
      <c r="I36" s="35">
        <v>0</v>
      </c>
      <c r="J36" s="35">
        <v>0</v>
      </c>
      <c r="K36" s="35">
        <v>0</v>
      </c>
      <c r="L36" s="35">
        <v>149937</v>
      </c>
      <c r="M36" s="35">
        <f t="shared" si="0"/>
        <v>3095173</v>
      </c>
      <c r="N36" s="35">
        <v>234470</v>
      </c>
      <c r="O36" s="35">
        <v>0</v>
      </c>
      <c r="P36" s="35">
        <v>0</v>
      </c>
      <c r="Q36" s="35">
        <v>78152</v>
      </c>
      <c r="R36" s="1">
        <v>29</v>
      </c>
    </row>
    <row r="37" spans="1:18" ht="12.75" customHeight="1" x14ac:dyDescent="0.25">
      <c r="A37" s="1">
        <v>30</v>
      </c>
      <c r="B37" s="1" t="s">
        <v>51</v>
      </c>
      <c r="C37" s="35">
        <v>2572199</v>
      </c>
      <c r="D37" s="35">
        <v>35658726</v>
      </c>
      <c r="E37" s="35">
        <v>3740607</v>
      </c>
      <c r="F37" s="35">
        <v>183933</v>
      </c>
      <c r="G37" s="35">
        <v>0</v>
      </c>
      <c r="H37" s="35">
        <v>0</v>
      </c>
      <c r="I37" s="35">
        <v>0</v>
      </c>
      <c r="J37" s="35">
        <v>0</v>
      </c>
      <c r="K37" s="35">
        <v>0</v>
      </c>
      <c r="L37" s="35">
        <v>2056307</v>
      </c>
      <c r="M37" s="35">
        <f t="shared" si="0"/>
        <v>40287232</v>
      </c>
      <c r="N37" s="35">
        <v>2972062</v>
      </c>
      <c r="O37" s="35">
        <v>0</v>
      </c>
      <c r="P37" s="35">
        <v>564</v>
      </c>
      <c r="Q37" s="35">
        <v>1290572</v>
      </c>
      <c r="R37" s="1">
        <v>30</v>
      </c>
    </row>
    <row r="38" spans="1:18" ht="12.75" customHeight="1" x14ac:dyDescent="0.25">
      <c r="A38" s="1">
        <v>31</v>
      </c>
      <c r="B38" s="1" t="s">
        <v>52</v>
      </c>
      <c r="C38" s="35">
        <v>739140</v>
      </c>
      <c r="D38" s="35">
        <v>17113638</v>
      </c>
      <c r="E38" s="35">
        <v>1537459</v>
      </c>
      <c r="F38" s="35">
        <v>1961040</v>
      </c>
      <c r="G38" s="35">
        <v>0</v>
      </c>
      <c r="H38" s="35">
        <v>0</v>
      </c>
      <c r="I38" s="35">
        <v>0</v>
      </c>
      <c r="J38" s="35">
        <v>0</v>
      </c>
      <c r="K38" s="35">
        <v>0</v>
      </c>
      <c r="L38" s="35">
        <v>461474</v>
      </c>
      <c r="M38" s="35">
        <f t="shared" si="0"/>
        <v>18314252</v>
      </c>
      <c r="N38" s="35">
        <v>1149548</v>
      </c>
      <c r="O38" s="35">
        <v>0</v>
      </c>
      <c r="P38" s="35">
        <v>0</v>
      </c>
      <c r="Q38" s="35">
        <v>907496</v>
      </c>
      <c r="R38" s="1">
        <v>31</v>
      </c>
    </row>
    <row r="39" spans="1:18" ht="12.75" customHeight="1" x14ac:dyDescent="0.25">
      <c r="A39" s="1">
        <v>32</v>
      </c>
      <c r="B39" s="1" t="s">
        <v>53</v>
      </c>
      <c r="C39" s="35">
        <v>388798</v>
      </c>
      <c r="D39" s="35">
        <v>4407203</v>
      </c>
      <c r="E39" s="35">
        <v>434158</v>
      </c>
      <c r="F39" s="35">
        <v>527423</v>
      </c>
      <c r="G39" s="35">
        <v>0</v>
      </c>
      <c r="H39" s="35">
        <v>0</v>
      </c>
      <c r="I39" s="35">
        <v>0</v>
      </c>
      <c r="J39" s="35">
        <v>0</v>
      </c>
      <c r="K39" s="35">
        <v>0</v>
      </c>
      <c r="L39" s="35">
        <v>291964</v>
      </c>
      <c r="M39" s="35">
        <f t="shared" si="0"/>
        <v>5087965</v>
      </c>
      <c r="N39" s="35">
        <v>283871</v>
      </c>
      <c r="O39" s="35">
        <v>0</v>
      </c>
      <c r="P39" s="35">
        <v>0</v>
      </c>
      <c r="Q39" s="35">
        <v>8750</v>
      </c>
      <c r="R39" s="1">
        <v>32</v>
      </c>
    </row>
    <row r="40" spans="1:18" ht="12.75" customHeight="1" x14ac:dyDescent="0.25">
      <c r="A40" s="1">
        <v>33</v>
      </c>
      <c r="B40" s="1" t="s">
        <v>54</v>
      </c>
      <c r="C40" s="35">
        <v>220121</v>
      </c>
      <c r="D40" s="35">
        <v>3732882</v>
      </c>
      <c r="E40" s="35">
        <v>347763</v>
      </c>
      <c r="F40" s="35">
        <v>471316</v>
      </c>
      <c r="G40" s="35">
        <v>0</v>
      </c>
      <c r="H40" s="35">
        <v>0</v>
      </c>
      <c r="I40" s="35">
        <v>0</v>
      </c>
      <c r="J40" s="35">
        <v>0</v>
      </c>
      <c r="K40" s="35">
        <v>0</v>
      </c>
      <c r="L40" s="35">
        <v>155129</v>
      </c>
      <c r="M40" s="35">
        <f t="shared" si="0"/>
        <v>4108132</v>
      </c>
      <c r="N40" s="35">
        <v>294547</v>
      </c>
      <c r="O40" s="35">
        <v>0</v>
      </c>
      <c r="P40" s="35">
        <v>0</v>
      </c>
      <c r="Q40" s="35">
        <v>44867</v>
      </c>
      <c r="R40" s="1">
        <v>33</v>
      </c>
    </row>
    <row r="41" spans="1:18" ht="12.75" customHeight="1" x14ac:dyDescent="0.25">
      <c r="A41" s="1">
        <v>34</v>
      </c>
      <c r="B41" s="1" t="s">
        <v>55</v>
      </c>
      <c r="C41" s="35">
        <v>426355</v>
      </c>
      <c r="D41" s="35">
        <v>10304120</v>
      </c>
      <c r="E41" s="35">
        <v>1100806</v>
      </c>
      <c r="F41" s="35">
        <v>1606352</v>
      </c>
      <c r="G41" s="35">
        <v>0</v>
      </c>
      <c r="H41" s="35">
        <v>0</v>
      </c>
      <c r="I41" s="35">
        <v>0</v>
      </c>
      <c r="J41" s="35">
        <v>0</v>
      </c>
      <c r="K41" s="35">
        <v>0</v>
      </c>
      <c r="L41" s="35">
        <v>570944</v>
      </c>
      <c r="M41" s="35">
        <f t="shared" si="0"/>
        <v>11301419</v>
      </c>
      <c r="N41" s="35">
        <v>484868</v>
      </c>
      <c r="O41" s="35">
        <v>0</v>
      </c>
      <c r="P41" s="35">
        <v>0</v>
      </c>
      <c r="Q41" s="35">
        <v>0</v>
      </c>
      <c r="R41" s="1">
        <v>34</v>
      </c>
    </row>
    <row r="42" spans="1:18" ht="12.75" customHeight="1" x14ac:dyDescent="0.25">
      <c r="A42" s="1">
        <v>35</v>
      </c>
      <c r="B42" s="1" t="s">
        <v>56</v>
      </c>
      <c r="C42" s="35">
        <v>1180302</v>
      </c>
      <c r="D42" s="35">
        <v>87428737</v>
      </c>
      <c r="E42" s="35">
        <v>5031995</v>
      </c>
      <c r="F42" s="35">
        <v>5511945</v>
      </c>
      <c r="G42" s="35">
        <v>0</v>
      </c>
      <c r="H42" s="35">
        <v>0</v>
      </c>
      <c r="I42" s="35">
        <v>0</v>
      </c>
      <c r="J42" s="35">
        <v>0</v>
      </c>
      <c r="K42" s="35">
        <v>0</v>
      </c>
      <c r="L42" s="35">
        <v>2262937</v>
      </c>
      <c r="M42" s="35">
        <f t="shared" si="0"/>
        <v>90871976</v>
      </c>
      <c r="N42" s="35">
        <v>1909997</v>
      </c>
      <c r="O42" s="35">
        <v>0</v>
      </c>
      <c r="P42" s="35">
        <v>122093</v>
      </c>
      <c r="Q42" s="35">
        <v>26013</v>
      </c>
      <c r="R42" s="1">
        <v>35</v>
      </c>
    </row>
    <row r="43" spans="1:18" ht="12.75" customHeight="1" x14ac:dyDescent="0.25">
      <c r="A43" s="1">
        <v>36</v>
      </c>
      <c r="B43" s="1" t="s">
        <v>57</v>
      </c>
      <c r="C43" s="35">
        <v>372028</v>
      </c>
      <c r="D43" s="35">
        <v>4114019</v>
      </c>
      <c r="E43" s="35">
        <v>542060</v>
      </c>
      <c r="F43" s="35">
        <v>526934</v>
      </c>
      <c r="G43" s="35">
        <v>0</v>
      </c>
      <c r="H43" s="35">
        <v>0</v>
      </c>
      <c r="I43" s="35">
        <v>0</v>
      </c>
      <c r="J43" s="35">
        <v>0</v>
      </c>
      <c r="K43" s="35">
        <v>0</v>
      </c>
      <c r="L43" s="35">
        <v>177546</v>
      </c>
      <c r="M43" s="35">
        <f t="shared" si="0"/>
        <v>4663593</v>
      </c>
      <c r="N43" s="35">
        <v>241571</v>
      </c>
      <c r="O43" s="35">
        <v>0</v>
      </c>
      <c r="P43" s="35">
        <v>0</v>
      </c>
      <c r="Q43" s="35">
        <v>0</v>
      </c>
      <c r="R43" s="1">
        <v>36</v>
      </c>
    </row>
    <row r="44" spans="1:18" ht="12.75" customHeight="1" x14ac:dyDescent="0.25">
      <c r="A44" s="1">
        <v>37</v>
      </c>
      <c r="B44" s="1" t="s">
        <v>58</v>
      </c>
      <c r="C44" s="35">
        <v>249190</v>
      </c>
      <c r="D44" s="35">
        <v>2809133</v>
      </c>
      <c r="E44" s="35">
        <v>364488</v>
      </c>
      <c r="F44" s="35">
        <v>67207</v>
      </c>
      <c r="G44" s="35">
        <v>0</v>
      </c>
      <c r="H44" s="35">
        <v>0</v>
      </c>
      <c r="I44" s="35">
        <v>0</v>
      </c>
      <c r="J44" s="35">
        <v>0</v>
      </c>
      <c r="K44" s="35">
        <v>0</v>
      </c>
      <c r="L44" s="35">
        <v>189145</v>
      </c>
      <c r="M44" s="35">
        <f t="shared" si="0"/>
        <v>3247468</v>
      </c>
      <c r="N44" s="35">
        <v>148123</v>
      </c>
      <c r="O44" s="35">
        <v>0</v>
      </c>
      <c r="P44" s="35">
        <v>0</v>
      </c>
      <c r="Q44" s="35">
        <v>0</v>
      </c>
      <c r="R44" s="1">
        <v>37</v>
      </c>
    </row>
    <row r="45" spans="1:18" ht="12.75" customHeight="1" x14ac:dyDescent="0.25">
      <c r="A45" s="15">
        <v>38</v>
      </c>
      <c r="B45" s="1" t="s">
        <v>59</v>
      </c>
      <c r="C45" s="37">
        <v>276662</v>
      </c>
      <c r="D45" s="37">
        <v>3792182</v>
      </c>
      <c r="E45" s="37">
        <v>630248</v>
      </c>
      <c r="F45" s="37">
        <v>536271</v>
      </c>
      <c r="G45" s="37">
        <v>0</v>
      </c>
      <c r="H45" s="37">
        <v>0</v>
      </c>
      <c r="I45" s="37">
        <v>0</v>
      </c>
      <c r="J45" s="37">
        <v>0</v>
      </c>
      <c r="K45" s="37">
        <v>0</v>
      </c>
      <c r="L45" s="37">
        <v>263883</v>
      </c>
      <c r="M45" s="37">
        <f t="shared" si="0"/>
        <v>4332727</v>
      </c>
      <c r="N45" s="37">
        <v>290085</v>
      </c>
      <c r="O45" s="37">
        <v>0</v>
      </c>
      <c r="P45" s="37">
        <v>516</v>
      </c>
      <c r="Q45" s="37">
        <v>0</v>
      </c>
      <c r="R45" s="15">
        <v>38</v>
      </c>
    </row>
    <row r="46" spans="1:18" ht="12.75" customHeight="1" x14ac:dyDescent="0.25">
      <c r="A46" s="15">
        <f>A45</f>
        <v>38</v>
      </c>
      <c r="B46" s="6" t="s">
        <v>60</v>
      </c>
      <c r="C46" s="38">
        <f t="shared" ref="C46:L46" si="1">SUM(C8:C45)</f>
        <v>17303529</v>
      </c>
      <c r="D46" s="38">
        <f t="shared" si="1"/>
        <v>456562343</v>
      </c>
      <c r="E46" s="38">
        <f t="shared" si="1"/>
        <v>43064540</v>
      </c>
      <c r="F46" s="38">
        <f t="shared" si="1"/>
        <v>39402471</v>
      </c>
      <c r="G46" s="38">
        <f t="shared" si="1"/>
        <v>0</v>
      </c>
      <c r="H46" s="38">
        <f t="shared" si="1"/>
        <v>0</v>
      </c>
      <c r="I46" s="38">
        <f t="shared" si="1"/>
        <v>83045</v>
      </c>
      <c r="J46" s="38">
        <f t="shared" si="1"/>
        <v>0</v>
      </c>
      <c r="K46" s="38">
        <f t="shared" si="1"/>
        <v>0</v>
      </c>
      <c r="L46" s="38">
        <f t="shared" si="1"/>
        <v>17478864</v>
      </c>
      <c r="M46" s="38">
        <f>SUM(M8:M45)</f>
        <v>491344736</v>
      </c>
      <c r="N46" s="38">
        <f>SUM(N8:N45)</f>
        <v>21083249</v>
      </c>
      <c r="O46" s="38">
        <f>SUM(O8:O45)</f>
        <v>1410603</v>
      </c>
      <c r="P46" s="38">
        <f>SUM(P8:P45)</f>
        <v>2393778</v>
      </c>
      <c r="Q46" s="38">
        <f>SUM(Q8:Q45)</f>
        <v>8775792</v>
      </c>
      <c r="R46" s="15">
        <f>R45</f>
        <v>38</v>
      </c>
    </row>
    <row r="162" s="1" customFormat="1" ht="10.5" customHeight="1" x14ac:dyDescent="0.25"/>
    <row r="163" s="1" customFormat="1" ht="10.5" customHeight="1" x14ac:dyDescent="0.25"/>
    <row r="164" s="1" customFormat="1" ht="10.5" customHeight="1" x14ac:dyDescent="0.25"/>
    <row r="165" s="1" customFormat="1" ht="10.5" customHeight="1" x14ac:dyDescent="0.25"/>
    <row r="166" s="1" customFormat="1" ht="10.5" customHeight="1" x14ac:dyDescent="0.25"/>
    <row r="167" s="1" customFormat="1" ht="10.5" customHeight="1" x14ac:dyDescent="0.25"/>
    <row r="168" s="1" customFormat="1" ht="10.5" customHeight="1" x14ac:dyDescent="0.25"/>
    <row r="169" s="1" customFormat="1" ht="10.5" customHeight="1" x14ac:dyDescent="0.25"/>
    <row r="170" s="1" customFormat="1" ht="10.5" customHeight="1" x14ac:dyDescent="0.25"/>
    <row r="171" s="1" customFormat="1" ht="10.5" customHeight="1" x14ac:dyDescent="0.25"/>
    <row r="172" s="1" customFormat="1" ht="10.5" customHeight="1" x14ac:dyDescent="0.25"/>
    <row r="173" s="1" customFormat="1" ht="10.5" customHeight="1" x14ac:dyDescent="0.25"/>
    <row r="174" s="1" customFormat="1" ht="10.5" customHeight="1" x14ac:dyDescent="0.25"/>
    <row r="175" s="1" customFormat="1" ht="10.5" customHeight="1" x14ac:dyDescent="0.25"/>
    <row r="221" s="1" customFormat="1" ht="12" customHeight="1" x14ac:dyDescent="0.25"/>
    <row r="238" s="1" customFormat="1" ht="10.5" customHeight="1" x14ac:dyDescent="0.25"/>
  </sheetData>
  <printOptions horizontalCentered="1" verticalCentered="1" gridLines="1" gridLinesSet="0"/>
  <pageMargins left="0.5" right="0.5" top="0.5" bottom="0.5" header="0" footer="0"/>
  <pageSetup paperSize="3" scale="92" fitToHeight="0" orientation="landscape" r:id="rId1"/>
  <headerFooter alignWithMargins="0"/>
  <rowBreaks count="1" manualBreakCount="1">
    <brk id="162" max="5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EFF-7389-4A38-9497-F724266C5174}">
  <sheetPr>
    <pageSetUpPr fitToPage="1"/>
  </sheetPr>
  <dimension ref="A1:R103"/>
  <sheetViews>
    <sheetView topLeftCell="C1" zoomScaleNormal="100" workbookViewId="0">
      <selection activeCell="E6" sqref="E6"/>
    </sheetView>
  </sheetViews>
  <sheetFormatPr defaultColWidth="7.21875" defaultRowHeight="12.6" x14ac:dyDescent="0.25"/>
  <cols>
    <col min="1" max="1" width="4.77734375" style="1" customWidth="1"/>
    <col min="2" max="2" width="16.33203125" style="1" customWidth="1"/>
    <col min="3" max="4" width="13.77734375" style="1" customWidth="1"/>
    <col min="5" max="12" width="12.77734375" style="1" customWidth="1"/>
    <col min="13" max="13" width="13.77734375" style="1" customWidth="1"/>
    <col min="14" max="17" width="12.77734375" style="1" customWidth="1"/>
    <col min="18" max="18" width="4.21875" style="1" bestFit="1" customWidth="1"/>
    <col min="19" max="256" width="7.21875" style="1"/>
    <col min="257" max="257" width="4.109375" style="1" bestFit="1" customWidth="1"/>
    <col min="258" max="258" width="12.77734375" style="1" bestFit="1" customWidth="1"/>
    <col min="259" max="259" width="11" style="1" bestFit="1" customWidth="1"/>
    <col min="260" max="260" width="11.88671875" style="1" bestFit="1" customWidth="1"/>
    <col min="261" max="261" width="12" style="1" customWidth="1"/>
    <col min="262" max="262" width="11" style="1" bestFit="1" customWidth="1"/>
    <col min="263" max="263" width="9.44140625" style="1" customWidth="1"/>
    <col min="264" max="264" width="9.109375" style="1" customWidth="1"/>
    <col min="265" max="265" width="9.5546875" style="1" customWidth="1"/>
    <col min="266" max="266" width="9.44140625" style="1" customWidth="1"/>
    <col min="267" max="267" width="10.77734375" style="1" customWidth="1"/>
    <col min="268" max="268" width="11" style="1" bestFit="1" customWidth="1"/>
    <col min="269" max="269" width="11.88671875" style="1" bestFit="1" customWidth="1"/>
    <col min="270" max="270" width="12.6640625" style="1" customWidth="1"/>
    <col min="271" max="271" width="10" style="1" bestFit="1" customWidth="1"/>
    <col min="272" max="272" width="9.44140625" style="1" bestFit="1" customWidth="1"/>
    <col min="273" max="273" width="11" style="1" bestFit="1" customWidth="1"/>
    <col min="274" max="274" width="4.109375" style="1" bestFit="1" customWidth="1"/>
    <col min="275" max="512" width="7.21875" style="1"/>
    <col min="513" max="513" width="4.109375" style="1" bestFit="1" customWidth="1"/>
    <col min="514" max="514" width="12.77734375" style="1" bestFit="1" customWidth="1"/>
    <col min="515" max="515" width="11" style="1" bestFit="1" customWidth="1"/>
    <col min="516" max="516" width="11.88671875" style="1" bestFit="1" customWidth="1"/>
    <col min="517" max="517" width="12" style="1" customWidth="1"/>
    <col min="518" max="518" width="11" style="1" bestFit="1" customWidth="1"/>
    <col min="519" max="519" width="9.44140625" style="1" customWidth="1"/>
    <col min="520" max="520" width="9.109375" style="1" customWidth="1"/>
    <col min="521" max="521" width="9.5546875" style="1" customWidth="1"/>
    <col min="522" max="522" width="9.44140625" style="1" customWidth="1"/>
    <col min="523" max="523" width="10.77734375" style="1" customWidth="1"/>
    <col min="524" max="524" width="11" style="1" bestFit="1" customWidth="1"/>
    <col min="525" max="525" width="11.88671875" style="1" bestFit="1" customWidth="1"/>
    <col min="526" max="526" width="12.6640625" style="1" customWidth="1"/>
    <col min="527" max="527" width="10" style="1" bestFit="1" customWidth="1"/>
    <col min="528" max="528" width="9.44140625" style="1" bestFit="1" customWidth="1"/>
    <col min="529" max="529" width="11" style="1" bestFit="1" customWidth="1"/>
    <col min="530" max="530" width="4.109375" style="1" bestFit="1" customWidth="1"/>
    <col min="531" max="768" width="7.21875" style="1"/>
    <col min="769" max="769" width="4.109375" style="1" bestFit="1" customWidth="1"/>
    <col min="770" max="770" width="12.77734375" style="1" bestFit="1" customWidth="1"/>
    <col min="771" max="771" width="11" style="1" bestFit="1" customWidth="1"/>
    <col min="772" max="772" width="11.88671875" style="1" bestFit="1" customWidth="1"/>
    <col min="773" max="773" width="12" style="1" customWidth="1"/>
    <col min="774" max="774" width="11" style="1" bestFit="1" customWidth="1"/>
    <col min="775" max="775" width="9.44140625" style="1" customWidth="1"/>
    <col min="776" max="776" width="9.109375" style="1" customWidth="1"/>
    <col min="777" max="777" width="9.5546875" style="1" customWidth="1"/>
    <col min="778" max="778" width="9.44140625" style="1" customWidth="1"/>
    <col min="779" max="779" width="10.77734375" style="1" customWidth="1"/>
    <col min="780" max="780" width="11" style="1" bestFit="1" customWidth="1"/>
    <col min="781" max="781" width="11.88671875" style="1" bestFit="1" customWidth="1"/>
    <col min="782" max="782" width="12.6640625" style="1" customWidth="1"/>
    <col min="783" max="783" width="10" style="1" bestFit="1" customWidth="1"/>
    <col min="784" max="784" width="9.44140625" style="1" bestFit="1" customWidth="1"/>
    <col min="785" max="785" width="11" style="1" bestFit="1" customWidth="1"/>
    <col min="786" max="786" width="4.109375" style="1" bestFit="1" customWidth="1"/>
    <col min="787" max="1024" width="7.21875" style="1"/>
    <col min="1025" max="1025" width="4.109375" style="1" bestFit="1" customWidth="1"/>
    <col min="1026" max="1026" width="12.77734375" style="1" bestFit="1" customWidth="1"/>
    <col min="1027" max="1027" width="11" style="1" bestFit="1" customWidth="1"/>
    <col min="1028" max="1028" width="11.88671875" style="1" bestFit="1" customWidth="1"/>
    <col min="1029" max="1029" width="12" style="1" customWidth="1"/>
    <col min="1030" max="1030" width="11" style="1" bestFit="1" customWidth="1"/>
    <col min="1031" max="1031" width="9.44140625" style="1" customWidth="1"/>
    <col min="1032" max="1032" width="9.109375" style="1" customWidth="1"/>
    <col min="1033" max="1033" width="9.5546875" style="1" customWidth="1"/>
    <col min="1034" max="1034" width="9.44140625" style="1" customWidth="1"/>
    <col min="1035" max="1035" width="10.77734375" style="1" customWidth="1"/>
    <col min="1036" max="1036" width="11" style="1" bestFit="1" customWidth="1"/>
    <col min="1037" max="1037" width="11.88671875" style="1" bestFit="1" customWidth="1"/>
    <col min="1038" max="1038" width="12.6640625" style="1" customWidth="1"/>
    <col min="1039" max="1039" width="10" style="1" bestFit="1" customWidth="1"/>
    <col min="1040" max="1040" width="9.44140625" style="1" bestFit="1" customWidth="1"/>
    <col min="1041" max="1041" width="11" style="1" bestFit="1" customWidth="1"/>
    <col min="1042" max="1042" width="4.109375" style="1" bestFit="1" customWidth="1"/>
    <col min="1043" max="1280" width="7.21875" style="1"/>
    <col min="1281" max="1281" width="4.109375" style="1" bestFit="1" customWidth="1"/>
    <col min="1282" max="1282" width="12.77734375" style="1" bestFit="1" customWidth="1"/>
    <col min="1283" max="1283" width="11" style="1" bestFit="1" customWidth="1"/>
    <col min="1284" max="1284" width="11.88671875" style="1" bestFit="1" customWidth="1"/>
    <col min="1285" max="1285" width="12" style="1" customWidth="1"/>
    <col min="1286" max="1286" width="11" style="1" bestFit="1" customWidth="1"/>
    <col min="1287" max="1287" width="9.44140625" style="1" customWidth="1"/>
    <col min="1288" max="1288" width="9.109375" style="1" customWidth="1"/>
    <col min="1289" max="1289" width="9.5546875" style="1" customWidth="1"/>
    <col min="1290" max="1290" width="9.44140625" style="1" customWidth="1"/>
    <col min="1291" max="1291" width="10.77734375" style="1" customWidth="1"/>
    <col min="1292" max="1292" width="11" style="1" bestFit="1" customWidth="1"/>
    <col min="1293" max="1293" width="11.88671875" style="1" bestFit="1" customWidth="1"/>
    <col min="1294" max="1294" width="12.6640625" style="1" customWidth="1"/>
    <col min="1295" max="1295" width="10" style="1" bestFit="1" customWidth="1"/>
    <col min="1296" max="1296" width="9.44140625" style="1" bestFit="1" customWidth="1"/>
    <col min="1297" max="1297" width="11" style="1" bestFit="1" customWidth="1"/>
    <col min="1298" max="1298" width="4.109375" style="1" bestFit="1" customWidth="1"/>
    <col min="1299" max="1536" width="7.21875" style="1"/>
    <col min="1537" max="1537" width="4.109375" style="1" bestFit="1" customWidth="1"/>
    <col min="1538" max="1538" width="12.77734375" style="1" bestFit="1" customWidth="1"/>
    <col min="1539" max="1539" width="11" style="1" bestFit="1" customWidth="1"/>
    <col min="1540" max="1540" width="11.88671875" style="1" bestFit="1" customWidth="1"/>
    <col min="1541" max="1541" width="12" style="1" customWidth="1"/>
    <col min="1542" max="1542" width="11" style="1" bestFit="1" customWidth="1"/>
    <col min="1543" max="1543" width="9.44140625" style="1" customWidth="1"/>
    <col min="1544" max="1544" width="9.109375" style="1" customWidth="1"/>
    <col min="1545" max="1545" width="9.5546875" style="1" customWidth="1"/>
    <col min="1546" max="1546" width="9.44140625" style="1" customWidth="1"/>
    <col min="1547" max="1547" width="10.77734375" style="1" customWidth="1"/>
    <col min="1548" max="1548" width="11" style="1" bestFit="1" customWidth="1"/>
    <col min="1549" max="1549" width="11.88671875" style="1" bestFit="1" customWidth="1"/>
    <col min="1550" max="1550" width="12.6640625" style="1" customWidth="1"/>
    <col min="1551" max="1551" width="10" style="1" bestFit="1" customWidth="1"/>
    <col min="1552" max="1552" width="9.44140625" style="1" bestFit="1" customWidth="1"/>
    <col min="1553" max="1553" width="11" style="1" bestFit="1" customWidth="1"/>
    <col min="1554" max="1554" width="4.109375" style="1" bestFit="1" customWidth="1"/>
    <col min="1555" max="1792" width="7.21875" style="1"/>
    <col min="1793" max="1793" width="4.109375" style="1" bestFit="1" customWidth="1"/>
    <col min="1794" max="1794" width="12.77734375" style="1" bestFit="1" customWidth="1"/>
    <col min="1795" max="1795" width="11" style="1" bestFit="1" customWidth="1"/>
    <col min="1796" max="1796" width="11.88671875" style="1" bestFit="1" customWidth="1"/>
    <col min="1797" max="1797" width="12" style="1" customWidth="1"/>
    <col min="1798" max="1798" width="11" style="1" bestFit="1" customWidth="1"/>
    <col min="1799" max="1799" width="9.44140625" style="1" customWidth="1"/>
    <col min="1800" max="1800" width="9.109375" style="1" customWidth="1"/>
    <col min="1801" max="1801" width="9.5546875" style="1" customWidth="1"/>
    <col min="1802" max="1802" width="9.44140625" style="1" customWidth="1"/>
    <col min="1803" max="1803" width="10.77734375" style="1" customWidth="1"/>
    <col min="1804" max="1804" width="11" style="1" bestFit="1" customWidth="1"/>
    <col min="1805" max="1805" width="11.88671875" style="1" bestFit="1" customWidth="1"/>
    <col min="1806" max="1806" width="12.6640625" style="1" customWidth="1"/>
    <col min="1807" max="1807" width="10" style="1" bestFit="1" customWidth="1"/>
    <col min="1808" max="1808" width="9.44140625" style="1" bestFit="1" customWidth="1"/>
    <col min="1809" max="1809" width="11" style="1" bestFit="1" customWidth="1"/>
    <col min="1810" max="1810" width="4.109375" style="1" bestFit="1" customWidth="1"/>
    <col min="1811" max="2048" width="7.21875" style="1"/>
    <col min="2049" max="2049" width="4.109375" style="1" bestFit="1" customWidth="1"/>
    <col min="2050" max="2050" width="12.77734375" style="1" bestFit="1" customWidth="1"/>
    <col min="2051" max="2051" width="11" style="1" bestFit="1" customWidth="1"/>
    <col min="2052" max="2052" width="11.88671875" style="1" bestFit="1" customWidth="1"/>
    <col min="2053" max="2053" width="12" style="1" customWidth="1"/>
    <col min="2054" max="2054" width="11" style="1" bestFit="1" customWidth="1"/>
    <col min="2055" max="2055" width="9.44140625" style="1" customWidth="1"/>
    <col min="2056" max="2056" width="9.109375" style="1" customWidth="1"/>
    <col min="2057" max="2057" width="9.5546875" style="1" customWidth="1"/>
    <col min="2058" max="2058" width="9.44140625" style="1" customWidth="1"/>
    <col min="2059" max="2059" width="10.77734375" style="1" customWidth="1"/>
    <col min="2060" max="2060" width="11" style="1" bestFit="1" customWidth="1"/>
    <col min="2061" max="2061" width="11.88671875" style="1" bestFit="1" customWidth="1"/>
    <col min="2062" max="2062" width="12.6640625" style="1" customWidth="1"/>
    <col min="2063" max="2063" width="10" style="1" bestFit="1" customWidth="1"/>
    <col min="2064" max="2064" width="9.44140625" style="1" bestFit="1" customWidth="1"/>
    <col min="2065" max="2065" width="11" style="1" bestFit="1" customWidth="1"/>
    <col min="2066" max="2066" width="4.109375" style="1" bestFit="1" customWidth="1"/>
    <col min="2067" max="2304" width="7.21875" style="1"/>
    <col min="2305" max="2305" width="4.109375" style="1" bestFit="1" customWidth="1"/>
    <col min="2306" max="2306" width="12.77734375" style="1" bestFit="1" customWidth="1"/>
    <col min="2307" max="2307" width="11" style="1" bestFit="1" customWidth="1"/>
    <col min="2308" max="2308" width="11.88671875" style="1" bestFit="1" customWidth="1"/>
    <col min="2309" max="2309" width="12" style="1" customWidth="1"/>
    <col min="2310" max="2310" width="11" style="1" bestFit="1" customWidth="1"/>
    <col min="2311" max="2311" width="9.44140625" style="1" customWidth="1"/>
    <col min="2312" max="2312" width="9.109375" style="1" customWidth="1"/>
    <col min="2313" max="2313" width="9.5546875" style="1" customWidth="1"/>
    <col min="2314" max="2314" width="9.44140625" style="1" customWidth="1"/>
    <col min="2315" max="2315" width="10.77734375" style="1" customWidth="1"/>
    <col min="2316" max="2316" width="11" style="1" bestFit="1" customWidth="1"/>
    <col min="2317" max="2317" width="11.88671875" style="1" bestFit="1" customWidth="1"/>
    <col min="2318" max="2318" width="12.6640625" style="1" customWidth="1"/>
    <col min="2319" max="2319" width="10" style="1" bestFit="1" customWidth="1"/>
    <col min="2320" max="2320" width="9.44140625" style="1" bestFit="1" customWidth="1"/>
    <col min="2321" max="2321" width="11" style="1" bestFit="1" customWidth="1"/>
    <col min="2322" max="2322" width="4.109375" style="1" bestFit="1" customWidth="1"/>
    <col min="2323" max="2560" width="7.21875" style="1"/>
    <col min="2561" max="2561" width="4.109375" style="1" bestFit="1" customWidth="1"/>
    <col min="2562" max="2562" width="12.77734375" style="1" bestFit="1" customWidth="1"/>
    <col min="2563" max="2563" width="11" style="1" bestFit="1" customWidth="1"/>
    <col min="2564" max="2564" width="11.88671875" style="1" bestFit="1" customWidth="1"/>
    <col min="2565" max="2565" width="12" style="1" customWidth="1"/>
    <col min="2566" max="2566" width="11" style="1" bestFit="1" customWidth="1"/>
    <col min="2567" max="2567" width="9.44140625" style="1" customWidth="1"/>
    <col min="2568" max="2568" width="9.109375" style="1" customWidth="1"/>
    <col min="2569" max="2569" width="9.5546875" style="1" customWidth="1"/>
    <col min="2570" max="2570" width="9.44140625" style="1" customWidth="1"/>
    <col min="2571" max="2571" width="10.77734375" style="1" customWidth="1"/>
    <col min="2572" max="2572" width="11" style="1" bestFit="1" customWidth="1"/>
    <col min="2573" max="2573" width="11.88671875" style="1" bestFit="1" customWidth="1"/>
    <col min="2574" max="2574" width="12.6640625" style="1" customWidth="1"/>
    <col min="2575" max="2575" width="10" style="1" bestFit="1" customWidth="1"/>
    <col min="2576" max="2576" width="9.44140625" style="1" bestFit="1" customWidth="1"/>
    <col min="2577" max="2577" width="11" style="1" bestFit="1" customWidth="1"/>
    <col min="2578" max="2578" width="4.109375" style="1" bestFit="1" customWidth="1"/>
    <col min="2579" max="2816" width="7.21875" style="1"/>
    <col min="2817" max="2817" width="4.109375" style="1" bestFit="1" customWidth="1"/>
    <col min="2818" max="2818" width="12.77734375" style="1" bestFit="1" customWidth="1"/>
    <col min="2819" max="2819" width="11" style="1" bestFit="1" customWidth="1"/>
    <col min="2820" max="2820" width="11.88671875" style="1" bestFit="1" customWidth="1"/>
    <col min="2821" max="2821" width="12" style="1" customWidth="1"/>
    <col min="2822" max="2822" width="11" style="1" bestFit="1" customWidth="1"/>
    <col min="2823" max="2823" width="9.44140625" style="1" customWidth="1"/>
    <col min="2824" max="2824" width="9.109375" style="1" customWidth="1"/>
    <col min="2825" max="2825" width="9.5546875" style="1" customWidth="1"/>
    <col min="2826" max="2826" width="9.44140625" style="1" customWidth="1"/>
    <col min="2827" max="2827" width="10.77734375" style="1" customWidth="1"/>
    <col min="2828" max="2828" width="11" style="1" bestFit="1" customWidth="1"/>
    <col min="2829" max="2829" width="11.88671875" style="1" bestFit="1" customWidth="1"/>
    <col min="2830" max="2830" width="12.6640625" style="1" customWidth="1"/>
    <col min="2831" max="2831" width="10" style="1" bestFit="1" customWidth="1"/>
    <col min="2832" max="2832" width="9.44140625" style="1" bestFit="1" customWidth="1"/>
    <col min="2833" max="2833" width="11" style="1" bestFit="1" customWidth="1"/>
    <col min="2834" max="2834" width="4.109375" style="1" bestFit="1" customWidth="1"/>
    <col min="2835" max="3072" width="7.21875" style="1"/>
    <col min="3073" max="3073" width="4.109375" style="1" bestFit="1" customWidth="1"/>
    <col min="3074" max="3074" width="12.77734375" style="1" bestFit="1" customWidth="1"/>
    <col min="3075" max="3075" width="11" style="1" bestFit="1" customWidth="1"/>
    <col min="3076" max="3076" width="11.88671875" style="1" bestFit="1" customWidth="1"/>
    <col min="3077" max="3077" width="12" style="1" customWidth="1"/>
    <col min="3078" max="3078" width="11" style="1" bestFit="1" customWidth="1"/>
    <col min="3079" max="3079" width="9.44140625" style="1" customWidth="1"/>
    <col min="3080" max="3080" width="9.109375" style="1" customWidth="1"/>
    <col min="3081" max="3081" width="9.5546875" style="1" customWidth="1"/>
    <col min="3082" max="3082" width="9.44140625" style="1" customWidth="1"/>
    <col min="3083" max="3083" width="10.77734375" style="1" customWidth="1"/>
    <col min="3084" max="3084" width="11" style="1" bestFit="1" customWidth="1"/>
    <col min="3085" max="3085" width="11.88671875" style="1" bestFit="1" customWidth="1"/>
    <col min="3086" max="3086" width="12.6640625" style="1" customWidth="1"/>
    <col min="3087" max="3087" width="10" style="1" bestFit="1" customWidth="1"/>
    <col min="3088" max="3088" width="9.44140625" style="1" bestFit="1" customWidth="1"/>
    <col min="3089" max="3089" width="11" style="1" bestFit="1" customWidth="1"/>
    <col min="3090" max="3090" width="4.109375" style="1" bestFit="1" customWidth="1"/>
    <col min="3091" max="3328" width="7.21875" style="1"/>
    <col min="3329" max="3329" width="4.109375" style="1" bestFit="1" customWidth="1"/>
    <col min="3330" max="3330" width="12.77734375" style="1" bestFit="1" customWidth="1"/>
    <col min="3331" max="3331" width="11" style="1" bestFit="1" customWidth="1"/>
    <col min="3332" max="3332" width="11.88671875" style="1" bestFit="1" customWidth="1"/>
    <col min="3333" max="3333" width="12" style="1" customWidth="1"/>
    <col min="3334" max="3334" width="11" style="1" bestFit="1" customWidth="1"/>
    <col min="3335" max="3335" width="9.44140625" style="1" customWidth="1"/>
    <col min="3336" max="3336" width="9.109375" style="1" customWidth="1"/>
    <col min="3337" max="3337" width="9.5546875" style="1" customWidth="1"/>
    <col min="3338" max="3338" width="9.44140625" style="1" customWidth="1"/>
    <col min="3339" max="3339" width="10.77734375" style="1" customWidth="1"/>
    <col min="3340" max="3340" width="11" style="1" bestFit="1" customWidth="1"/>
    <col min="3341" max="3341" width="11.88671875" style="1" bestFit="1" customWidth="1"/>
    <col min="3342" max="3342" width="12.6640625" style="1" customWidth="1"/>
    <col min="3343" max="3343" width="10" style="1" bestFit="1" customWidth="1"/>
    <col min="3344" max="3344" width="9.44140625" style="1" bestFit="1" customWidth="1"/>
    <col min="3345" max="3345" width="11" style="1" bestFit="1" customWidth="1"/>
    <col min="3346" max="3346" width="4.109375" style="1" bestFit="1" customWidth="1"/>
    <col min="3347" max="3584" width="7.21875" style="1"/>
    <col min="3585" max="3585" width="4.109375" style="1" bestFit="1" customWidth="1"/>
    <col min="3586" max="3586" width="12.77734375" style="1" bestFit="1" customWidth="1"/>
    <col min="3587" max="3587" width="11" style="1" bestFit="1" customWidth="1"/>
    <col min="3588" max="3588" width="11.88671875" style="1" bestFit="1" customWidth="1"/>
    <col min="3589" max="3589" width="12" style="1" customWidth="1"/>
    <col min="3590" max="3590" width="11" style="1" bestFit="1" customWidth="1"/>
    <col min="3591" max="3591" width="9.44140625" style="1" customWidth="1"/>
    <col min="3592" max="3592" width="9.109375" style="1" customWidth="1"/>
    <col min="3593" max="3593" width="9.5546875" style="1" customWidth="1"/>
    <col min="3594" max="3594" width="9.44140625" style="1" customWidth="1"/>
    <col min="3595" max="3595" width="10.77734375" style="1" customWidth="1"/>
    <col min="3596" max="3596" width="11" style="1" bestFit="1" customWidth="1"/>
    <col min="3597" max="3597" width="11.88671875" style="1" bestFit="1" customWidth="1"/>
    <col min="3598" max="3598" width="12.6640625" style="1" customWidth="1"/>
    <col min="3599" max="3599" width="10" style="1" bestFit="1" customWidth="1"/>
    <col min="3600" max="3600" width="9.44140625" style="1" bestFit="1" customWidth="1"/>
    <col min="3601" max="3601" width="11" style="1" bestFit="1" customWidth="1"/>
    <col min="3602" max="3602" width="4.109375" style="1" bestFit="1" customWidth="1"/>
    <col min="3603" max="3840" width="7.21875" style="1"/>
    <col min="3841" max="3841" width="4.109375" style="1" bestFit="1" customWidth="1"/>
    <col min="3842" max="3842" width="12.77734375" style="1" bestFit="1" customWidth="1"/>
    <col min="3843" max="3843" width="11" style="1" bestFit="1" customWidth="1"/>
    <col min="3844" max="3844" width="11.88671875" style="1" bestFit="1" customWidth="1"/>
    <col min="3845" max="3845" width="12" style="1" customWidth="1"/>
    <col min="3846" max="3846" width="11" style="1" bestFit="1" customWidth="1"/>
    <col min="3847" max="3847" width="9.44140625" style="1" customWidth="1"/>
    <col min="3848" max="3848" width="9.109375" style="1" customWidth="1"/>
    <col min="3849" max="3849" width="9.5546875" style="1" customWidth="1"/>
    <col min="3850" max="3850" width="9.44140625" style="1" customWidth="1"/>
    <col min="3851" max="3851" width="10.77734375" style="1" customWidth="1"/>
    <col min="3852" max="3852" width="11" style="1" bestFit="1" customWidth="1"/>
    <col min="3853" max="3853" width="11.88671875" style="1" bestFit="1" customWidth="1"/>
    <col min="3854" max="3854" width="12.6640625" style="1" customWidth="1"/>
    <col min="3855" max="3855" width="10" style="1" bestFit="1" customWidth="1"/>
    <col min="3856" max="3856" width="9.44140625" style="1" bestFit="1" customWidth="1"/>
    <col min="3857" max="3857" width="11" style="1" bestFit="1" customWidth="1"/>
    <col min="3858" max="3858" width="4.109375" style="1" bestFit="1" customWidth="1"/>
    <col min="3859" max="4096" width="7.21875" style="1"/>
    <col min="4097" max="4097" width="4.109375" style="1" bestFit="1" customWidth="1"/>
    <col min="4098" max="4098" width="12.77734375" style="1" bestFit="1" customWidth="1"/>
    <col min="4099" max="4099" width="11" style="1" bestFit="1" customWidth="1"/>
    <col min="4100" max="4100" width="11.88671875" style="1" bestFit="1" customWidth="1"/>
    <col min="4101" max="4101" width="12" style="1" customWidth="1"/>
    <col min="4102" max="4102" width="11" style="1" bestFit="1" customWidth="1"/>
    <col min="4103" max="4103" width="9.44140625" style="1" customWidth="1"/>
    <col min="4104" max="4104" width="9.109375" style="1" customWidth="1"/>
    <col min="4105" max="4105" width="9.5546875" style="1" customWidth="1"/>
    <col min="4106" max="4106" width="9.44140625" style="1" customWidth="1"/>
    <col min="4107" max="4107" width="10.77734375" style="1" customWidth="1"/>
    <col min="4108" max="4108" width="11" style="1" bestFit="1" customWidth="1"/>
    <col min="4109" max="4109" width="11.88671875" style="1" bestFit="1" customWidth="1"/>
    <col min="4110" max="4110" width="12.6640625" style="1" customWidth="1"/>
    <col min="4111" max="4111" width="10" style="1" bestFit="1" customWidth="1"/>
    <col min="4112" max="4112" width="9.44140625" style="1" bestFit="1" customWidth="1"/>
    <col min="4113" max="4113" width="11" style="1" bestFit="1" customWidth="1"/>
    <col min="4114" max="4114" width="4.109375" style="1" bestFit="1" customWidth="1"/>
    <col min="4115" max="4352" width="7.21875" style="1"/>
    <col min="4353" max="4353" width="4.109375" style="1" bestFit="1" customWidth="1"/>
    <col min="4354" max="4354" width="12.77734375" style="1" bestFit="1" customWidth="1"/>
    <col min="4355" max="4355" width="11" style="1" bestFit="1" customWidth="1"/>
    <col min="4356" max="4356" width="11.88671875" style="1" bestFit="1" customWidth="1"/>
    <col min="4357" max="4357" width="12" style="1" customWidth="1"/>
    <col min="4358" max="4358" width="11" style="1" bestFit="1" customWidth="1"/>
    <col min="4359" max="4359" width="9.44140625" style="1" customWidth="1"/>
    <col min="4360" max="4360" width="9.109375" style="1" customWidth="1"/>
    <col min="4361" max="4361" width="9.5546875" style="1" customWidth="1"/>
    <col min="4362" max="4362" width="9.44140625" style="1" customWidth="1"/>
    <col min="4363" max="4363" width="10.77734375" style="1" customWidth="1"/>
    <col min="4364" max="4364" width="11" style="1" bestFit="1" customWidth="1"/>
    <col min="4365" max="4365" width="11.88671875" style="1" bestFit="1" customWidth="1"/>
    <col min="4366" max="4366" width="12.6640625" style="1" customWidth="1"/>
    <col min="4367" max="4367" width="10" style="1" bestFit="1" customWidth="1"/>
    <col min="4368" max="4368" width="9.44140625" style="1" bestFit="1" customWidth="1"/>
    <col min="4369" max="4369" width="11" style="1" bestFit="1" customWidth="1"/>
    <col min="4370" max="4370" width="4.109375" style="1" bestFit="1" customWidth="1"/>
    <col min="4371" max="4608" width="7.21875" style="1"/>
    <col min="4609" max="4609" width="4.109375" style="1" bestFit="1" customWidth="1"/>
    <col min="4610" max="4610" width="12.77734375" style="1" bestFit="1" customWidth="1"/>
    <col min="4611" max="4611" width="11" style="1" bestFit="1" customWidth="1"/>
    <col min="4612" max="4612" width="11.88671875" style="1" bestFit="1" customWidth="1"/>
    <col min="4613" max="4613" width="12" style="1" customWidth="1"/>
    <col min="4614" max="4614" width="11" style="1" bestFit="1" customWidth="1"/>
    <col min="4615" max="4615" width="9.44140625" style="1" customWidth="1"/>
    <col min="4616" max="4616" width="9.109375" style="1" customWidth="1"/>
    <col min="4617" max="4617" width="9.5546875" style="1" customWidth="1"/>
    <col min="4618" max="4618" width="9.44140625" style="1" customWidth="1"/>
    <col min="4619" max="4619" width="10.77734375" style="1" customWidth="1"/>
    <col min="4620" max="4620" width="11" style="1" bestFit="1" customWidth="1"/>
    <col min="4621" max="4621" width="11.88671875" style="1" bestFit="1" customWidth="1"/>
    <col min="4622" max="4622" width="12.6640625" style="1" customWidth="1"/>
    <col min="4623" max="4623" width="10" style="1" bestFit="1" customWidth="1"/>
    <col min="4624" max="4624" width="9.44140625" style="1" bestFit="1" customWidth="1"/>
    <col min="4625" max="4625" width="11" style="1" bestFit="1" customWidth="1"/>
    <col min="4626" max="4626" width="4.109375" style="1" bestFit="1" customWidth="1"/>
    <col min="4627" max="4864" width="7.21875" style="1"/>
    <col min="4865" max="4865" width="4.109375" style="1" bestFit="1" customWidth="1"/>
    <col min="4866" max="4866" width="12.77734375" style="1" bestFit="1" customWidth="1"/>
    <col min="4867" max="4867" width="11" style="1" bestFit="1" customWidth="1"/>
    <col min="4868" max="4868" width="11.88671875" style="1" bestFit="1" customWidth="1"/>
    <col min="4869" max="4869" width="12" style="1" customWidth="1"/>
    <col min="4870" max="4870" width="11" style="1" bestFit="1" customWidth="1"/>
    <col min="4871" max="4871" width="9.44140625" style="1" customWidth="1"/>
    <col min="4872" max="4872" width="9.109375" style="1" customWidth="1"/>
    <col min="4873" max="4873" width="9.5546875" style="1" customWidth="1"/>
    <col min="4874" max="4874" width="9.44140625" style="1" customWidth="1"/>
    <col min="4875" max="4875" width="10.77734375" style="1" customWidth="1"/>
    <col min="4876" max="4876" width="11" style="1" bestFit="1" customWidth="1"/>
    <col min="4877" max="4877" width="11.88671875" style="1" bestFit="1" customWidth="1"/>
    <col min="4878" max="4878" width="12.6640625" style="1" customWidth="1"/>
    <col min="4879" max="4879" width="10" style="1" bestFit="1" customWidth="1"/>
    <col min="4880" max="4880" width="9.44140625" style="1" bestFit="1" customWidth="1"/>
    <col min="4881" max="4881" width="11" style="1" bestFit="1" customWidth="1"/>
    <col min="4882" max="4882" width="4.109375" style="1" bestFit="1" customWidth="1"/>
    <col min="4883" max="5120" width="7.21875" style="1"/>
    <col min="5121" max="5121" width="4.109375" style="1" bestFit="1" customWidth="1"/>
    <col min="5122" max="5122" width="12.77734375" style="1" bestFit="1" customWidth="1"/>
    <col min="5123" max="5123" width="11" style="1" bestFit="1" customWidth="1"/>
    <col min="5124" max="5124" width="11.88671875" style="1" bestFit="1" customWidth="1"/>
    <col min="5125" max="5125" width="12" style="1" customWidth="1"/>
    <col min="5126" max="5126" width="11" style="1" bestFit="1" customWidth="1"/>
    <col min="5127" max="5127" width="9.44140625" style="1" customWidth="1"/>
    <col min="5128" max="5128" width="9.109375" style="1" customWidth="1"/>
    <col min="5129" max="5129" width="9.5546875" style="1" customWidth="1"/>
    <col min="5130" max="5130" width="9.44140625" style="1" customWidth="1"/>
    <col min="5131" max="5131" width="10.77734375" style="1" customWidth="1"/>
    <col min="5132" max="5132" width="11" style="1" bestFit="1" customWidth="1"/>
    <col min="5133" max="5133" width="11.88671875" style="1" bestFit="1" customWidth="1"/>
    <col min="5134" max="5134" width="12.6640625" style="1" customWidth="1"/>
    <col min="5135" max="5135" width="10" style="1" bestFit="1" customWidth="1"/>
    <col min="5136" max="5136" width="9.44140625" style="1" bestFit="1" customWidth="1"/>
    <col min="5137" max="5137" width="11" style="1" bestFit="1" customWidth="1"/>
    <col min="5138" max="5138" width="4.109375" style="1" bestFit="1" customWidth="1"/>
    <col min="5139" max="5376" width="7.21875" style="1"/>
    <col min="5377" max="5377" width="4.109375" style="1" bestFit="1" customWidth="1"/>
    <col min="5378" max="5378" width="12.77734375" style="1" bestFit="1" customWidth="1"/>
    <col min="5379" max="5379" width="11" style="1" bestFit="1" customWidth="1"/>
    <col min="5380" max="5380" width="11.88671875" style="1" bestFit="1" customWidth="1"/>
    <col min="5381" max="5381" width="12" style="1" customWidth="1"/>
    <col min="5382" max="5382" width="11" style="1" bestFit="1" customWidth="1"/>
    <col min="5383" max="5383" width="9.44140625" style="1" customWidth="1"/>
    <col min="5384" max="5384" width="9.109375" style="1" customWidth="1"/>
    <col min="5385" max="5385" width="9.5546875" style="1" customWidth="1"/>
    <col min="5386" max="5386" width="9.44140625" style="1" customWidth="1"/>
    <col min="5387" max="5387" width="10.77734375" style="1" customWidth="1"/>
    <col min="5388" max="5388" width="11" style="1" bestFit="1" customWidth="1"/>
    <col min="5389" max="5389" width="11.88671875" style="1" bestFit="1" customWidth="1"/>
    <col min="5390" max="5390" width="12.6640625" style="1" customWidth="1"/>
    <col min="5391" max="5391" width="10" style="1" bestFit="1" customWidth="1"/>
    <col min="5392" max="5392" width="9.44140625" style="1" bestFit="1" customWidth="1"/>
    <col min="5393" max="5393" width="11" style="1" bestFit="1" customWidth="1"/>
    <col min="5394" max="5394" width="4.109375" style="1" bestFit="1" customWidth="1"/>
    <col min="5395" max="5632" width="7.21875" style="1"/>
    <col min="5633" max="5633" width="4.109375" style="1" bestFit="1" customWidth="1"/>
    <col min="5634" max="5634" width="12.77734375" style="1" bestFit="1" customWidth="1"/>
    <col min="5635" max="5635" width="11" style="1" bestFit="1" customWidth="1"/>
    <col min="5636" max="5636" width="11.88671875" style="1" bestFit="1" customWidth="1"/>
    <col min="5637" max="5637" width="12" style="1" customWidth="1"/>
    <col min="5638" max="5638" width="11" style="1" bestFit="1" customWidth="1"/>
    <col min="5639" max="5639" width="9.44140625" style="1" customWidth="1"/>
    <col min="5640" max="5640" width="9.109375" style="1" customWidth="1"/>
    <col min="5641" max="5641" width="9.5546875" style="1" customWidth="1"/>
    <col min="5642" max="5642" width="9.44140625" style="1" customWidth="1"/>
    <col min="5643" max="5643" width="10.77734375" style="1" customWidth="1"/>
    <col min="5644" max="5644" width="11" style="1" bestFit="1" customWidth="1"/>
    <col min="5645" max="5645" width="11.88671875" style="1" bestFit="1" customWidth="1"/>
    <col min="5646" max="5646" width="12.6640625" style="1" customWidth="1"/>
    <col min="5647" max="5647" width="10" style="1" bestFit="1" customWidth="1"/>
    <col min="5648" max="5648" width="9.44140625" style="1" bestFit="1" customWidth="1"/>
    <col min="5649" max="5649" width="11" style="1" bestFit="1" customWidth="1"/>
    <col min="5650" max="5650" width="4.109375" style="1" bestFit="1" customWidth="1"/>
    <col min="5651" max="5888" width="7.21875" style="1"/>
    <col min="5889" max="5889" width="4.109375" style="1" bestFit="1" customWidth="1"/>
    <col min="5890" max="5890" width="12.77734375" style="1" bestFit="1" customWidth="1"/>
    <col min="5891" max="5891" width="11" style="1" bestFit="1" customWidth="1"/>
    <col min="5892" max="5892" width="11.88671875" style="1" bestFit="1" customWidth="1"/>
    <col min="5893" max="5893" width="12" style="1" customWidth="1"/>
    <col min="5894" max="5894" width="11" style="1" bestFit="1" customWidth="1"/>
    <col min="5895" max="5895" width="9.44140625" style="1" customWidth="1"/>
    <col min="5896" max="5896" width="9.109375" style="1" customWidth="1"/>
    <col min="5897" max="5897" width="9.5546875" style="1" customWidth="1"/>
    <col min="5898" max="5898" width="9.44140625" style="1" customWidth="1"/>
    <col min="5899" max="5899" width="10.77734375" style="1" customWidth="1"/>
    <col min="5900" max="5900" width="11" style="1" bestFit="1" customWidth="1"/>
    <col min="5901" max="5901" width="11.88671875" style="1" bestFit="1" customWidth="1"/>
    <col min="5902" max="5902" width="12.6640625" style="1" customWidth="1"/>
    <col min="5903" max="5903" width="10" style="1" bestFit="1" customWidth="1"/>
    <col min="5904" max="5904" width="9.44140625" style="1" bestFit="1" customWidth="1"/>
    <col min="5905" max="5905" width="11" style="1" bestFit="1" customWidth="1"/>
    <col min="5906" max="5906" width="4.109375" style="1" bestFit="1" customWidth="1"/>
    <col min="5907" max="6144" width="7.21875" style="1"/>
    <col min="6145" max="6145" width="4.109375" style="1" bestFit="1" customWidth="1"/>
    <col min="6146" max="6146" width="12.77734375" style="1" bestFit="1" customWidth="1"/>
    <col min="6147" max="6147" width="11" style="1" bestFit="1" customWidth="1"/>
    <col min="6148" max="6148" width="11.88671875" style="1" bestFit="1" customWidth="1"/>
    <col min="6149" max="6149" width="12" style="1" customWidth="1"/>
    <col min="6150" max="6150" width="11" style="1" bestFit="1" customWidth="1"/>
    <col min="6151" max="6151" width="9.44140625" style="1" customWidth="1"/>
    <col min="6152" max="6152" width="9.109375" style="1" customWidth="1"/>
    <col min="6153" max="6153" width="9.5546875" style="1" customWidth="1"/>
    <col min="6154" max="6154" width="9.44140625" style="1" customWidth="1"/>
    <col min="6155" max="6155" width="10.77734375" style="1" customWidth="1"/>
    <col min="6156" max="6156" width="11" style="1" bestFit="1" customWidth="1"/>
    <col min="6157" max="6157" width="11.88671875" style="1" bestFit="1" customWidth="1"/>
    <col min="6158" max="6158" width="12.6640625" style="1" customWidth="1"/>
    <col min="6159" max="6159" width="10" style="1" bestFit="1" customWidth="1"/>
    <col min="6160" max="6160" width="9.44140625" style="1" bestFit="1" customWidth="1"/>
    <col min="6161" max="6161" width="11" style="1" bestFit="1" customWidth="1"/>
    <col min="6162" max="6162" width="4.109375" style="1" bestFit="1" customWidth="1"/>
    <col min="6163" max="6400" width="7.21875" style="1"/>
    <col min="6401" max="6401" width="4.109375" style="1" bestFit="1" customWidth="1"/>
    <col min="6402" max="6402" width="12.77734375" style="1" bestFit="1" customWidth="1"/>
    <col min="6403" max="6403" width="11" style="1" bestFit="1" customWidth="1"/>
    <col min="6404" max="6404" width="11.88671875" style="1" bestFit="1" customWidth="1"/>
    <col min="6405" max="6405" width="12" style="1" customWidth="1"/>
    <col min="6406" max="6406" width="11" style="1" bestFit="1" customWidth="1"/>
    <col min="6407" max="6407" width="9.44140625" style="1" customWidth="1"/>
    <col min="6408" max="6408" width="9.109375" style="1" customWidth="1"/>
    <col min="6409" max="6409" width="9.5546875" style="1" customWidth="1"/>
    <col min="6410" max="6410" width="9.44140625" style="1" customWidth="1"/>
    <col min="6411" max="6411" width="10.77734375" style="1" customWidth="1"/>
    <col min="6412" max="6412" width="11" style="1" bestFit="1" customWidth="1"/>
    <col min="6413" max="6413" width="11.88671875" style="1" bestFit="1" customWidth="1"/>
    <col min="6414" max="6414" width="12.6640625" style="1" customWidth="1"/>
    <col min="6415" max="6415" width="10" style="1" bestFit="1" customWidth="1"/>
    <col min="6416" max="6416" width="9.44140625" style="1" bestFit="1" customWidth="1"/>
    <col min="6417" max="6417" width="11" style="1" bestFit="1" customWidth="1"/>
    <col min="6418" max="6418" width="4.109375" style="1" bestFit="1" customWidth="1"/>
    <col min="6419" max="6656" width="7.21875" style="1"/>
    <col min="6657" max="6657" width="4.109375" style="1" bestFit="1" customWidth="1"/>
    <col min="6658" max="6658" width="12.77734375" style="1" bestFit="1" customWidth="1"/>
    <col min="6659" max="6659" width="11" style="1" bestFit="1" customWidth="1"/>
    <col min="6660" max="6660" width="11.88671875" style="1" bestFit="1" customWidth="1"/>
    <col min="6661" max="6661" width="12" style="1" customWidth="1"/>
    <col min="6662" max="6662" width="11" style="1" bestFit="1" customWidth="1"/>
    <col min="6663" max="6663" width="9.44140625" style="1" customWidth="1"/>
    <col min="6664" max="6664" width="9.109375" style="1" customWidth="1"/>
    <col min="6665" max="6665" width="9.5546875" style="1" customWidth="1"/>
    <col min="6666" max="6666" width="9.44140625" style="1" customWidth="1"/>
    <col min="6667" max="6667" width="10.77734375" style="1" customWidth="1"/>
    <col min="6668" max="6668" width="11" style="1" bestFit="1" customWidth="1"/>
    <col min="6669" max="6669" width="11.88671875" style="1" bestFit="1" customWidth="1"/>
    <col min="6670" max="6670" width="12.6640625" style="1" customWidth="1"/>
    <col min="6671" max="6671" width="10" style="1" bestFit="1" customWidth="1"/>
    <col min="6672" max="6672" width="9.44140625" style="1" bestFit="1" customWidth="1"/>
    <col min="6673" max="6673" width="11" style="1" bestFit="1" customWidth="1"/>
    <col min="6674" max="6674" width="4.109375" style="1" bestFit="1" customWidth="1"/>
    <col min="6675" max="6912" width="7.21875" style="1"/>
    <col min="6913" max="6913" width="4.109375" style="1" bestFit="1" customWidth="1"/>
    <col min="6914" max="6914" width="12.77734375" style="1" bestFit="1" customWidth="1"/>
    <col min="6915" max="6915" width="11" style="1" bestFit="1" customWidth="1"/>
    <col min="6916" max="6916" width="11.88671875" style="1" bestFit="1" customWidth="1"/>
    <col min="6917" max="6917" width="12" style="1" customWidth="1"/>
    <col min="6918" max="6918" width="11" style="1" bestFit="1" customWidth="1"/>
    <col min="6919" max="6919" width="9.44140625" style="1" customWidth="1"/>
    <col min="6920" max="6920" width="9.109375" style="1" customWidth="1"/>
    <col min="6921" max="6921" width="9.5546875" style="1" customWidth="1"/>
    <col min="6922" max="6922" width="9.44140625" style="1" customWidth="1"/>
    <col min="6923" max="6923" width="10.77734375" style="1" customWidth="1"/>
    <col min="6924" max="6924" width="11" style="1" bestFit="1" customWidth="1"/>
    <col min="6925" max="6925" width="11.88671875" style="1" bestFit="1" customWidth="1"/>
    <col min="6926" max="6926" width="12.6640625" style="1" customWidth="1"/>
    <col min="6927" max="6927" width="10" style="1" bestFit="1" customWidth="1"/>
    <col min="6928" max="6928" width="9.44140625" style="1" bestFit="1" customWidth="1"/>
    <col min="6929" max="6929" width="11" style="1" bestFit="1" customWidth="1"/>
    <col min="6930" max="6930" width="4.109375" style="1" bestFit="1" customWidth="1"/>
    <col min="6931" max="7168" width="7.21875" style="1"/>
    <col min="7169" max="7169" width="4.109375" style="1" bestFit="1" customWidth="1"/>
    <col min="7170" max="7170" width="12.77734375" style="1" bestFit="1" customWidth="1"/>
    <col min="7171" max="7171" width="11" style="1" bestFit="1" customWidth="1"/>
    <col min="7172" max="7172" width="11.88671875" style="1" bestFit="1" customWidth="1"/>
    <col min="7173" max="7173" width="12" style="1" customWidth="1"/>
    <col min="7174" max="7174" width="11" style="1" bestFit="1" customWidth="1"/>
    <col min="7175" max="7175" width="9.44140625" style="1" customWidth="1"/>
    <col min="7176" max="7176" width="9.109375" style="1" customWidth="1"/>
    <col min="7177" max="7177" width="9.5546875" style="1" customWidth="1"/>
    <col min="7178" max="7178" width="9.44140625" style="1" customWidth="1"/>
    <col min="7179" max="7179" width="10.77734375" style="1" customWidth="1"/>
    <col min="7180" max="7180" width="11" style="1" bestFit="1" customWidth="1"/>
    <col min="7181" max="7181" width="11.88671875" style="1" bestFit="1" customWidth="1"/>
    <col min="7182" max="7182" width="12.6640625" style="1" customWidth="1"/>
    <col min="7183" max="7183" width="10" style="1" bestFit="1" customWidth="1"/>
    <col min="7184" max="7184" width="9.44140625" style="1" bestFit="1" customWidth="1"/>
    <col min="7185" max="7185" width="11" style="1" bestFit="1" customWidth="1"/>
    <col min="7186" max="7186" width="4.109375" style="1" bestFit="1" customWidth="1"/>
    <col min="7187" max="7424" width="7.21875" style="1"/>
    <col min="7425" max="7425" width="4.109375" style="1" bestFit="1" customWidth="1"/>
    <col min="7426" max="7426" width="12.77734375" style="1" bestFit="1" customWidth="1"/>
    <col min="7427" max="7427" width="11" style="1" bestFit="1" customWidth="1"/>
    <col min="7428" max="7428" width="11.88671875" style="1" bestFit="1" customWidth="1"/>
    <col min="7429" max="7429" width="12" style="1" customWidth="1"/>
    <col min="7430" max="7430" width="11" style="1" bestFit="1" customWidth="1"/>
    <col min="7431" max="7431" width="9.44140625" style="1" customWidth="1"/>
    <col min="7432" max="7432" width="9.109375" style="1" customWidth="1"/>
    <col min="7433" max="7433" width="9.5546875" style="1" customWidth="1"/>
    <col min="7434" max="7434" width="9.44140625" style="1" customWidth="1"/>
    <col min="7435" max="7435" width="10.77734375" style="1" customWidth="1"/>
    <col min="7436" max="7436" width="11" style="1" bestFit="1" customWidth="1"/>
    <col min="7437" max="7437" width="11.88671875" style="1" bestFit="1" customWidth="1"/>
    <col min="7438" max="7438" width="12.6640625" style="1" customWidth="1"/>
    <col min="7439" max="7439" width="10" style="1" bestFit="1" customWidth="1"/>
    <col min="7440" max="7440" width="9.44140625" style="1" bestFit="1" customWidth="1"/>
    <col min="7441" max="7441" width="11" style="1" bestFit="1" customWidth="1"/>
    <col min="7442" max="7442" width="4.109375" style="1" bestFit="1" customWidth="1"/>
    <col min="7443" max="7680" width="7.21875" style="1"/>
    <col min="7681" max="7681" width="4.109375" style="1" bestFit="1" customWidth="1"/>
    <col min="7682" max="7682" width="12.77734375" style="1" bestFit="1" customWidth="1"/>
    <col min="7683" max="7683" width="11" style="1" bestFit="1" customWidth="1"/>
    <col min="7684" max="7684" width="11.88671875" style="1" bestFit="1" customWidth="1"/>
    <col min="7685" max="7685" width="12" style="1" customWidth="1"/>
    <col min="7686" max="7686" width="11" style="1" bestFit="1" customWidth="1"/>
    <col min="7687" max="7687" width="9.44140625" style="1" customWidth="1"/>
    <col min="7688" max="7688" width="9.109375" style="1" customWidth="1"/>
    <col min="7689" max="7689" width="9.5546875" style="1" customWidth="1"/>
    <col min="7690" max="7690" width="9.44140625" style="1" customWidth="1"/>
    <col min="7691" max="7691" width="10.77734375" style="1" customWidth="1"/>
    <col min="7692" max="7692" width="11" style="1" bestFit="1" customWidth="1"/>
    <col min="7693" max="7693" width="11.88671875" style="1" bestFit="1" customWidth="1"/>
    <col min="7694" max="7694" width="12.6640625" style="1" customWidth="1"/>
    <col min="7695" max="7695" width="10" style="1" bestFit="1" customWidth="1"/>
    <col min="7696" max="7696" width="9.44140625" style="1" bestFit="1" customWidth="1"/>
    <col min="7697" max="7697" width="11" style="1" bestFit="1" customWidth="1"/>
    <col min="7698" max="7698" width="4.109375" style="1" bestFit="1" customWidth="1"/>
    <col min="7699" max="7936" width="7.21875" style="1"/>
    <col min="7937" max="7937" width="4.109375" style="1" bestFit="1" customWidth="1"/>
    <col min="7938" max="7938" width="12.77734375" style="1" bestFit="1" customWidth="1"/>
    <col min="7939" max="7939" width="11" style="1" bestFit="1" customWidth="1"/>
    <col min="7940" max="7940" width="11.88671875" style="1" bestFit="1" customWidth="1"/>
    <col min="7941" max="7941" width="12" style="1" customWidth="1"/>
    <col min="7942" max="7942" width="11" style="1" bestFit="1" customWidth="1"/>
    <col min="7943" max="7943" width="9.44140625" style="1" customWidth="1"/>
    <col min="7944" max="7944" width="9.109375" style="1" customWidth="1"/>
    <col min="7945" max="7945" width="9.5546875" style="1" customWidth="1"/>
    <col min="7946" max="7946" width="9.44140625" style="1" customWidth="1"/>
    <col min="7947" max="7947" width="10.77734375" style="1" customWidth="1"/>
    <col min="7948" max="7948" width="11" style="1" bestFit="1" customWidth="1"/>
    <col min="7949" max="7949" width="11.88671875" style="1" bestFit="1" customWidth="1"/>
    <col min="7950" max="7950" width="12.6640625" style="1" customWidth="1"/>
    <col min="7951" max="7951" width="10" style="1" bestFit="1" customWidth="1"/>
    <col min="7952" max="7952" width="9.44140625" style="1" bestFit="1" customWidth="1"/>
    <col min="7953" max="7953" width="11" style="1" bestFit="1" customWidth="1"/>
    <col min="7954" max="7954" width="4.109375" style="1" bestFit="1" customWidth="1"/>
    <col min="7955" max="8192" width="7.21875" style="1"/>
    <col min="8193" max="8193" width="4.109375" style="1" bestFit="1" customWidth="1"/>
    <col min="8194" max="8194" width="12.77734375" style="1" bestFit="1" customWidth="1"/>
    <col min="8195" max="8195" width="11" style="1" bestFit="1" customWidth="1"/>
    <col min="8196" max="8196" width="11.88671875" style="1" bestFit="1" customWidth="1"/>
    <col min="8197" max="8197" width="12" style="1" customWidth="1"/>
    <col min="8198" max="8198" width="11" style="1" bestFit="1" customWidth="1"/>
    <col min="8199" max="8199" width="9.44140625" style="1" customWidth="1"/>
    <col min="8200" max="8200" width="9.109375" style="1" customWidth="1"/>
    <col min="8201" max="8201" width="9.5546875" style="1" customWidth="1"/>
    <col min="8202" max="8202" width="9.44140625" style="1" customWidth="1"/>
    <col min="8203" max="8203" width="10.77734375" style="1" customWidth="1"/>
    <col min="8204" max="8204" width="11" style="1" bestFit="1" customWidth="1"/>
    <col min="8205" max="8205" width="11.88671875" style="1" bestFit="1" customWidth="1"/>
    <col min="8206" max="8206" width="12.6640625" style="1" customWidth="1"/>
    <col min="8207" max="8207" width="10" style="1" bestFit="1" customWidth="1"/>
    <col min="8208" max="8208" width="9.44140625" style="1" bestFit="1" customWidth="1"/>
    <col min="8209" max="8209" width="11" style="1" bestFit="1" customWidth="1"/>
    <col min="8210" max="8210" width="4.109375" style="1" bestFit="1" customWidth="1"/>
    <col min="8211" max="8448" width="7.21875" style="1"/>
    <col min="8449" max="8449" width="4.109375" style="1" bestFit="1" customWidth="1"/>
    <col min="8450" max="8450" width="12.77734375" style="1" bestFit="1" customWidth="1"/>
    <col min="8451" max="8451" width="11" style="1" bestFit="1" customWidth="1"/>
    <col min="8452" max="8452" width="11.88671875" style="1" bestFit="1" customWidth="1"/>
    <col min="8453" max="8453" width="12" style="1" customWidth="1"/>
    <col min="8454" max="8454" width="11" style="1" bestFit="1" customWidth="1"/>
    <col min="8455" max="8455" width="9.44140625" style="1" customWidth="1"/>
    <col min="8456" max="8456" width="9.109375" style="1" customWidth="1"/>
    <col min="8457" max="8457" width="9.5546875" style="1" customWidth="1"/>
    <col min="8458" max="8458" width="9.44140625" style="1" customWidth="1"/>
    <col min="8459" max="8459" width="10.77734375" style="1" customWidth="1"/>
    <col min="8460" max="8460" width="11" style="1" bestFit="1" customWidth="1"/>
    <col min="8461" max="8461" width="11.88671875" style="1" bestFit="1" customWidth="1"/>
    <col min="8462" max="8462" width="12.6640625" style="1" customWidth="1"/>
    <col min="8463" max="8463" width="10" style="1" bestFit="1" customWidth="1"/>
    <col min="8464" max="8464" width="9.44140625" style="1" bestFit="1" customWidth="1"/>
    <col min="8465" max="8465" width="11" style="1" bestFit="1" customWidth="1"/>
    <col min="8466" max="8466" width="4.109375" style="1" bestFit="1" customWidth="1"/>
    <col min="8467" max="8704" width="7.21875" style="1"/>
    <col min="8705" max="8705" width="4.109375" style="1" bestFit="1" customWidth="1"/>
    <col min="8706" max="8706" width="12.77734375" style="1" bestFit="1" customWidth="1"/>
    <col min="8707" max="8707" width="11" style="1" bestFit="1" customWidth="1"/>
    <col min="8708" max="8708" width="11.88671875" style="1" bestFit="1" customWidth="1"/>
    <col min="8709" max="8709" width="12" style="1" customWidth="1"/>
    <col min="8710" max="8710" width="11" style="1" bestFit="1" customWidth="1"/>
    <col min="8711" max="8711" width="9.44140625" style="1" customWidth="1"/>
    <col min="8712" max="8712" width="9.109375" style="1" customWidth="1"/>
    <col min="8713" max="8713" width="9.5546875" style="1" customWidth="1"/>
    <col min="8714" max="8714" width="9.44140625" style="1" customWidth="1"/>
    <col min="8715" max="8715" width="10.77734375" style="1" customWidth="1"/>
    <col min="8716" max="8716" width="11" style="1" bestFit="1" customWidth="1"/>
    <col min="8717" max="8717" width="11.88671875" style="1" bestFit="1" customWidth="1"/>
    <col min="8718" max="8718" width="12.6640625" style="1" customWidth="1"/>
    <col min="8719" max="8719" width="10" style="1" bestFit="1" customWidth="1"/>
    <col min="8720" max="8720" width="9.44140625" style="1" bestFit="1" customWidth="1"/>
    <col min="8721" max="8721" width="11" style="1" bestFit="1" customWidth="1"/>
    <col min="8722" max="8722" width="4.109375" style="1" bestFit="1" customWidth="1"/>
    <col min="8723" max="8960" width="7.21875" style="1"/>
    <col min="8961" max="8961" width="4.109375" style="1" bestFit="1" customWidth="1"/>
    <col min="8962" max="8962" width="12.77734375" style="1" bestFit="1" customWidth="1"/>
    <col min="8963" max="8963" width="11" style="1" bestFit="1" customWidth="1"/>
    <col min="8964" max="8964" width="11.88671875" style="1" bestFit="1" customWidth="1"/>
    <col min="8965" max="8965" width="12" style="1" customWidth="1"/>
    <col min="8966" max="8966" width="11" style="1" bestFit="1" customWidth="1"/>
    <col min="8967" max="8967" width="9.44140625" style="1" customWidth="1"/>
    <col min="8968" max="8968" width="9.109375" style="1" customWidth="1"/>
    <col min="8969" max="8969" width="9.5546875" style="1" customWidth="1"/>
    <col min="8970" max="8970" width="9.44140625" style="1" customWidth="1"/>
    <col min="8971" max="8971" width="10.77734375" style="1" customWidth="1"/>
    <col min="8972" max="8972" width="11" style="1" bestFit="1" customWidth="1"/>
    <col min="8973" max="8973" width="11.88671875" style="1" bestFit="1" customWidth="1"/>
    <col min="8974" max="8974" width="12.6640625" style="1" customWidth="1"/>
    <col min="8975" max="8975" width="10" style="1" bestFit="1" customWidth="1"/>
    <col min="8976" max="8976" width="9.44140625" style="1" bestFit="1" customWidth="1"/>
    <col min="8977" max="8977" width="11" style="1" bestFit="1" customWidth="1"/>
    <col min="8978" max="8978" width="4.109375" style="1" bestFit="1" customWidth="1"/>
    <col min="8979" max="9216" width="7.21875" style="1"/>
    <col min="9217" max="9217" width="4.109375" style="1" bestFit="1" customWidth="1"/>
    <col min="9218" max="9218" width="12.77734375" style="1" bestFit="1" customWidth="1"/>
    <col min="9219" max="9219" width="11" style="1" bestFit="1" customWidth="1"/>
    <col min="9220" max="9220" width="11.88671875" style="1" bestFit="1" customWidth="1"/>
    <col min="9221" max="9221" width="12" style="1" customWidth="1"/>
    <col min="9222" max="9222" width="11" style="1" bestFit="1" customWidth="1"/>
    <col min="9223" max="9223" width="9.44140625" style="1" customWidth="1"/>
    <col min="9224" max="9224" width="9.109375" style="1" customWidth="1"/>
    <col min="9225" max="9225" width="9.5546875" style="1" customWidth="1"/>
    <col min="9226" max="9226" width="9.44140625" style="1" customWidth="1"/>
    <col min="9227" max="9227" width="10.77734375" style="1" customWidth="1"/>
    <col min="9228" max="9228" width="11" style="1" bestFit="1" customWidth="1"/>
    <col min="9229" max="9229" width="11.88671875" style="1" bestFit="1" customWidth="1"/>
    <col min="9230" max="9230" width="12.6640625" style="1" customWidth="1"/>
    <col min="9231" max="9231" width="10" style="1" bestFit="1" customWidth="1"/>
    <col min="9232" max="9232" width="9.44140625" style="1" bestFit="1" customWidth="1"/>
    <col min="9233" max="9233" width="11" style="1" bestFit="1" customWidth="1"/>
    <col min="9234" max="9234" width="4.109375" style="1" bestFit="1" customWidth="1"/>
    <col min="9235" max="9472" width="7.21875" style="1"/>
    <col min="9473" max="9473" width="4.109375" style="1" bestFit="1" customWidth="1"/>
    <col min="9474" max="9474" width="12.77734375" style="1" bestFit="1" customWidth="1"/>
    <col min="9475" max="9475" width="11" style="1" bestFit="1" customWidth="1"/>
    <col min="9476" max="9476" width="11.88671875" style="1" bestFit="1" customWidth="1"/>
    <col min="9477" max="9477" width="12" style="1" customWidth="1"/>
    <col min="9478" max="9478" width="11" style="1" bestFit="1" customWidth="1"/>
    <col min="9479" max="9479" width="9.44140625" style="1" customWidth="1"/>
    <col min="9480" max="9480" width="9.109375" style="1" customWidth="1"/>
    <col min="9481" max="9481" width="9.5546875" style="1" customWidth="1"/>
    <col min="9482" max="9482" width="9.44140625" style="1" customWidth="1"/>
    <col min="9483" max="9483" width="10.77734375" style="1" customWidth="1"/>
    <col min="9484" max="9484" width="11" style="1" bestFit="1" customWidth="1"/>
    <col min="9485" max="9485" width="11.88671875" style="1" bestFit="1" customWidth="1"/>
    <col min="9486" max="9486" width="12.6640625" style="1" customWidth="1"/>
    <col min="9487" max="9487" width="10" style="1" bestFit="1" customWidth="1"/>
    <col min="9488" max="9488" width="9.44140625" style="1" bestFit="1" customWidth="1"/>
    <col min="9489" max="9489" width="11" style="1" bestFit="1" customWidth="1"/>
    <col min="9490" max="9490" width="4.109375" style="1" bestFit="1" customWidth="1"/>
    <col min="9491" max="9728" width="7.21875" style="1"/>
    <col min="9729" max="9729" width="4.109375" style="1" bestFit="1" customWidth="1"/>
    <col min="9730" max="9730" width="12.77734375" style="1" bestFit="1" customWidth="1"/>
    <col min="9731" max="9731" width="11" style="1" bestFit="1" customWidth="1"/>
    <col min="9732" max="9732" width="11.88671875" style="1" bestFit="1" customWidth="1"/>
    <col min="9733" max="9733" width="12" style="1" customWidth="1"/>
    <col min="9734" max="9734" width="11" style="1" bestFit="1" customWidth="1"/>
    <col min="9735" max="9735" width="9.44140625" style="1" customWidth="1"/>
    <col min="9736" max="9736" width="9.109375" style="1" customWidth="1"/>
    <col min="9737" max="9737" width="9.5546875" style="1" customWidth="1"/>
    <col min="9738" max="9738" width="9.44140625" style="1" customWidth="1"/>
    <col min="9739" max="9739" width="10.77734375" style="1" customWidth="1"/>
    <col min="9740" max="9740" width="11" style="1" bestFit="1" customWidth="1"/>
    <col min="9741" max="9741" width="11.88671875" style="1" bestFit="1" customWidth="1"/>
    <col min="9742" max="9742" width="12.6640625" style="1" customWidth="1"/>
    <col min="9743" max="9743" width="10" style="1" bestFit="1" customWidth="1"/>
    <col min="9744" max="9744" width="9.44140625" style="1" bestFit="1" customWidth="1"/>
    <col min="9745" max="9745" width="11" style="1" bestFit="1" customWidth="1"/>
    <col min="9746" max="9746" width="4.109375" style="1" bestFit="1" customWidth="1"/>
    <col min="9747" max="9984" width="7.21875" style="1"/>
    <col min="9985" max="9985" width="4.109375" style="1" bestFit="1" customWidth="1"/>
    <col min="9986" max="9986" width="12.77734375" style="1" bestFit="1" customWidth="1"/>
    <col min="9987" max="9987" width="11" style="1" bestFit="1" customWidth="1"/>
    <col min="9988" max="9988" width="11.88671875" style="1" bestFit="1" customWidth="1"/>
    <col min="9989" max="9989" width="12" style="1" customWidth="1"/>
    <col min="9990" max="9990" width="11" style="1" bestFit="1" customWidth="1"/>
    <col min="9991" max="9991" width="9.44140625" style="1" customWidth="1"/>
    <col min="9992" max="9992" width="9.109375" style="1" customWidth="1"/>
    <col min="9993" max="9993" width="9.5546875" style="1" customWidth="1"/>
    <col min="9994" max="9994" width="9.44140625" style="1" customWidth="1"/>
    <col min="9995" max="9995" width="10.77734375" style="1" customWidth="1"/>
    <col min="9996" max="9996" width="11" style="1" bestFit="1" customWidth="1"/>
    <col min="9997" max="9997" width="11.88671875" style="1" bestFit="1" customWidth="1"/>
    <col min="9998" max="9998" width="12.6640625" style="1" customWidth="1"/>
    <col min="9999" max="9999" width="10" style="1" bestFit="1" customWidth="1"/>
    <col min="10000" max="10000" width="9.44140625" style="1" bestFit="1" customWidth="1"/>
    <col min="10001" max="10001" width="11" style="1" bestFit="1" customWidth="1"/>
    <col min="10002" max="10002" width="4.109375" style="1" bestFit="1" customWidth="1"/>
    <col min="10003" max="10240" width="7.21875" style="1"/>
    <col min="10241" max="10241" width="4.109375" style="1" bestFit="1" customWidth="1"/>
    <col min="10242" max="10242" width="12.77734375" style="1" bestFit="1" customWidth="1"/>
    <col min="10243" max="10243" width="11" style="1" bestFit="1" customWidth="1"/>
    <col min="10244" max="10244" width="11.88671875" style="1" bestFit="1" customWidth="1"/>
    <col min="10245" max="10245" width="12" style="1" customWidth="1"/>
    <col min="10246" max="10246" width="11" style="1" bestFit="1" customWidth="1"/>
    <col min="10247" max="10247" width="9.44140625" style="1" customWidth="1"/>
    <col min="10248" max="10248" width="9.109375" style="1" customWidth="1"/>
    <col min="10249" max="10249" width="9.5546875" style="1" customWidth="1"/>
    <col min="10250" max="10250" width="9.44140625" style="1" customWidth="1"/>
    <col min="10251" max="10251" width="10.77734375" style="1" customWidth="1"/>
    <col min="10252" max="10252" width="11" style="1" bestFit="1" customWidth="1"/>
    <col min="10253" max="10253" width="11.88671875" style="1" bestFit="1" customWidth="1"/>
    <col min="10254" max="10254" width="12.6640625" style="1" customWidth="1"/>
    <col min="10255" max="10255" width="10" style="1" bestFit="1" customWidth="1"/>
    <col min="10256" max="10256" width="9.44140625" style="1" bestFit="1" customWidth="1"/>
    <col min="10257" max="10257" width="11" style="1" bestFit="1" customWidth="1"/>
    <col min="10258" max="10258" width="4.109375" style="1" bestFit="1" customWidth="1"/>
    <col min="10259" max="10496" width="7.21875" style="1"/>
    <col min="10497" max="10497" width="4.109375" style="1" bestFit="1" customWidth="1"/>
    <col min="10498" max="10498" width="12.77734375" style="1" bestFit="1" customWidth="1"/>
    <col min="10499" max="10499" width="11" style="1" bestFit="1" customWidth="1"/>
    <col min="10500" max="10500" width="11.88671875" style="1" bestFit="1" customWidth="1"/>
    <col min="10501" max="10501" width="12" style="1" customWidth="1"/>
    <col min="10502" max="10502" width="11" style="1" bestFit="1" customWidth="1"/>
    <col min="10503" max="10503" width="9.44140625" style="1" customWidth="1"/>
    <col min="10504" max="10504" width="9.109375" style="1" customWidth="1"/>
    <col min="10505" max="10505" width="9.5546875" style="1" customWidth="1"/>
    <col min="10506" max="10506" width="9.44140625" style="1" customWidth="1"/>
    <col min="10507" max="10507" width="10.77734375" style="1" customWidth="1"/>
    <col min="10508" max="10508" width="11" style="1" bestFit="1" customWidth="1"/>
    <col min="10509" max="10509" width="11.88671875" style="1" bestFit="1" customWidth="1"/>
    <col min="10510" max="10510" width="12.6640625" style="1" customWidth="1"/>
    <col min="10511" max="10511" width="10" style="1" bestFit="1" customWidth="1"/>
    <col min="10512" max="10512" width="9.44140625" style="1" bestFit="1" customWidth="1"/>
    <col min="10513" max="10513" width="11" style="1" bestFit="1" customWidth="1"/>
    <col min="10514" max="10514" width="4.109375" style="1" bestFit="1" customWidth="1"/>
    <col min="10515" max="10752" width="7.21875" style="1"/>
    <col min="10753" max="10753" width="4.109375" style="1" bestFit="1" customWidth="1"/>
    <col min="10754" max="10754" width="12.77734375" style="1" bestFit="1" customWidth="1"/>
    <col min="10755" max="10755" width="11" style="1" bestFit="1" customWidth="1"/>
    <col min="10756" max="10756" width="11.88671875" style="1" bestFit="1" customWidth="1"/>
    <col min="10757" max="10757" width="12" style="1" customWidth="1"/>
    <col min="10758" max="10758" width="11" style="1" bestFit="1" customWidth="1"/>
    <col min="10759" max="10759" width="9.44140625" style="1" customWidth="1"/>
    <col min="10760" max="10760" width="9.109375" style="1" customWidth="1"/>
    <col min="10761" max="10761" width="9.5546875" style="1" customWidth="1"/>
    <col min="10762" max="10762" width="9.44140625" style="1" customWidth="1"/>
    <col min="10763" max="10763" width="10.77734375" style="1" customWidth="1"/>
    <col min="10764" max="10764" width="11" style="1" bestFit="1" customWidth="1"/>
    <col min="10765" max="10765" width="11.88671875" style="1" bestFit="1" customWidth="1"/>
    <col min="10766" max="10766" width="12.6640625" style="1" customWidth="1"/>
    <col min="10767" max="10767" width="10" style="1" bestFit="1" customWidth="1"/>
    <col min="10768" max="10768" width="9.44140625" style="1" bestFit="1" customWidth="1"/>
    <col min="10769" max="10769" width="11" style="1" bestFit="1" customWidth="1"/>
    <col min="10770" max="10770" width="4.109375" style="1" bestFit="1" customWidth="1"/>
    <col min="10771" max="11008" width="7.21875" style="1"/>
    <col min="11009" max="11009" width="4.109375" style="1" bestFit="1" customWidth="1"/>
    <col min="11010" max="11010" width="12.77734375" style="1" bestFit="1" customWidth="1"/>
    <col min="11011" max="11011" width="11" style="1" bestFit="1" customWidth="1"/>
    <col min="11012" max="11012" width="11.88671875" style="1" bestFit="1" customWidth="1"/>
    <col min="11013" max="11013" width="12" style="1" customWidth="1"/>
    <col min="11014" max="11014" width="11" style="1" bestFit="1" customWidth="1"/>
    <col min="11015" max="11015" width="9.44140625" style="1" customWidth="1"/>
    <col min="11016" max="11016" width="9.109375" style="1" customWidth="1"/>
    <col min="11017" max="11017" width="9.5546875" style="1" customWidth="1"/>
    <col min="11018" max="11018" width="9.44140625" style="1" customWidth="1"/>
    <col min="11019" max="11019" width="10.77734375" style="1" customWidth="1"/>
    <col min="11020" max="11020" width="11" style="1" bestFit="1" customWidth="1"/>
    <col min="11021" max="11021" width="11.88671875" style="1" bestFit="1" customWidth="1"/>
    <col min="11022" max="11022" width="12.6640625" style="1" customWidth="1"/>
    <col min="11023" max="11023" width="10" style="1" bestFit="1" customWidth="1"/>
    <col min="11024" max="11024" width="9.44140625" style="1" bestFit="1" customWidth="1"/>
    <col min="11025" max="11025" width="11" style="1" bestFit="1" customWidth="1"/>
    <col min="11026" max="11026" width="4.109375" style="1" bestFit="1" customWidth="1"/>
    <col min="11027" max="11264" width="7.21875" style="1"/>
    <col min="11265" max="11265" width="4.109375" style="1" bestFit="1" customWidth="1"/>
    <col min="11266" max="11266" width="12.77734375" style="1" bestFit="1" customWidth="1"/>
    <col min="11267" max="11267" width="11" style="1" bestFit="1" customWidth="1"/>
    <col min="11268" max="11268" width="11.88671875" style="1" bestFit="1" customWidth="1"/>
    <col min="11269" max="11269" width="12" style="1" customWidth="1"/>
    <col min="11270" max="11270" width="11" style="1" bestFit="1" customWidth="1"/>
    <col min="11271" max="11271" width="9.44140625" style="1" customWidth="1"/>
    <col min="11272" max="11272" width="9.109375" style="1" customWidth="1"/>
    <col min="11273" max="11273" width="9.5546875" style="1" customWidth="1"/>
    <col min="11274" max="11274" width="9.44140625" style="1" customWidth="1"/>
    <col min="11275" max="11275" width="10.77734375" style="1" customWidth="1"/>
    <col min="11276" max="11276" width="11" style="1" bestFit="1" customWidth="1"/>
    <col min="11277" max="11277" width="11.88671875" style="1" bestFit="1" customWidth="1"/>
    <col min="11278" max="11278" width="12.6640625" style="1" customWidth="1"/>
    <col min="11279" max="11279" width="10" style="1" bestFit="1" customWidth="1"/>
    <col min="11280" max="11280" width="9.44140625" style="1" bestFit="1" customWidth="1"/>
    <col min="11281" max="11281" width="11" style="1" bestFit="1" customWidth="1"/>
    <col min="11282" max="11282" width="4.109375" style="1" bestFit="1" customWidth="1"/>
    <col min="11283" max="11520" width="7.21875" style="1"/>
    <col min="11521" max="11521" width="4.109375" style="1" bestFit="1" customWidth="1"/>
    <col min="11522" max="11522" width="12.77734375" style="1" bestFit="1" customWidth="1"/>
    <col min="11523" max="11523" width="11" style="1" bestFit="1" customWidth="1"/>
    <col min="11524" max="11524" width="11.88671875" style="1" bestFit="1" customWidth="1"/>
    <col min="11525" max="11525" width="12" style="1" customWidth="1"/>
    <col min="11526" max="11526" width="11" style="1" bestFit="1" customWidth="1"/>
    <col min="11527" max="11527" width="9.44140625" style="1" customWidth="1"/>
    <col min="11528" max="11528" width="9.109375" style="1" customWidth="1"/>
    <col min="11529" max="11529" width="9.5546875" style="1" customWidth="1"/>
    <col min="11530" max="11530" width="9.44140625" style="1" customWidth="1"/>
    <col min="11531" max="11531" width="10.77734375" style="1" customWidth="1"/>
    <col min="11532" max="11532" width="11" style="1" bestFit="1" customWidth="1"/>
    <col min="11533" max="11533" width="11.88671875" style="1" bestFit="1" customWidth="1"/>
    <col min="11534" max="11534" width="12.6640625" style="1" customWidth="1"/>
    <col min="11535" max="11535" width="10" style="1" bestFit="1" customWidth="1"/>
    <col min="11536" max="11536" width="9.44140625" style="1" bestFit="1" customWidth="1"/>
    <col min="11537" max="11537" width="11" style="1" bestFit="1" customWidth="1"/>
    <col min="11538" max="11538" width="4.109375" style="1" bestFit="1" customWidth="1"/>
    <col min="11539" max="11776" width="7.21875" style="1"/>
    <col min="11777" max="11777" width="4.109375" style="1" bestFit="1" customWidth="1"/>
    <col min="11778" max="11778" width="12.77734375" style="1" bestFit="1" customWidth="1"/>
    <col min="11779" max="11779" width="11" style="1" bestFit="1" customWidth="1"/>
    <col min="11780" max="11780" width="11.88671875" style="1" bestFit="1" customWidth="1"/>
    <col min="11781" max="11781" width="12" style="1" customWidth="1"/>
    <col min="11782" max="11782" width="11" style="1" bestFit="1" customWidth="1"/>
    <col min="11783" max="11783" width="9.44140625" style="1" customWidth="1"/>
    <col min="11784" max="11784" width="9.109375" style="1" customWidth="1"/>
    <col min="11785" max="11785" width="9.5546875" style="1" customWidth="1"/>
    <col min="11786" max="11786" width="9.44140625" style="1" customWidth="1"/>
    <col min="11787" max="11787" width="10.77734375" style="1" customWidth="1"/>
    <col min="11788" max="11788" width="11" style="1" bestFit="1" customWidth="1"/>
    <col min="11789" max="11789" width="11.88671875" style="1" bestFit="1" customWidth="1"/>
    <col min="11790" max="11790" width="12.6640625" style="1" customWidth="1"/>
    <col min="11791" max="11791" width="10" style="1" bestFit="1" customWidth="1"/>
    <col min="11792" max="11792" width="9.44140625" style="1" bestFit="1" customWidth="1"/>
    <col min="11793" max="11793" width="11" style="1" bestFit="1" customWidth="1"/>
    <col min="11794" max="11794" width="4.109375" style="1" bestFit="1" customWidth="1"/>
    <col min="11795" max="12032" width="7.21875" style="1"/>
    <col min="12033" max="12033" width="4.109375" style="1" bestFit="1" customWidth="1"/>
    <col min="12034" max="12034" width="12.77734375" style="1" bestFit="1" customWidth="1"/>
    <col min="12035" max="12035" width="11" style="1" bestFit="1" customWidth="1"/>
    <col min="12036" max="12036" width="11.88671875" style="1" bestFit="1" customWidth="1"/>
    <col min="12037" max="12037" width="12" style="1" customWidth="1"/>
    <col min="12038" max="12038" width="11" style="1" bestFit="1" customWidth="1"/>
    <col min="12039" max="12039" width="9.44140625" style="1" customWidth="1"/>
    <col min="12040" max="12040" width="9.109375" style="1" customWidth="1"/>
    <col min="12041" max="12041" width="9.5546875" style="1" customWidth="1"/>
    <col min="12042" max="12042" width="9.44140625" style="1" customWidth="1"/>
    <col min="12043" max="12043" width="10.77734375" style="1" customWidth="1"/>
    <col min="12044" max="12044" width="11" style="1" bestFit="1" customWidth="1"/>
    <col min="12045" max="12045" width="11.88671875" style="1" bestFit="1" customWidth="1"/>
    <col min="12046" max="12046" width="12.6640625" style="1" customWidth="1"/>
    <col min="12047" max="12047" width="10" style="1" bestFit="1" customWidth="1"/>
    <col min="12048" max="12048" width="9.44140625" style="1" bestFit="1" customWidth="1"/>
    <col min="12049" max="12049" width="11" style="1" bestFit="1" customWidth="1"/>
    <col min="12050" max="12050" width="4.109375" style="1" bestFit="1" customWidth="1"/>
    <col min="12051" max="12288" width="7.21875" style="1"/>
    <col min="12289" max="12289" width="4.109375" style="1" bestFit="1" customWidth="1"/>
    <col min="12290" max="12290" width="12.77734375" style="1" bestFit="1" customWidth="1"/>
    <col min="12291" max="12291" width="11" style="1" bestFit="1" customWidth="1"/>
    <col min="12292" max="12292" width="11.88671875" style="1" bestFit="1" customWidth="1"/>
    <col min="12293" max="12293" width="12" style="1" customWidth="1"/>
    <col min="12294" max="12294" width="11" style="1" bestFit="1" customWidth="1"/>
    <col min="12295" max="12295" width="9.44140625" style="1" customWidth="1"/>
    <col min="12296" max="12296" width="9.109375" style="1" customWidth="1"/>
    <col min="12297" max="12297" width="9.5546875" style="1" customWidth="1"/>
    <col min="12298" max="12298" width="9.44140625" style="1" customWidth="1"/>
    <col min="12299" max="12299" width="10.77734375" style="1" customWidth="1"/>
    <col min="12300" max="12300" width="11" style="1" bestFit="1" customWidth="1"/>
    <col min="12301" max="12301" width="11.88671875" style="1" bestFit="1" customWidth="1"/>
    <col min="12302" max="12302" width="12.6640625" style="1" customWidth="1"/>
    <col min="12303" max="12303" width="10" style="1" bestFit="1" customWidth="1"/>
    <col min="12304" max="12304" width="9.44140625" style="1" bestFit="1" customWidth="1"/>
    <col min="12305" max="12305" width="11" style="1" bestFit="1" customWidth="1"/>
    <col min="12306" max="12306" width="4.109375" style="1" bestFit="1" customWidth="1"/>
    <col min="12307" max="12544" width="7.21875" style="1"/>
    <col min="12545" max="12545" width="4.109375" style="1" bestFit="1" customWidth="1"/>
    <col min="12546" max="12546" width="12.77734375" style="1" bestFit="1" customWidth="1"/>
    <col min="12547" max="12547" width="11" style="1" bestFit="1" customWidth="1"/>
    <col min="12548" max="12548" width="11.88671875" style="1" bestFit="1" customWidth="1"/>
    <col min="12549" max="12549" width="12" style="1" customWidth="1"/>
    <col min="12550" max="12550" width="11" style="1" bestFit="1" customWidth="1"/>
    <col min="12551" max="12551" width="9.44140625" style="1" customWidth="1"/>
    <col min="12552" max="12552" width="9.109375" style="1" customWidth="1"/>
    <col min="12553" max="12553" width="9.5546875" style="1" customWidth="1"/>
    <col min="12554" max="12554" width="9.44140625" style="1" customWidth="1"/>
    <col min="12555" max="12555" width="10.77734375" style="1" customWidth="1"/>
    <col min="12556" max="12556" width="11" style="1" bestFit="1" customWidth="1"/>
    <col min="12557" max="12557" width="11.88671875" style="1" bestFit="1" customWidth="1"/>
    <col min="12558" max="12558" width="12.6640625" style="1" customWidth="1"/>
    <col min="12559" max="12559" width="10" style="1" bestFit="1" customWidth="1"/>
    <col min="12560" max="12560" width="9.44140625" style="1" bestFit="1" customWidth="1"/>
    <col min="12561" max="12561" width="11" style="1" bestFit="1" customWidth="1"/>
    <col min="12562" max="12562" width="4.109375" style="1" bestFit="1" customWidth="1"/>
    <col min="12563" max="12800" width="7.21875" style="1"/>
    <col min="12801" max="12801" width="4.109375" style="1" bestFit="1" customWidth="1"/>
    <col min="12802" max="12802" width="12.77734375" style="1" bestFit="1" customWidth="1"/>
    <col min="12803" max="12803" width="11" style="1" bestFit="1" customWidth="1"/>
    <col min="12804" max="12804" width="11.88671875" style="1" bestFit="1" customWidth="1"/>
    <col min="12805" max="12805" width="12" style="1" customWidth="1"/>
    <col min="12806" max="12806" width="11" style="1" bestFit="1" customWidth="1"/>
    <col min="12807" max="12807" width="9.44140625" style="1" customWidth="1"/>
    <col min="12808" max="12808" width="9.109375" style="1" customWidth="1"/>
    <col min="12809" max="12809" width="9.5546875" style="1" customWidth="1"/>
    <col min="12810" max="12810" width="9.44140625" style="1" customWidth="1"/>
    <col min="12811" max="12811" width="10.77734375" style="1" customWidth="1"/>
    <col min="12812" max="12812" width="11" style="1" bestFit="1" customWidth="1"/>
    <col min="12813" max="12813" width="11.88671875" style="1" bestFit="1" customWidth="1"/>
    <col min="12814" max="12814" width="12.6640625" style="1" customWidth="1"/>
    <col min="12815" max="12815" width="10" style="1" bestFit="1" customWidth="1"/>
    <col min="12816" max="12816" width="9.44140625" style="1" bestFit="1" customWidth="1"/>
    <col min="12817" max="12817" width="11" style="1" bestFit="1" customWidth="1"/>
    <col min="12818" max="12818" width="4.109375" style="1" bestFit="1" customWidth="1"/>
    <col min="12819" max="13056" width="7.21875" style="1"/>
    <col min="13057" max="13057" width="4.109375" style="1" bestFit="1" customWidth="1"/>
    <col min="13058" max="13058" width="12.77734375" style="1" bestFit="1" customWidth="1"/>
    <col min="13059" max="13059" width="11" style="1" bestFit="1" customWidth="1"/>
    <col min="13060" max="13060" width="11.88671875" style="1" bestFit="1" customWidth="1"/>
    <col min="13061" max="13061" width="12" style="1" customWidth="1"/>
    <col min="13062" max="13062" width="11" style="1" bestFit="1" customWidth="1"/>
    <col min="13063" max="13063" width="9.44140625" style="1" customWidth="1"/>
    <col min="13064" max="13064" width="9.109375" style="1" customWidth="1"/>
    <col min="13065" max="13065" width="9.5546875" style="1" customWidth="1"/>
    <col min="13066" max="13066" width="9.44140625" style="1" customWidth="1"/>
    <col min="13067" max="13067" width="10.77734375" style="1" customWidth="1"/>
    <col min="13068" max="13068" width="11" style="1" bestFit="1" customWidth="1"/>
    <col min="13069" max="13069" width="11.88671875" style="1" bestFit="1" customWidth="1"/>
    <col min="13070" max="13070" width="12.6640625" style="1" customWidth="1"/>
    <col min="13071" max="13071" width="10" style="1" bestFit="1" customWidth="1"/>
    <col min="13072" max="13072" width="9.44140625" style="1" bestFit="1" customWidth="1"/>
    <col min="13073" max="13073" width="11" style="1" bestFit="1" customWidth="1"/>
    <col min="13074" max="13074" width="4.109375" style="1" bestFit="1" customWidth="1"/>
    <col min="13075" max="13312" width="7.21875" style="1"/>
    <col min="13313" max="13313" width="4.109375" style="1" bestFit="1" customWidth="1"/>
    <col min="13314" max="13314" width="12.77734375" style="1" bestFit="1" customWidth="1"/>
    <col min="13315" max="13315" width="11" style="1" bestFit="1" customWidth="1"/>
    <col min="13316" max="13316" width="11.88671875" style="1" bestFit="1" customWidth="1"/>
    <col min="13317" max="13317" width="12" style="1" customWidth="1"/>
    <col min="13318" max="13318" width="11" style="1" bestFit="1" customWidth="1"/>
    <col min="13319" max="13319" width="9.44140625" style="1" customWidth="1"/>
    <col min="13320" max="13320" width="9.109375" style="1" customWidth="1"/>
    <col min="13321" max="13321" width="9.5546875" style="1" customWidth="1"/>
    <col min="13322" max="13322" width="9.44140625" style="1" customWidth="1"/>
    <col min="13323" max="13323" width="10.77734375" style="1" customWidth="1"/>
    <col min="13324" max="13324" width="11" style="1" bestFit="1" customWidth="1"/>
    <col min="13325" max="13325" width="11.88671875" style="1" bestFit="1" customWidth="1"/>
    <col min="13326" max="13326" width="12.6640625" style="1" customWidth="1"/>
    <col min="13327" max="13327" width="10" style="1" bestFit="1" customWidth="1"/>
    <col min="13328" max="13328" width="9.44140625" style="1" bestFit="1" customWidth="1"/>
    <col min="13329" max="13329" width="11" style="1" bestFit="1" customWidth="1"/>
    <col min="13330" max="13330" width="4.109375" style="1" bestFit="1" customWidth="1"/>
    <col min="13331" max="13568" width="7.21875" style="1"/>
    <col min="13569" max="13569" width="4.109375" style="1" bestFit="1" customWidth="1"/>
    <col min="13570" max="13570" width="12.77734375" style="1" bestFit="1" customWidth="1"/>
    <col min="13571" max="13571" width="11" style="1" bestFit="1" customWidth="1"/>
    <col min="13572" max="13572" width="11.88671875" style="1" bestFit="1" customWidth="1"/>
    <col min="13573" max="13573" width="12" style="1" customWidth="1"/>
    <col min="13574" max="13574" width="11" style="1" bestFit="1" customWidth="1"/>
    <col min="13575" max="13575" width="9.44140625" style="1" customWidth="1"/>
    <col min="13576" max="13576" width="9.109375" style="1" customWidth="1"/>
    <col min="13577" max="13577" width="9.5546875" style="1" customWidth="1"/>
    <col min="13578" max="13578" width="9.44140625" style="1" customWidth="1"/>
    <col min="13579" max="13579" width="10.77734375" style="1" customWidth="1"/>
    <col min="13580" max="13580" width="11" style="1" bestFit="1" customWidth="1"/>
    <col min="13581" max="13581" width="11.88671875" style="1" bestFit="1" customWidth="1"/>
    <col min="13582" max="13582" width="12.6640625" style="1" customWidth="1"/>
    <col min="13583" max="13583" width="10" style="1" bestFit="1" customWidth="1"/>
    <col min="13584" max="13584" width="9.44140625" style="1" bestFit="1" customWidth="1"/>
    <col min="13585" max="13585" width="11" style="1" bestFit="1" customWidth="1"/>
    <col min="13586" max="13586" width="4.109375" style="1" bestFit="1" customWidth="1"/>
    <col min="13587" max="13824" width="7.21875" style="1"/>
    <col min="13825" max="13825" width="4.109375" style="1" bestFit="1" customWidth="1"/>
    <col min="13826" max="13826" width="12.77734375" style="1" bestFit="1" customWidth="1"/>
    <col min="13827" max="13827" width="11" style="1" bestFit="1" customWidth="1"/>
    <col min="13828" max="13828" width="11.88671875" style="1" bestFit="1" customWidth="1"/>
    <col min="13829" max="13829" width="12" style="1" customWidth="1"/>
    <col min="13830" max="13830" width="11" style="1" bestFit="1" customWidth="1"/>
    <col min="13831" max="13831" width="9.44140625" style="1" customWidth="1"/>
    <col min="13832" max="13832" width="9.109375" style="1" customWidth="1"/>
    <col min="13833" max="13833" width="9.5546875" style="1" customWidth="1"/>
    <col min="13834" max="13834" width="9.44140625" style="1" customWidth="1"/>
    <col min="13835" max="13835" width="10.77734375" style="1" customWidth="1"/>
    <col min="13836" max="13836" width="11" style="1" bestFit="1" customWidth="1"/>
    <col min="13837" max="13837" width="11.88671875" style="1" bestFit="1" customWidth="1"/>
    <col min="13838" max="13838" width="12.6640625" style="1" customWidth="1"/>
    <col min="13839" max="13839" width="10" style="1" bestFit="1" customWidth="1"/>
    <col min="13840" max="13840" width="9.44140625" style="1" bestFit="1" customWidth="1"/>
    <col min="13841" max="13841" width="11" style="1" bestFit="1" customWidth="1"/>
    <col min="13842" max="13842" width="4.109375" style="1" bestFit="1" customWidth="1"/>
    <col min="13843" max="14080" width="7.21875" style="1"/>
    <col min="14081" max="14081" width="4.109375" style="1" bestFit="1" customWidth="1"/>
    <col min="14082" max="14082" width="12.77734375" style="1" bestFit="1" customWidth="1"/>
    <col min="14083" max="14083" width="11" style="1" bestFit="1" customWidth="1"/>
    <col min="14084" max="14084" width="11.88671875" style="1" bestFit="1" customWidth="1"/>
    <col min="14085" max="14085" width="12" style="1" customWidth="1"/>
    <col min="14086" max="14086" width="11" style="1" bestFit="1" customWidth="1"/>
    <col min="14087" max="14087" width="9.44140625" style="1" customWidth="1"/>
    <col min="14088" max="14088" width="9.109375" style="1" customWidth="1"/>
    <col min="14089" max="14089" width="9.5546875" style="1" customWidth="1"/>
    <col min="14090" max="14090" width="9.44140625" style="1" customWidth="1"/>
    <col min="14091" max="14091" width="10.77734375" style="1" customWidth="1"/>
    <col min="14092" max="14092" width="11" style="1" bestFit="1" customWidth="1"/>
    <col min="14093" max="14093" width="11.88671875" style="1" bestFit="1" customWidth="1"/>
    <col min="14094" max="14094" width="12.6640625" style="1" customWidth="1"/>
    <col min="14095" max="14095" width="10" style="1" bestFit="1" customWidth="1"/>
    <col min="14096" max="14096" width="9.44140625" style="1" bestFit="1" customWidth="1"/>
    <col min="14097" max="14097" width="11" style="1" bestFit="1" customWidth="1"/>
    <col min="14098" max="14098" width="4.109375" style="1" bestFit="1" customWidth="1"/>
    <col min="14099" max="14336" width="7.21875" style="1"/>
    <col min="14337" max="14337" width="4.109375" style="1" bestFit="1" customWidth="1"/>
    <col min="14338" max="14338" width="12.77734375" style="1" bestFit="1" customWidth="1"/>
    <col min="14339" max="14339" width="11" style="1" bestFit="1" customWidth="1"/>
    <col min="14340" max="14340" width="11.88671875" style="1" bestFit="1" customWidth="1"/>
    <col min="14341" max="14341" width="12" style="1" customWidth="1"/>
    <col min="14342" max="14342" width="11" style="1" bestFit="1" customWidth="1"/>
    <col min="14343" max="14343" width="9.44140625" style="1" customWidth="1"/>
    <col min="14344" max="14344" width="9.109375" style="1" customWidth="1"/>
    <col min="14345" max="14345" width="9.5546875" style="1" customWidth="1"/>
    <col min="14346" max="14346" width="9.44140625" style="1" customWidth="1"/>
    <col min="14347" max="14347" width="10.77734375" style="1" customWidth="1"/>
    <col min="14348" max="14348" width="11" style="1" bestFit="1" customWidth="1"/>
    <col min="14349" max="14349" width="11.88671875" style="1" bestFit="1" customWidth="1"/>
    <col min="14350" max="14350" width="12.6640625" style="1" customWidth="1"/>
    <col min="14351" max="14351" width="10" style="1" bestFit="1" customWidth="1"/>
    <col min="14352" max="14352" width="9.44140625" style="1" bestFit="1" customWidth="1"/>
    <col min="14353" max="14353" width="11" style="1" bestFit="1" customWidth="1"/>
    <col min="14354" max="14354" width="4.109375" style="1" bestFit="1" customWidth="1"/>
    <col min="14355" max="14592" width="7.21875" style="1"/>
    <col min="14593" max="14593" width="4.109375" style="1" bestFit="1" customWidth="1"/>
    <col min="14594" max="14594" width="12.77734375" style="1" bestFit="1" customWidth="1"/>
    <col min="14595" max="14595" width="11" style="1" bestFit="1" customWidth="1"/>
    <col min="14596" max="14596" width="11.88671875" style="1" bestFit="1" customWidth="1"/>
    <col min="14597" max="14597" width="12" style="1" customWidth="1"/>
    <col min="14598" max="14598" width="11" style="1" bestFit="1" customWidth="1"/>
    <col min="14599" max="14599" width="9.44140625" style="1" customWidth="1"/>
    <col min="14600" max="14600" width="9.109375" style="1" customWidth="1"/>
    <col min="14601" max="14601" width="9.5546875" style="1" customWidth="1"/>
    <col min="14602" max="14602" width="9.44140625" style="1" customWidth="1"/>
    <col min="14603" max="14603" width="10.77734375" style="1" customWidth="1"/>
    <col min="14604" max="14604" width="11" style="1" bestFit="1" customWidth="1"/>
    <col min="14605" max="14605" width="11.88671875" style="1" bestFit="1" customWidth="1"/>
    <col min="14606" max="14606" width="12.6640625" style="1" customWidth="1"/>
    <col min="14607" max="14607" width="10" style="1" bestFit="1" customWidth="1"/>
    <col min="14608" max="14608" width="9.44140625" style="1" bestFit="1" customWidth="1"/>
    <col min="14609" max="14609" width="11" style="1" bestFit="1" customWidth="1"/>
    <col min="14610" max="14610" width="4.109375" style="1" bestFit="1" customWidth="1"/>
    <col min="14611" max="14848" width="7.21875" style="1"/>
    <col min="14849" max="14849" width="4.109375" style="1" bestFit="1" customWidth="1"/>
    <col min="14850" max="14850" width="12.77734375" style="1" bestFit="1" customWidth="1"/>
    <col min="14851" max="14851" width="11" style="1" bestFit="1" customWidth="1"/>
    <col min="14852" max="14852" width="11.88671875" style="1" bestFit="1" customWidth="1"/>
    <col min="14853" max="14853" width="12" style="1" customWidth="1"/>
    <col min="14854" max="14854" width="11" style="1" bestFit="1" customWidth="1"/>
    <col min="14855" max="14855" width="9.44140625" style="1" customWidth="1"/>
    <col min="14856" max="14856" width="9.109375" style="1" customWidth="1"/>
    <col min="14857" max="14857" width="9.5546875" style="1" customWidth="1"/>
    <col min="14858" max="14858" width="9.44140625" style="1" customWidth="1"/>
    <col min="14859" max="14859" width="10.77734375" style="1" customWidth="1"/>
    <col min="14860" max="14860" width="11" style="1" bestFit="1" customWidth="1"/>
    <col min="14861" max="14861" width="11.88671875" style="1" bestFit="1" customWidth="1"/>
    <col min="14862" max="14862" width="12.6640625" style="1" customWidth="1"/>
    <col min="14863" max="14863" width="10" style="1" bestFit="1" customWidth="1"/>
    <col min="14864" max="14864" width="9.44140625" style="1" bestFit="1" customWidth="1"/>
    <col min="14865" max="14865" width="11" style="1" bestFit="1" customWidth="1"/>
    <col min="14866" max="14866" width="4.109375" style="1" bestFit="1" customWidth="1"/>
    <col min="14867" max="15104" width="7.21875" style="1"/>
    <col min="15105" max="15105" width="4.109375" style="1" bestFit="1" customWidth="1"/>
    <col min="15106" max="15106" width="12.77734375" style="1" bestFit="1" customWidth="1"/>
    <col min="15107" max="15107" width="11" style="1" bestFit="1" customWidth="1"/>
    <col min="15108" max="15108" width="11.88671875" style="1" bestFit="1" customWidth="1"/>
    <col min="15109" max="15109" width="12" style="1" customWidth="1"/>
    <col min="15110" max="15110" width="11" style="1" bestFit="1" customWidth="1"/>
    <col min="15111" max="15111" width="9.44140625" style="1" customWidth="1"/>
    <col min="15112" max="15112" width="9.109375" style="1" customWidth="1"/>
    <col min="15113" max="15113" width="9.5546875" style="1" customWidth="1"/>
    <col min="15114" max="15114" width="9.44140625" style="1" customWidth="1"/>
    <col min="15115" max="15115" width="10.77734375" style="1" customWidth="1"/>
    <col min="15116" max="15116" width="11" style="1" bestFit="1" customWidth="1"/>
    <col min="15117" max="15117" width="11.88671875" style="1" bestFit="1" customWidth="1"/>
    <col min="15118" max="15118" width="12.6640625" style="1" customWidth="1"/>
    <col min="15119" max="15119" width="10" style="1" bestFit="1" customWidth="1"/>
    <col min="15120" max="15120" width="9.44140625" style="1" bestFit="1" customWidth="1"/>
    <col min="15121" max="15121" width="11" style="1" bestFit="1" customWidth="1"/>
    <col min="15122" max="15122" width="4.109375" style="1" bestFit="1" customWidth="1"/>
    <col min="15123" max="15360" width="7.21875" style="1"/>
    <col min="15361" max="15361" width="4.109375" style="1" bestFit="1" customWidth="1"/>
    <col min="15362" max="15362" width="12.77734375" style="1" bestFit="1" customWidth="1"/>
    <col min="15363" max="15363" width="11" style="1" bestFit="1" customWidth="1"/>
    <col min="15364" max="15364" width="11.88671875" style="1" bestFit="1" customWidth="1"/>
    <col min="15365" max="15365" width="12" style="1" customWidth="1"/>
    <col min="15366" max="15366" width="11" style="1" bestFit="1" customWidth="1"/>
    <col min="15367" max="15367" width="9.44140625" style="1" customWidth="1"/>
    <col min="15368" max="15368" width="9.109375" style="1" customWidth="1"/>
    <col min="15369" max="15369" width="9.5546875" style="1" customWidth="1"/>
    <col min="15370" max="15370" width="9.44140625" style="1" customWidth="1"/>
    <col min="15371" max="15371" width="10.77734375" style="1" customWidth="1"/>
    <col min="15372" max="15372" width="11" style="1" bestFit="1" customWidth="1"/>
    <col min="15373" max="15373" width="11.88671875" style="1" bestFit="1" customWidth="1"/>
    <col min="15374" max="15374" width="12.6640625" style="1" customWidth="1"/>
    <col min="15375" max="15375" width="10" style="1" bestFit="1" customWidth="1"/>
    <col min="15376" max="15376" width="9.44140625" style="1" bestFit="1" customWidth="1"/>
    <col min="15377" max="15377" width="11" style="1" bestFit="1" customWidth="1"/>
    <col min="15378" max="15378" width="4.109375" style="1" bestFit="1" customWidth="1"/>
    <col min="15379" max="15616" width="7.21875" style="1"/>
    <col min="15617" max="15617" width="4.109375" style="1" bestFit="1" customWidth="1"/>
    <col min="15618" max="15618" width="12.77734375" style="1" bestFit="1" customWidth="1"/>
    <col min="15619" max="15619" width="11" style="1" bestFit="1" customWidth="1"/>
    <col min="15620" max="15620" width="11.88671875" style="1" bestFit="1" customWidth="1"/>
    <col min="15621" max="15621" width="12" style="1" customWidth="1"/>
    <col min="15622" max="15622" width="11" style="1" bestFit="1" customWidth="1"/>
    <col min="15623" max="15623" width="9.44140625" style="1" customWidth="1"/>
    <col min="15624" max="15624" width="9.109375" style="1" customWidth="1"/>
    <col min="15625" max="15625" width="9.5546875" style="1" customWidth="1"/>
    <col min="15626" max="15626" width="9.44140625" style="1" customWidth="1"/>
    <col min="15627" max="15627" width="10.77734375" style="1" customWidth="1"/>
    <col min="15628" max="15628" width="11" style="1" bestFit="1" customWidth="1"/>
    <col min="15629" max="15629" width="11.88671875" style="1" bestFit="1" customWidth="1"/>
    <col min="15630" max="15630" width="12.6640625" style="1" customWidth="1"/>
    <col min="15631" max="15631" width="10" style="1" bestFit="1" customWidth="1"/>
    <col min="15632" max="15632" width="9.44140625" style="1" bestFit="1" customWidth="1"/>
    <col min="15633" max="15633" width="11" style="1" bestFit="1" customWidth="1"/>
    <col min="15634" max="15634" width="4.109375" style="1" bestFit="1" customWidth="1"/>
    <col min="15635" max="15872" width="7.21875" style="1"/>
    <col min="15873" max="15873" width="4.109375" style="1" bestFit="1" customWidth="1"/>
    <col min="15874" max="15874" width="12.77734375" style="1" bestFit="1" customWidth="1"/>
    <col min="15875" max="15875" width="11" style="1" bestFit="1" customWidth="1"/>
    <col min="15876" max="15876" width="11.88671875" style="1" bestFit="1" customWidth="1"/>
    <col min="15877" max="15877" width="12" style="1" customWidth="1"/>
    <col min="15878" max="15878" width="11" style="1" bestFit="1" customWidth="1"/>
    <col min="15879" max="15879" width="9.44140625" style="1" customWidth="1"/>
    <col min="15880" max="15880" width="9.109375" style="1" customWidth="1"/>
    <col min="15881" max="15881" width="9.5546875" style="1" customWidth="1"/>
    <col min="15882" max="15882" width="9.44140625" style="1" customWidth="1"/>
    <col min="15883" max="15883" width="10.77734375" style="1" customWidth="1"/>
    <col min="15884" max="15884" width="11" style="1" bestFit="1" customWidth="1"/>
    <col min="15885" max="15885" width="11.88671875" style="1" bestFit="1" customWidth="1"/>
    <col min="15886" max="15886" width="12.6640625" style="1" customWidth="1"/>
    <col min="15887" max="15887" width="10" style="1" bestFit="1" customWidth="1"/>
    <col min="15888" max="15888" width="9.44140625" style="1" bestFit="1" customWidth="1"/>
    <col min="15889" max="15889" width="11" style="1" bestFit="1" customWidth="1"/>
    <col min="15890" max="15890" width="4.109375" style="1" bestFit="1" customWidth="1"/>
    <col min="15891" max="16128" width="7.21875" style="1"/>
    <col min="16129" max="16129" width="4.109375" style="1" bestFit="1" customWidth="1"/>
    <col min="16130" max="16130" width="12.77734375" style="1" bestFit="1" customWidth="1"/>
    <col min="16131" max="16131" width="11" style="1" bestFit="1" customWidth="1"/>
    <col min="16132" max="16132" width="11.88671875" style="1" bestFit="1" customWidth="1"/>
    <col min="16133" max="16133" width="12" style="1" customWidth="1"/>
    <col min="16134" max="16134" width="11" style="1" bestFit="1" customWidth="1"/>
    <col min="16135" max="16135" width="9.44140625" style="1" customWidth="1"/>
    <col min="16136" max="16136" width="9.109375" style="1" customWidth="1"/>
    <col min="16137" max="16137" width="9.5546875" style="1" customWidth="1"/>
    <col min="16138" max="16138" width="9.44140625" style="1" customWidth="1"/>
    <col min="16139" max="16139" width="10.77734375" style="1" customWidth="1"/>
    <col min="16140" max="16140" width="11" style="1" bestFit="1" customWidth="1"/>
    <col min="16141" max="16141" width="11.88671875" style="1" bestFit="1" customWidth="1"/>
    <col min="16142" max="16142" width="12.6640625" style="1" customWidth="1"/>
    <col min="16143" max="16143" width="10" style="1" bestFit="1" customWidth="1"/>
    <col min="16144" max="16144" width="9.44140625" style="1" bestFit="1" customWidth="1"/>
    <col min="16145" max="16145" width="11" style="1" bestFit="1" customWidth="1"/>
    <col min="16146" max="16146" width="4.109375" style="1" bestFit="1" customWidth="1"/>
    <col min="16147" max="16384" width="7.21875" style="1"/>
  </cols>
  <sheetData>
    <row r="1" spans="1:18" x14ac:dyDescent="0.25">
      <c r="A1" s="105" t="s">
        <v>1</v>
      </c>
    </row>
    <row r="2" spans="1:18" x14ac:dyDescent="0.25">
      <c r="A2" s="1" t="s">
        <v>449</v>
      </c>
      <c r="C2" s="1" t="s">
        <v>433</v>
      </c>
      <c r="J2" s="2"/>
      <c r="K2" s="92"/>
      <c r="R2" s="2"/>
    </row>
    <row r="3" spans="1:18" x14ac:dyDescent="0.25">
      <c r="A3" s="1" t="s">
        <v>438</v>
      </c>
      <c r="J3" s="2"/>
      <c r="K3" s="92"/>
      <c r="R3" s="94"/>
    </row>
    <row r="4" spans="1:18" x14ac:dyDescent="0.25">
      <c r="N4" s="4"/>
      <c r="O4" s="4"/>
      <c r="P4" s="4"/>
    </row>
    <row r="5" spans="1:18" x14ac:dyDescent="0.25">
      <c r="D5" s="5" t="s">
        <v>209</v>
      </c>
      <c r="E5" s="5"/>
      <c r="F5" s="5"/>
      <c r="G5" s="5"/>
      <c r="H5" s="5"/>
      <c r="I5" s="5"/>
      <c r="J5" s="5"/>
      <c r="K5" s="5"/>
    </row>
    <row r="6" spans="1:18" ht="13.95" customHeight="1" x14ac:dyDescent="0.25">
      <c r="E6" s="5" t="s">
        <v>210</v>
      </c>
      <c r="F6" s="5"/>
      <c r="G6" s="5"/>
      <c r="H6" s="5"/>
      <c r="I6" s="5"/>
      <c r="J6" s="5"/>
      <c r="K6" s="5"/>
      <c r="N6" s="5" t="s">
        <v>211</v>
      </c>
      <c r="O6" s="5"/>
      <c r="P6" s="5"/>
      <c r="Q6" s="5"/>
    </row>
    <row r="7" spans="1:18" s="84" customFormat="1" ht="37.799999999999997" x14ac:dyDescent="0.25">
      <c r="A7" s="82" t="s">
        <v>8</v>
      </c>
      <c r="B7" s="82" t="s">
        <v>10</v>
      </c>
      <c r="C7" s="10" t="s">
        <v>212</v>
      </c>
      <c r="D7" s="82" t="s">
        <v>213</v>
      </c>
      <c r="E7" s="102" t="s">
        <v>214</v>
      </c>
      <c r="F7" s="82" t="s">
        <v>215</v>
      </c>
      <c r="G7" s="102" t="s">
        <v>216</v>
      </c>
      <c r="H7" s="102" t="s">
        <v>217</v>
      </c>
      <c r="I7" s="102" t="s">
        <v>218</v>
      </c>
      <c r="J7" s="82" t="s">
        <v>219</v>
      </c>
      <c r="K7" s="102" t="s">
        <v>220</v>
      </c>
      <c r="L7" s="10" t="s">
        <v>221</v>
      </c>
      <c r="M7" s="82" t="s">
        <v>60</v>
      </c>
      <c r="N7" s="10" t="s">
        <v>222</v>
      </c>
      <c r="O7" s="10" t="s">
        <v>12</v>
      </c>
      <c r="P7" s="10" t="s">
        <v>13</v>
      </c>
      <c r="Q7" s="10" t="s">
        <v>223</v>
      </c>
      <c r="R7" s="82" t="s">
        <v>8</v>
      </c>
    </row>
    <row r="8" spans="1:18" x14ac:dyDescent="0.25">
      <c r="A8" s="1">
        <v>1</v>
      </c>
      <c r="B8" s="1" t="s">
        <v>61</v>
      </c>
      <c r="C8" s="35">
        <v>115526</v>
      </c>
      <c r="D8" s="35">
        <v>3763783</v>
      </c>
      <c r="E8" s="35">
        <v>275095</v>
      </c>
      <c r="F8" s="35">
        <v>552117</v>
      </c>
      <c r="G8" s="35">
        <v>0</v>
      </c>
      <c r="H8" s="35">
        <v>0</v>
      </c>
      <c r="I8" s="35">
        <v>0</v>
      </c>
      <c r="J8" s="35">
        <v>0</v>
      </c>
      <c r="K8" s="35">
        <v>0</v>
      </c>
      <c r="L8" s="35">
        <v>246962</v>
      </c>
      <c r="M8" s="35">
        <f t="shared" ref="M8:M71" si="0">(C8+D8+L8)</f>
        <v>4126271</v>
      </c>
      <c r="N8" s="35">
        <v>301554</v>
      </c>
      <c r="O8" s="35">
        <v>0</v>
      </c>
      <c r="P8" s="35">
        <v>0</v>
      </c>
      <c r="Q8" s="35">
        <v>315534</v>
      </c>
      <c r="R8" s="1">
        <v>1</v>
      </c>
    </row>
    <row r="9" spans="1:18" x14ac:dyDescent="0.25">
      <c r="A9" s="1">
        <v>2</v>
      </c>
      <c r="B9" s="1" t="s">
        <v>62</v>
      </c>
      <c r="C9" s="35">
        <v>760961</v>
      </c>
      <c r="D9" s="35">
        <v>12170633</v>
      </c>
      <c r="E9" s="35">
        <v>0</v>
      </c>
      <c r="F9" s="35">
        <v>0</v>
      </c>
      <c r="G9" s="35">
        <v>0</v>
      </c>
      <c r="H9" s="35">
        <v>0</v>
      </c>
      <c r="I9" s="35">
        <v>0</v>
      </c>
      <c r="J9" s="35">
        <v>0</v>
      </c>
      <c r="K9" s="35">
        <v>0</v>
      </c>
      <c r="L9" s="35">
        <v>909866</v>
      </c>
      <c r="M9" s="35">
        <f t="shared" si="0"/>
        <v>13841460</v>
      </c>
      <c r="N9" s="35">
        <v>583162</v>
      </c>
      <c r="O9" s="35">
        <v>0</v>
      </c>
      <c r="P9" s="35">
        <v>0</v>
      </c>
      <c r="Q9" s="35">
        <v>59423</v>
      </c>
      <c r="R9" s="1">
        <v>2</v>
      </c>
    </row>
    <row r="10" spans="1:18" x14ac:dyDescent="0.25">
      <c r="A10" s="1">
        <v>3</v>
      </c>
      <c r="B10" s="1" t="s">
        <v>63</v>
      </c>
      <c r="C10" s="35">
        <v>63822</v>
      </c>
      <c r="D10" s="35">
        <v>1021514</v>
      </c>
      <c r="E10" s="35">
        <v>403343</v>
      </c>
      <c r="F10" s="35">
        <v>384756</v>
      </c>
      <c r="G10" s="35">
        <v>0</v>
      </c>
      <c r="H10" s="35">
        <v>0</v>
      </c>
      <c r="I10" s="35">
        <v>0</v>
      </c>
      <c r="J10" s="35">
        <v>0</v>
      </c>
      <c r="K10" s="35">
        <v>0</v>
      </c>
      <c r="L10" s="35">
        <v>158202</v>
      </c>
      <c r="M10" s="35">
        <f t="shared" si="0"/>
        <v>1243538</v>
      </c>
      <c r="N10" s="35">
        <v>357654</v>
      </c>
      <c r="O10" s="35">
        <v>0</v>
      </c>
      <c r="P10" s="35">
        <v>0</v>
      </c>
      <c r="Q10" s="35">
        <v>54652</v>
      </c>
      <c r="R10" s="1">
        <v>3</v>
      </c>
    </row>
    <row r="11" spans="1:18" x14ac:dyDescent="0.25">
      <c r="A11" s="1">
        <v>4</v>
      </c>
      <c r="B11" s="1" t="s">
        <v>64</v>
      </c>
      <c r="C11" s="35">
        <v>174054</v>
      </c>
      <c r="D11" s="35">
        <v>1698700</v>
      </c>
      <c r="E11" s="35">
        <v>277452</v>
      </c>
      <c r="F11" s="35">
        <v>319173</v>
      </c>
      <c r="G11" s="35">
        <v>0</v>
      </c>
      <c r="H11" s="35">
        <v>0</v>
      </c>
      <c r="I11" s="35">
        <v>0</v>
      </c>
      <c r="J11" s="35">
        <v>0</v>
      </c>
      <c r="K11" s="35">
        <v>0</v>
      </c>
      <c r="L11" s="35">
        <v>133968</v>
      </c>
      <c r="M11" s="35">
        <f t="shared" si="0"/>
        <v>2006722</v>
      </c>
      <c r="N11" s="35">
        <v>261872</v>
      </c>
      <c r="O11" s="35">
        <v>0</v>
      </c>
      <c r="P11" s="35">
        <v>0</v>
      </c>
      <c r="Q11" s="35">
        <v>0</v>
      </c>
      <c r="R11" s="1">
        <v>4</v>
      </c>
    </row>
    <row r="12" spans="1:18" x14ac:dyDescent="0.25">
      <c r="A12" s="1">
        <v>5</v>
      </c>
      <c r="B12" s="1" t="s">
        <v>65</v>
      </c>
      <c r="C12" s="35">
        <v>125437</v>
      </c>
      <c r="D12" s="35">
        <v>2559744</v>
      </c>
      <c r="E12" s="35">
        <v>337385</v>
      </c>
      <c r="F12" s="35">
        <v>445460</v>
      </c>
      <c r="G12" s="35">
        <v>0</v>
      </c>
      <c r="H12" s="35">
        <v>0</v>
      </c>
      <c r="I12" s="35">
        <v>0</v>
      </c>
      <c r="J12" s="35">
        <v>0</v>
      </c>
      <c r="K12" s="35">
        <v>0</v>
      </c>
      <c r="L12" s="35">
        <v>238131</v>
      </c>
      <c r="M12" s="35">
        <f t="shared" si="0"/>
        <v>2923312</v>
      </c>
      <c r="N12" s="35">
        <v>327524</v>
      </c>
      <c r="O12" s="35">
        <v>0</v>
      </c>
      <c r="P12" s="35">
        <v>0</v>
      </c>
      <c r="Q12" s="35">
        <v>108094</v>
      </c>
      <c r="R12" s="1">
        <v>5</v>
      </c>
    </row>
    <row r="13" spans="1:18" x14ac:dyDescent="0.25">
      <c r="A13" s="1">
        <v>6</v>
      </c>
      <c r="B13" s="1" t="s">
        <v>66</v>
      </c>
      <c r="C13" s="35">
        <v>156266</v>
      </c>
      <c r="D13" s="35">
        <v>1303064</v>
      </c>
      <c r="E13" s="35">
        <v>317497</v>
      </c>
      <c r="F13" s="35">
        <v>291973</v>
      </c>
      <c r="G13" s="35">
        <v>0</v>
      </c>
      <c r="H13" s="35">
        <v>0</v>
      </c>
      <c r="I13" s="35">
        <v>0</v>
      </c>
      <c r="J13" s="35">
        <v>0</v>
      </c>
      <c r="K13" s="35">
        <v>0</v>
      </c>
      <c r="L13" s="35">
        <v>177151</v>
      </c>
      <c r="M13" s="35">
        <f t="shared" si="0"/>
        <v>1636481</v>
      </c>
      <c r="N13" s="35">
        <v>242533</v>
      </c>
      <c r="O13" s="35">
        <v>0</v>
      </c>
      <c r="P13" s="35">
        <v>0</v>
      </c>
      <c r="Q13" s="35">
        <v>0</v>
      </c>
      <c r="R13" s="1">
        <v>6</v>
      </c>
    </row>
    <row r="14" spans="1:18" x14ac:dyDescent="0.25">
      <c r="A14" s="1">
        <v>7</v>
      </c>
      <c r="B14" s="1" t="s">
        <v>67</v>
      </c>
      <c r="C14" s="35">
        <v>1919877</v>
      </c>
      <c r="D14" s="35">
        <v>45036034</v>
      </c>
      <c r="E14" s="35">
        <v>7008439</v>
      </c>
      <c r="F14" s="35">
        <v>7710758</v>
      </c>
      <c r="G14" s="35">
        <v>0</v>
      </c>
      <c r="H14" s="35">
        <v>0</v>
      </c>
      <c r="I14" s="35">
        <v>0</v>
      </c>
      <c r="J14" s="35">
        <v>0</v>
      </c>
      <c r="K14" s="35">
        <v>0</v>
      </c>
      <c r="L14" s="35">
        <v>1732734</v>
      </c>
      <c r="M14" s="35">
        <f t="shared" si="0"/>
        <v>48688645</v>
      </c>
      <c r="N14" s="35">
        <v>1267510</v>
      </c>
      <c r="O14" s="35">
        <v>15654036</v>
      </c>
      <c r="P14" s="35">
        <v>0</v>
      </c>
      <c r="Q14" s="35">
        <v>1266414</v>
      </c>
      <c r="R14" s="1">
        <v>7</v>
      </c>
    </row>
    <row r="15" spans="1:18" x14ac:dyDescent="0.25">
      <c r="A15" s="1">
        <v>8</v>
      </c>
      <c r="B15" s="1" t="s">
        <v>68</v>
      </c>
      <c r="C15" s="35">
        <v>147707</v>
      </c>
      <c r="D15" s="35">
        <v>5697173</v>
      </c>
      <c r="E15" s="35">
        <v>930125</v>
      </c>
      <c r="F15" s="35">
        <v>554542</v>
      </c>
      <c r="G15" s="35">
        <v>0</v>
      </c>
      <c r="H15" s="35">
        <v>0</v>
      </c>
      <c r="I15" s="35">
        <v>0</v>
      </c>
      <c r="J15" s="35">
        <v>0</v>
      </c>
      <c r="K15" s="35">
        <v>0</v>
      </c>
      <c r="L15" s="35">
        <v>342567</v>
      </c>
      <c r="M15" s="35">
        <f t="shared" si="0"/>
        <v>6187447</v>
      </c>
      <c r="N15" s="35">
        <v>495024</v>
      </c>
      <c r="O15" s="35">
        <v>0</v>
      </c>
      <c r="P15" s="35">
        <v>0</v>
      </c>
      <c r="Q15" s="35">
        <v>128420</v>
      </c>
      <c r="R15" s="1">
        <v>8</v>
      </c>
    </row>
    <row r="16" spans="1:18" x14ac:dyDescent="0.25">
      <c r="A16" s="1">
        <v>9</v>
      </c>
      <c r="B16" s="1" t="s">
        <v>69</v>
      </c>
      <c r="C16" s="35">
        <v>187914</v>
      </c>
      <c r="D16" s="35">
        <v>854311</v>
      </c>
      <c r="E16" s="35">
        <v>210868</v>
      </c>
      <c r="F16" s="35">
        <v>264970</v>
      </c>
      <c r="G16" s="35">
        <v>0</v>
      </c>
      <c r="H16" s="35">
        <v>0</v>
      </c>
      <c r="I16" s="35">
        <v>0</v>
      </c>
      <c r="J16" s="35">
        <v>0</v>
      </c>
      <c r="K16" s="35">
        <v>0</v>
      </c>
      <c r="L16" s="35">
        <v>162354</v>
      </c>
      <c r="M16" s="35">
        <f t="shared" si="0"/>
        <v>1204579</v>
      </c>
      <c r="N16" s="35">
        <v>191887</v>
      </c>
      <c r="O16" s="35">
        <v>0</v>
      </c>
      <c r="P16" s="35">
        <v>0</v>
      </c>
      <c r="Q16" s="35">
        <v>24276</v>
      </c>
      <c r="R16" s="1">
        <v>9</v>
      </c>
    </row>
    <row r="17" spans="1:18" ht="12.75" customHeight="1" x14ac:dyDescent="0.25">
      <c r="A17" s="1">
        <v>10</v>
      </c>
      <c r="B17" s="1" t="s">
        <v>70</v>
      </c>
      <c r="C17" s="35">
        <v>129232</v>
      </c>
      <c r="D17" s="35">
        <v>3885505</v>
      </c>
      <c r="E17" s="35">
        <v>597462</v>
      </c>
      <c r="F17" s="35">
        <v>770134</v>
      </c>
      <c r="G17" s="35">
        <v>0</v>
      </c>
      <c r="H17" s="35">
        <v>0</v>
      </c>
      <c r="I17" s="35">
        <v>0</v>
      </c>
      <c r="J17" s="35">
        <v>0</v>
      </c>
      <c r="K17" s="35">
        <v>0</v>
      </c>
      <c r="L17" s="35">
        <v>368617</v>
      </c>
      <c r="M17" s="35">
        <f t="shared" si="0"/>
        <v>4383354</v>
      </c>
      <c r="N17" s="35">
        <v>659248</v>
      </c>
      <c r="O17" s="35">
        <v>0</v>
      </c>
      <c r="P17" s="35">
        <v>0</v>
      </c>
      <c r="Q17" s="35">
        <v>0</v>
      </c>
      <c r="R17" s="1">
        <v>10</v>
      </c>
    </row>
    <row r="18" spans="1:18" x14ac:dyDescent="0.25">
      <c r="A18" s="1">
        <v>11</v>
      </c>
      <c r="B18" s="1" t="s">
        <v>71</v>
      </c>
      <c r="C18" s="35">
        <v>108727</v>
      </c>
      <c r="D18" s="35">
        <v>979248</v>
      </c>
      <c r="E18" s="35">
        <v>193597</v>
      </c>
      <c r="F18" s="35">
        <v>176239</v>
      </c>
      <c r="G18" s="35">
        <v>75500</v>
      </c>
      <c r="H18" s="35">
        <v>0</v>
      </c>
      <c r="I18" s="35">
        <v>0</v>
      </c>
      <c r="J18" s="35">
        <v>0</v>
      </c>
      <c r="K18" s="35">
        <v>0</v>
      </c>
      <c r="L18" s="35">
        <v>122108</v>
      </c>
      <c r="M18" s="35">
        <f t="shared" si="0"/>
        <v>1210083</v>
      </c>
      <c r="N18" s="35">
        <v>198260</v>
      </c>
      <c r="O18" s="35">
        <v>0</v>
      </c>
      <c r="P18" s="35">
        <v>0</v>
      </c>
      <c r="Q18" s="35">
        <v>6490</v>
      </c>
      <c r="R18" s="1">
        <v>11</v>
      </c>
    </row>
    <row r="19" spans="1:18" x14ac:dyDescent="0.25">
      <c r="A19" s="1">
        <v>12</v>
      </c>
      <c r="B19" s="1" t="s">
        <v>72</v>
      </c>
      <c r="C19" s="35">
        <v>254082</v>
      </c>
      <c r="D19" s="35">
        <v>3274858</v>
      </c>
      <c r="E19" s="35">
        <v>399118</v>
      </c>
      <c r="F19" s="35">
        <v>476976</v>
      </c>
      <c r="G19" s="35">
        <v>0</v>
      </c>
      <c r="H19" s="35">
        <v>0</v>
      </c>
      <c r="I19" s="35">
        <v>0</v>
      </c>
      <c r="J19" s="35">
        <v>0</v>
      </c>
      <c r="K19" s="35">
        <v>0</v>
      </c>
      <c r="L19" s="35">
        <v>304584</v>
      </c>
      <c r="M19" s="35">
        <f t="shared" si="0"/>
        <v>3833524</v>
      </c>
      <c r="N19" s="35">
        <v>305916</v>
      </c>
      <c r="O19" s="35">
        <v>0</v>
      </c>
      <c r="P19" s="35">
        <v>0</v>
      </c>
      <c r="Q19" s="35">
        <v>50</v>
      </c>
      <c r="R19" s="1">
        <v>12</v>
      </c>
    </row>
    <row r="20" spans="1:18" x14ac:dyDescent="0.25">
      <c r="A20" s="1">
        <v>13</v>
      </c>
      <c r="B20" s="1" t="s">
        <v>73</v>
      </c>
      <c r="C20" s="35">
        <v>571469</v>
      </c>
      <c r="D20" s="35">
        <v>1357478</v>
      </c>
      <c r="E20" s="35">
        <v>216793</v>
      </c>
      <c r="F20" s="35">
        <v>231698</v>
      </c>
      <c r="G20" s="35">
        <v>0</v>
      </c>
      <c r="H20" s="35">
        <v>0</v>
      </c>
      <c r="I20" s="35">
        <v>0</v>
      </c>
      <c r="J20" s="35">
        <v>0</v>
      </c>
      <c r="K20" s="35">
        <v>0</v>
      </c>
      <c r="L20" s="35">
        <v>196141</v>
      </c>
      <c r="M20" s="35">
        <f t="shared" si="0"/>
        <v>2125088</v>
      </c>
      <c r="N20" s="35">
        <v>264344</v>
      </c>
      <c r="O20" s="35">
        <v>0</v>
      </c>
      <c r="P20" s="35">
        <v>0</v>
      </c>
      <c r="Q20" s="35">
        <v>0</v>
      </c>
      <c r="R20" s="1">
        <v>13</v>
      </c>
    </row>
    <row r="21" spans="1:18" x14ac:dyDescent="0.25">
      <c r="A21" s="1">
        <v>14</v>
      </c>
      <c r="B21" s="1" t="s">
        <v>74</v>
      </c>
      <c r="C21" s="35">
        <v>234376</v>
      </c>
      <c r="D21" s="35">
        <v>1582521</v>
      </c>
      <c r="E21" s="35">
        <v>382410</v>
      </c>
      <c r="F21" s="35">
        <v>486931</v>
      </c>
      <c r="G21" s="35">
        <v>0</v>
      </c>
      <c r="H21" s="35">
        <v>0</v>
      </c>
      <c r="I21" s="35">
        <v>0</v>
      </c>
      <c r="J21" s="35">
        <v>0</v>
      </c>
      <c r="K21" s="35">
        <v>0</v>
      </c>
      <c r="L21" s="35">
        <v>266409</v>
      </c>
      <c r="M21" s="35">
        <f t="shared" si="0"/>
        <v>2083306</v>
      </c>
      <c r="N21" s="35">
        <v>396063</v>
      </c>
      <c r="O21" s="35">
        <v>0</v>
      </c>
      <c r="P21" s="35">
        <v>0</v>
      </c>
      <c r="Q21" s="35">
        <v>10175</v>
      </c>
      <c r="R21" s="1">
        <v>14</v>
      </c>
    </row>
    <row r="22" spans="1:18" x14ac:dyDescent="0.25">
      <c r="A22" s="1">
        <v>15</v>
      </c>
      <c r="B22" s="1" t="s">
        <v>75</v>
      </c>
      <c r="C22" s="35">
        <v>107738</v>
      </c>
      <c r="D22" s="35">
        <v>1627608</v>
      </c>
      <c r="E22" s="35">
        <v>265505</v>
      </c>
      <c r="F22" s="35">
        <v>317351</v>
      </c>
      <c r="G22" s="35">
        <v>0</v>
      </c>
      <c r="H22" s="35">
        <v>0</v>
      </c>
      <c r="I22" s="35">
        <v>0</v>
      </c>
      <c r="J22" s="35">
        <v>0</v>
      </c>
      <c r="K22" s="35">
        <v>0</v>
      </c>
      <c r="L22" s="35">
        <v>198852</v>
      </c>
      <c r="M22" s="35">
        <f t="shared" si="0"/>
        <v>1934198</v>
      </c>
      <c r="N22" s="35">
        <v>227386</v>
      </c>
      <c r="O22" s="35">
        <v>0</v>
      </c>
      <c r="P22" s="35">
        <v>0</v>
      </c>
      <c r="Q22" s="35">
        <v>0</v>
      </c>
      <c r="R22" s="1">
        <v>15</v>
      </c>
    </row>
    <row r="23" spans="1:18" x14ac:dyDescent="0.25">
      <c r="A23" s="1">
        <v>16</v>
      </c>
      <c r="B23" s="1" t="s">
        <v>76</v>
      </c>
      <c r="C23" s="35">
        <v>72166</v>
      </c>
      <c r="D23" s="35">
        <v>4678400</v>
      </c>
      <c r="E23" s="35">
        <v>372182</v>
      </c>
      <c r="F23" s="35">
        <v>558768</v>
      </c>
      <c r="G23" s="35">
        <v>0</v>
      </c>
      <c r="H23" s="35">
        <v>0</v>
      </c>
      <c r="I23" s="35">
        <v>0</v>
      </c>
      <c r="J23" s="35">
        <v>0</v>
      </c>
      <c r="K23" s="35">
        <v>0</v>
      </c>
      <c r="L23" s="35">
        <v>276414</v>
      </c>
      <c r="M23" s="35">
        <f t="shared" si="0"/>
        <v>5026980</v>
      </c>
      <c r="N23" s="35">
        <v>403318</v>
      </c>
      <c r="O23" s="35">
        <v>0</v>
      </c>
      <c r="P23" s="35">
        <v>4203</v>
      </c>
      <c r="Q23" s="35">
        <v>307463</v>
      </c>
      <c r="R23" s="1">
        <v>16</v>
      </c>
    </row>
    <row r="24" spans="1:18" x14ac:dyDescent="0.25">
      <c r="A24" s="1">
        <v>17</v>
      </c>
      <c r="B24" s="1" t="s">
        <v>77</v>
      </c>
      <c r="C24" s="35">
        <v>218670</v>
      </c>
      <c r="D24" s="35">
        <v>3779547</v>
      </c>
      <c r="E24" s="35">
        <v>839069</v>
      </c>
      <c r="F24" s="35">
        <v>653933</v>
      </c>
      <c r="G24" s="35">
        <v>0</v>
      </c>
      <c r="H24" s="35">
        <v>0</v>
      </c>
      <c r="I24" s="35">
        <v>0</v>
      </c>
      <c r="J24" s="35">
        <v>0</v>
      </c>
      <c r="K24" s="35">
        <v>0</v>
      </c>
      <c r="L24" s="35">
        <v>267813</v>
      </c>
      <c r="M24" s="35">
        <f t="shared" si="0"/>
        <v>4266030</v>
      </c>
      <c r="N24" s="35">
        <v>299909</v>
      </c>
      <c r="O24" s="35">
        <v>0</v>
      </c>
      <c r="P24" s="35">
        <v>0</v>
      </c>
      <c r="Q24" s="35">
        <v>9815</v>
      </c>
      <c r="R24" s="1">
        <v>17</v>
      </c>
    </row>
    <row r="25" spans="1:18" x14ac:dyDescent="0.25">
      <c r="A25" s="1">
        <v>18</v>
      </c>
      <c r="B25" s="1" t="s">
        <v>78</v>
      </c>
      <c r="C25" s="35">
        <v>385915</v>
      </c>
      <c r="D25" s="35">
        <v>1826465</v>
      </c>
      <c r="E25" s="35">
        <v>396396</v>
      </c>
      <c r="F25" s="35">
        <v>399918</v>
      </c>
      <c r="G25" s="35">
        <v>0</v>
      </c>
      <c r="H25" s="35">
        <v>0</v>
      </c>
      <c r="I25" s="35">
        <v>0</v>
      </c>
      <c r="J25" s="35">
        <v>0</v>
      </c>
      <c r="K25" s="35">
        <v>0</v>
      </c>
      <c r="L25" s="35">
        <v>239854</v>
      </c>
      <c r="M25" s="35">
        <f t="shared" si="0"/>
        <v>2452234</v>
      </c>
      <c r="N25" s="35">
        <v>301329</v>
      </c>
      <c r="O25" s="35">
        <v>0</v>
      </c>
      <c r="P25" s="35">
        <v>0</v>
      </c>
      <c r="Q25" s="35">
        <v>0</v>
      </c>
      <c r="R25" s="1">
        <v>18</v>
      </c>
    </row>
    <row r="26" spans="1:18" x14ac:dyDescent="0.25">
      <c r="A26" s="1">
        <v>19</v>
      </c>
      <c r="B26" s="1" t="s">
        <v>79</v>
      </c>
      <c r="C26" s="35">
        <v>51029</v>
      </c>
      <c r="D26" s="35">
        <v>2247281</v>
      </c>
      <c r="E26" s="35">
        <v>251743</v>
      </c>
      <c r="F26" s="35">
        <v>175999</v>
      </c>
      <c r="G26" s="35">
        <v>0</v>
      </c>
      <c r="H26" s="35">
        <v>80191</v>
      </c>
      <c r="I26" s="35">
        <v>0</v>
      </c>
      <c r="J26" s="35">
        <v>0</v>
      </c>
      <c r="K26" s="35">
        <v>0</v>
      </c>
      <c r="L26" s="35">
        <v>150466</v>
      </c>
      <c r="M26" s="35">
        <f t="shared" si="0"/>
        <v>2448776</v>
      </c>
      <c r="N26" s="35">
        <v>196889</v>
      </c>
      <c r="O26" s="35">
        <v>0</v>
      </c>
      <c r="P26" s="35">
        <v>0</v>
      </c>
      <c r="Q26" s="35">
        <v>0</v>
      </c>
      <c r="R26" s="1">
        <v>19</v>
      </c>
    </row>
    <row r="27" spans="1:18" x14ac:dyDescent="0.25">
      <c r="A27" s="1">
        <v>20</v>
      </c>
      <c r="B27" s="1" t="s">
        <v>80</v>
      </c>
      <c r="C27" s="35">
        <v>143332</v>
      </c>
      <c r="D27" s="35">
        <v>1153868</v>
      </c>
      <c r="E27" s="35">
        <v>220450</v>
      </c>
      <c r="F27" s="35">
        <v>285405</v>
      </c>
      <c r="G27" s="35">
        <v>0</v>
      </c>
      <c r="H27" s="35">
        <v>0</v>
      </c>
      <c r="I27" s="35">
        <v>0</v>
      </c>
      <c r="J27" s="35">
        <v>0</v>
      </c>
      <c r="K27" s="35">
        <v>0</v>
      </c>
      <c r="L27" s="35">
        <v>134801</v>
      </c>
      <c r="M27" s="35">
        <f t="shared" si="0"/>
        <v>1432001</v>
      </c>
      <c r="N27" s="35">
        <v>253828</v>
      </c>
      <c r="O27" s="35">
        <v>0</v>
      </c>
      <c r="P27" s="35">
        <v>0</v>
      </c>
      <c r="Q27" s="35">
        <v>0</v>
      </c>
      <c r="R27" s="1">
        <v>20</v>
      </c>
    </row>
    <row r="28" spans="1:18" x14ac:dyDescent="0.25">
      <c r="A28" s="1">
        <v>21</v>
      </c>
      <c r="B28" s="1" t="s">
        <v>81</v>
      </c>
      <c r="C28" s="35">
        <v>671207</v>
      </c>
      <c r="D28" s="35">
        <v>31381401</v>
      </c>
      <c r="E28" s="35">
        <v>3248213</v>
      </c>
      <c r="F28" s="35">
        <v>4611943</v>
      </c>
      <c r="G28" s="35">
        <v>0</v>
      </c>
      <c r="H28" s="35">
        <v>0</v>
      </c>
      <c r="I28" s="35">
        <v>0</v>
      </c>
      <c r="J28" s="35">
        <v>0</v>
      </c>
      <c r="K28" s="35">
        <v>0</v>
      </c>
      <c r="L28" s="35">
        <v>2268458</v>
      </c>
      <c r="M28" s="35">
        <f t="shared" si="0"/>
        <v>34321066</v>
      </c>
      <c r="N28" s="35">
        <v>1326477</v>
      </c>
      <c r="O28" s="35">
        <v>0</v>
      </c>
      <c r="P28" s="35">
        <v>19739</v>
      </c>
      <c r="Q28" s="35">
        <v>4504638</v>
      </c>
      <c r="R28" s="1">
        <v>21</v>
      </c>
    </row>
    <row r="29" spans="1:18" x14ac:dyDescent="0.25">
      <c r="A29" s="1">
        <v>22</v>
      </c>
      <c r="B29" s="1" t="s">
        <v>82</v>
      </c>
      <c r="C29" s="35">
        <v>58053</v>
      </c>
      <c r="D29" s="35">
        <v>2439007</v>
      </c>
      <c r="E29" s="35">
        <v>206477</v>
      </c>
      <c r="F29" s="35">
        <v>312875</v>
      </c>
      <c r="G29" s="35">
        <v>0</v>
      </c>
      <c r="H29" s="35">
        <v>0</v>
      </c>
      <c r="I29" s="35">
        <v>0</v>
      </c>
      <c r="J29" s="35">
        <v>0</v>
      </c>
      <c r="K29" s="35">
        <v>0</v>
      </c>
      <c r="L29" s="35">
        <v>137624</v>
      </c>
      <c r="M29" s="35">
        <f t="shared" si="0"/>
        <v>2634684</v>
      </c>
      <c r="N29" s="35">
        <v>220229</v>
      </c>
      <c r="O29" s="35">
        <v>0</v>
      </c>
      <c r="P29" s="35">
        <v>0</v>
      </c>
      <c r="Q29" s="35">
        <v>5000</v>
      </c>
      <c r="R29" s="1">
        <v>22</v>
      </c>
    </row>
    <row r="30" spans="1:18" x14ac:dyDescent="0.25">
      <c r="A30" s="1">
        <v>23</v>
      </c>
      <c r="B30" s="1" t="s">
        <v>83</v>
      </c>
      <c r="C30" s="35">
        <v>28915</v>
      </c>
      <c r="D30" s="35">
        <v>758595</v>
      </c>
      <c r="E30" s="35">
        <v>163168</v>
      </c>
      <c r="F30" s="35">
        <v>206773</v>
      </c>
      <c r="G30" s="35">
        <v>0</v>
      </c>
      <c r="H30" s="35">
        <v>0</v>
      </c>
      <c r="I30" s="35">
        <v>0</v>
      </c>
      <c r="J30" s="35">
        <v>0</v>
      </c>
      <c r="K30" s="35">
        <v>0</v>
      </c>
      <c r="L30" s="35">
        <v>123924</v>
      </c>
      <c r="M30" s="35">
        <f t="shared" si="0"/>
        <v>911434</v>
      </c>
      <c r="N30" s="35">
        <v>193127</v>
      </c>
      <c r="O30" s="35">
        <v>0</v>
      </c>
      <c r="P30" s="35">
        <v>0</v>
      </c>
      <c r="Q30" s="35">
        <v>1</v>
      </c>
      <c r="R30" s="1">
        <v>23</v>
      </c>
    </row>
    <row r="31" spans="1:18" x14ac:dyDescent="0.25">
      <c r="A31" s="1">
        <v>24</v>
      </c>
      <c r="B31" s="1" t="s">
        <v>84</v>
      </c>
      <c r="C31" s="35">
        <v>262826</v>
      </c>
      <c r="D31" s="35">
        <v>4920506</v>
      </c>
      <c r="E31" s="35">
        <v>687692</v>
      </c>
      <c r="F31" s="35">
        <v>638837</v>
      </c>
      <c r="G31" s="35">
        <v>0</v>
      </c>
      <c r="H31" s="35">
        <v>0</v>
      </c>
      <c r="I31" s="35">
        <v>0</v>
      </c>
      <c r="J31" s="35">
        <v>0</v>
      </c>
      <c r="K31" s="35">
        <v>0</v>
      </c>
      <c r="L31" s="35">
        <v>339125</v>
      </c>
      <c r="M31" s="35">
        <f t="shared" si="0"/>
        <v>5522457</v>
      </c>
      <c r="N31" s="35">
        <v>350241</v>
      </c>
      <c r="O31" s="35">
        <v>0</v>
      </c>
      <c r="P31" s="35">
        <v>0</v>
      </c>
      <c r="Q31" s="35">
        <v>0</v>
      </c>
      <c r="R31" s="1">
        <v>24</v>
      </c>
    </row>
    <row r="32" spans="1:18" x14ac:dyDescent="0.25">
      <c r="A32" s="1">
        <v>25</v>
      </c>
      <c r="B32" s="1" t="s">
        <v>85</v>
      </c>
      <c r="C32" s="35">
        <v>40776</v>
      </c>
      <c r="D32" s="35">
        <v>1483533</v>
      </c>
      <c r="E32" s="35">
        <v>251949</v>
      </c>
      <c r="F32" s="35">
        <v>300006</v>
      </c>
      <c r="G32" s="35">
        <v>0</v>
      </c>
      <c r="H32" s="35">
        <v>0</v>
      </c>
      <c r="I32" s="35">
        <v>0</v>
      </c>
      <c r="J32" s="35">
        <v>0</v>
      </c>
      <c r="K32" s="35">
        <v>0</v>
      </c>
      <c r="L32" s="35">
        <v>129955</v>
      </c>
      <c r="M32" s="35">
        <f t="shared" si="0"/>
        <v>1654264</v>
      </c>
      <c r="N32" s="35">
        <v>251030</v>
      </c>
      <c r="O32" s="35">
        <v>0</v>
      </c>
      <c r="P32" s="35">
        <v>0</v>
      </c>
      <c r="Q32" s="35">
        <v>403859</v>
      </c>
      <c r="R32" s="1">
        <v>25</v>
      </c>
    </row>
    <row r="33" spans="1:18" x14ac:dyDescent="0.25">
      <c r="A33" s="1">
        <v>26</v>
      </c>
      <c r="B33" s="1" t="s">
        <v>86</v>
      </c>
      <c r="C33" s="35">
        <v>136777</v>
      </c>
      <c r="D33" s="35">
        <v>1581220</v>
      </c>
      <c r="E33" s="35">
        <v>396168</v>
      </c>
      <c r="F33" s="35">
        <v>348011</v>
      </c>
      <c r="G33" s="35">
        <v>0</v>
      </c>
      <c r="H33" s="35">
        <v>0</v>
      </c>
      <c r="I33" s="35">
        <v>0</v>
      </c>
      <c r="J33" s="35">
        <v>0</v>
      </c>
      <c r="K33" s="35">
        <v>0</v>
      </c>
      <c r="L33" s="35">
        <v>222889</v>
      </c>
      <c r="M33" s="35">
        <f t="shared" si="0"/>
        <v>1940886</v>
      </c>
      <c r="N33" s="35">
        <v>278657</v>
      </c>
      <c r="O33" s="35">
        <v>0</v>
      </c>
      <c r="P33" s="35">
        <v>0</v>
      </c>
      <c r="Q33" s="35">
        <v>4248</v>
      </c>
      <c r="R33" s="1">
        <v>26</v>
      </c>
    </row>
    <row r="34" spans="1:18" x14ac:dyDescent="0.25">
      <c r="A34" s="1">
        <v>27</v>
      </c>
      <c r="B34" s="1" t="s">
        <v>87</v>
      </c>
      <c r="C34" s="35">
        <v>111030</v>
      </c>
      <c r="D34" s="35">
        <v>3042904</v>
      </c>
      <c r="E34" s="35">
        <v>491547</v>
      </c>
      <c r="F34" s="35">
        <v>536777</v>
      </c>
      <c r="G34" s="35">
        <v>0</v>
      </c>
      <c r="H34" s="35">
        <v>0</v>
      </c>
      <c r="I34" s="35">
        <v>0</v>
      </c>
      <c r="J34" s="35">
        <v>0</v>
      </c>
      <c r="K34" s="35">
        <v>0</v>
      </c>
      <c r="L34" s="35">
        <v>190141</v>
      </c>
      <c r="M34" s="35">
        <f t="shared" si="0"/>
        <v>3344075</v>
      </c>
      <c r="N34" s="35">
        <v>275871</v>
      </c>
      <c r="O34" s="35">
        <v>0</v>
      </c>
      <c r="P34" s="35">
        <v>0</v>
      </c>
      <c r="Q34" s="35">
        <v>0</v>
      </c>
      <c r="R34" s="1">
        <v>27</v>
      </c>
    </row>
    <row r="35" spans="1:18" x14ac:dyDescent="0.25">
      <c r="A35" s="1">
        <v>28</v>
      </c>
      <c r="B35" s="1" t="s">
        <v>88</v>
      </c>
      <c r="C35" s="35">
        <v>389461</v>
      </c>
      <c r="D35" s="35">
        <v>1841286</v>
      </c>
      <c r="E35" s="35">
        <v>269254</v>
      </c>
      <c r="F35" s="35">
        <v>217225</v>
      </c>
      <c r="G35" s="35">
        <v>0</v>
      </c>
      <c r="H35" s="35">
        <v>0</v>
      </c>
      <c r="I35" s="35">
        <v>0</v>
      </c>
      <c r="J35" s="35">
        <v>0</v>
      </c>
      <c r="K35" s="35">
        <v>0</v>
      </c>
      <c r="L35" s="35">
        <v>163120</v>
      </c>
      <c r="M35" s="35">
        <f t="shared" si="0"/>
        <v>2393867</v>
      </c>
      <c r="N35" s="35">
        <v>200183</v>
      </c>
      <c r="O35" s="35">
        <v>0</v>
      </c>
      <c r="P35" s="35">
        <v>0</v>
      </c>
      <c r="Q35" s="35">
        <v>0</v>
      </c>
      <c r="R35" s="1">
        <v>28</v>
      </c>
    </row>
    <row r="36" spans="1:18" x14ac:dyDescent="0.25">
      <c r="A36" s="1">
        <v>29</v>
      </c>
      <c r="B36" s="1" t="s">
        <v>31</v>
      </c>
      <c r="C36" s="35">
        <v>7366171</v>
      </c>
      <c r="D36" s="35">
        <v>196719633</v>
      </c>
      <c r="E36" s="35">
        <v>0</v>
      </c>
      <c r="F36" s="35">
        <v>0</v>
      </c>
      <c r="G36" s="35">
        <v>0</v>
      </c>
      <c r="H36" s="35">
        <v>0</v>
      </c>
      <c r="I36" s="35">
        <v>0</v>
      </c>
      <c r="J36" s="35">
        <v>0</v>
      </c>
      <c r="K36" s="35">
        <v>0</v>
      </c>
      <c r="L36" s="35">
        <v>6085880</v>
      </c>
      <c r="M36" s="35">
        <f t="shared" si="0"/>
        <v>210171684</v>
      </c>
      <c r="N36" s="35">
        <v>3568273</v>
      </c>
      <c r="O36" s="35">
        <v>2858886</v>
      </c>
      <c r="P36" s="35">
        <v>0</v>
      </c>
      <c r="Q36" s="35">
        <v>4703598</v>
      </c>
      <c r="R36" s="1">
        <v>29</v>
      </c>
    </row>
    <row r="37" spans="1:18" x14ac:dyDescent="0.25">
      <c r="A37" s="1">
        <v>30</v>
      </c>
      <c r="B37" s="1" t="s">
        <v>89</v>
      </c>
      <c r="C37" s="35">
        <v>423624</v>
      </c>
      <c r="D37" s="35">
        <v>11574407</v>
      </c>
      <c r="E37" s="35">
        <v>1847270</v>
      </c>
      <c r="F37" s="35">
        <v>1485882</v>
      </c>
      <c r="G37" s="35">
        <v>0</v>
      </c>
      <c r="H37" s="35">
        <v>0</v>
      </c>
      <c r="I37" s="35">
        <v>0</v>
      </c>
      <c r="J37" s="35">
        <v>0</v>
      </c>
      <c r="K37" s="35">
        <v>0</v>
      </c>
      <c r="L37" s="35">
        <v>516253</v>
      </c>
      <c r="M37" s="35">
        <f t="shared" si="0"/>
        <v>12514284</v>
      </c>
      <c r="N37" s="35">
        <v>496449</v>
      </c>
      <c r="O37" s="35">
        <v>0</v>
      </c>
      <c r="P37" s="35">
        <v>2400</v>
      </c>
      <c r="Q37" s="35">
        <v>0</v>
      </c>
      <c r="R37" s="1">
        <v>30</v>
      </c>
    </row>
    <row r="38" spans="1:18" x14ac:dyDescent="0.25">
      <c r="A38" s="1">
        <v>31</v>
      </c>
      <c r="B38" s="1" t="s">
        <v>90</v>
      </c>
      <c r="C38" s="35">
        <v>103735</v>
      </c>
      <c r="D38" s="35">
        <v>1313302</v>
      </c>
      <c r="E38" s="35">
        <v>265170</v>
      </c>
      <c r="F38" s="35">
        <v>237544</v>
      </c>
      <c r="G38" s="35">
        <v>0</v>
      </c>
      <c r="H38" s="35">
        <v>0</v>
      </c>
      <c r="I38" s="35">
        <v>0</v>
      </c>
      <c r="J38" s="35">
        <v>0</v>
      </c>
      <c r="K38" s="35">
        <v>0</v>
      </c>
      <c r="L38" s="35">
        <v>181098</v>
      </c>
      <c r="M38" s="35">
        <f t="shared" si="0"/>
        <v>1598135</v>
      </c>
      <c r="N38" s="35">
        <v>238028</v>
      </c>
      <c r="O38" s="35">
        <v>0</v>
      </c>
      <c r="P38" s="35">
        <v>0</v>
      </c>
      <c r="Q38" s="35">
        <v>0</v>
      </c>
      <c r="R38" s="1">
        <v>31</v>
      </c>
    </row>
    <row r="39" spans="1:18" x14ac:dyDescent="0.25">
      <c r="A39" s="1">
        <v>32</v>
      </c>
      <c r="B39" s="1" t="s">
        <v>91</v>
      </c>
      <c r="C39" s="35">
        <v>143857</v>
      </c>
      <c r="D39" s="35">
        <v>2420654</v>
      </c>
      <c r="E39" s="35">
        <v>376095</v>
      </c>
      <c r="F39" s="35">
        <v>453123</v>
      </c>
      <c r="G39" s="35">
        <v>0</v>
      </c>
      <c r="H39" s="35">
        <v>0</v>
      </c>
      <c r="I39" s="35">
        <v>0</v>
      </c>
      <c r="J39" s="35">
        <v>0</v>
      </c>
      <c r="K39" s="35">
        <v>0</v>
      </c>
      <c r="L39" s="35">
        <v>219962</v>
      </c>
      <c r="M39" s="35">
        <f t="shared" si="0"/>
        <v>2784473</v>
      </c>
      <c r="N39" s="35">
        <v>310935</v>
      </c>
      <c r="O39" s="35">
        <v>0</v>
      </c>
      <c r="P39" s="35">
        <v>0</v>
      </c>
      <c r="Q39" s="35">
        <v>0</v>
      </c>
      <c r="R39" s="1">
        <v>32</v>
      </c>
    </row>
    <row r="40" spans="1:18" x14ac:dyDescent="0.25">
      <c r="A40" s="1">
        <v>33</v>
      </c>
      <c r="B40" s="1" t="s">
        <v>33</v>
      </c>
      <c r="C40" s="35">
        <v>452991</v>
      </c>
      <c r="D40" s="35">
        <v>4432647</v>
      </c>
      <c r="E40" s="35">
        <v>604553</v>
      </c>
      <c r="F40" s="35">
        <v>547884</v>
      </c>
      <c r="G40" s="35">
        <v>0</v>
      </c>
      <c r="H40" s="35">
        <v>0</v>
      </c>
      <c r="I40" s="35">
        <v>0</v>
      </c>
      <c r="J40" s="35">
        <v>0</v>
      </c>
      <c r="K40" s="35">
        <v>0</v>
      </c>
      <c r="L40" s="35">
        <v>321492</v>
      </c>
      <c r="M40" s="35">
        <f t="shared" si="0"/>
        <v>5207130</v>
      </c>
      <c r="N40" s="35">
        <v>595907</v>
      </c>
      <c r="O40" s="35">
        <v>0</v>
      </c>
      <c r="P40" s="35">
        <v>0</v>
      </c>
      <c r="Q40" s="35">
        <v>0</v>
      </c>
      <c r="R40" s="1">
        <v>33</v>
      </c>
    </row>
    <row r="41" spans="1:18" x14ac:dyDescent="0.25">
      <c r="A41" s="1">
        <v>34</v>
      </c>
      <c r="B41" s="1" t="s">
        <v>92</v>
      </c>
      <c r="C41" s="35">
        <v>2486524</v>
      </c>
      <c r="D41" s="35">
        <v>9211466</v>
      </c>
      <c r="E41" s="35">
        <v>1595848</v>
      </c>
      <c r="F41" s="35">
        <v>1533359</v>
      </c>
      <c r="G41" s="35">
        <v>0</v>
      </c>
      <c r="H41" s="35">
        <v>0</v>
      </c>
      <c r="I41" s="35">
        <v>0</v>
      </c>
      <c r="J41" s="35">
        <v>0</v>
      </c>
      <c r="K41" s="35">
        <v>0</v>
      </c>
      <c r="L41" s="35">
        <v>167842</v>
      </c>
      <c r="M41" s="35">
        <f t="shared" si="0"/>
        <v>11865832</v>
      </c>
      <c r="N41" s="35">
        <v>505563</v>
      </c>
      <c r="O41" s="35">
        <v>0</v>
      </c>
      <c r="P41" s="35">
        <v>0</v>
      </c>
      <c r="Q41" s="35">
        <v>0</v>
      </c>
      <c r="R41" s="1">
        <v>34</v>
      </c>
    </row>
    <row r="42" spans="1:18" x14ac:dyDescent="0.25">
      <c r="A42" s="1">
        <v>35</v>
      </c>
      <c r="B42" s="1" t="s">
        <v>93</v>
      </c>
      <c r="C42" s="35">
        <v>152752</v>
      </c>
      <c r="D42" s="35">
        <v>1674814</v>
      </c>
      <c r="E42" s="35">
        <v>329502</v>
      </c>
      <c r="F42" s="35">
        <v>476584</v>
      </c>
      <c r="G42" s="35">
        <v>0</v>
      </c>
      <c r="H42" s="35">
        <v>0</v>
      </c>
      <c r="I42" s="35">
        <v>0</v>
      </c>
      <c r="J42" s="35">
        <v>0</v>
      </c>
      <c r="K42" s="35">
        <v>0</v>
      </c>
      <c r="L42" s="35">
        <v>192340</v>
      </c>
      <c r="M42" s="35">
        <f t="shared" si="0"/>
        <v>2019906</v>
      </c>
      <c r="N42" s="35">
        <v>277146</v>
      </c>
      <c r="O42" s="35">
        <v>0</v>
      </c>
      <c r="P42" s="35">
        <v>0</v>
      </c>
      <c r="Q42" s="35">
        <v>58696</v>
      </c>
      <c r="R42" s="1">
        <v>35</v>
      </c>
    </row>
    <row r="43" spans="1:18" x14ac:dyDescent="0.25">
      <c r="A43" s="1">
        <v>36</v>
      </c>
      <c r="B43" s="1" t="s">
        <v>94</v>
      </c>
      <c r="C43" s="35">
        <v>162367</v>
      </c>
      <c r="D43" s="35">
        <v>6021680</v>
      </c>
      <c r="E43" s="35">
        <v>528465</v>
      </c>
      <c r="F43" s="35">
        <v>712373</v>
      </c>
      <c r="G43" s="35">
        <v>0</v>
      </c>
      <c r="H43" s="35">
        <v>0</v>
      </c>
      <c r="I43" s="35">
        <v>0</v>
      </c>
      <c r="J43" s="35">
        <v>0</v>
      </c>
      <c r="K43" s="35">
        <v>0</v>
      </c>
      <c r="L43" s="35">
        <v>248986</v>
      </c>
      <c r="M43" s="35">
        <f t="shared" si="0"/>
        <v>6433033</v>
      </c>
      <c r="N43" s="35">
        <v>339290</v>
      </c>
      <c r="O43" s="35">
        <v>0</v>
      </c>
      <c r="P43" s="35">
        <v>0</v>
      </c>
      <c r="Q43" s="35">
        <v>0</v>
      </c>
      <c r="R43" s="1">
        <v>36</v>
      </c>
    </row>
    <row r="44" spans="1:18" x14ac:dyDescent="0.25">
      <c r="A44" s="1">
        <v>37</v>
      </c>
      <c r="B44" s="1" t="s">
        <v>95</v>
      </c>
      <c r="C44" s="35">
        <v>171864</v>
      </c>
      <c r="D44" s="35">
        <v>4321712</v>
      </c>
      <c r="E44" s="35">
        <v>521117</v>
      </c>
      <c r="F44" s="35">
        <v>494375</v>
      </c>
      <c r="G44" s="35">
        <v>0</v>
      </c>
      <c r="H44" s="35">
        <v>0</v>
      </c>
      <c r="I44" s="35">
        <v>0</v>
      </c>
      <c r="J44" s="35">
        <v>0</v>
      </c>
      <c r="K44" s="35">
        <v>48700</v>
      </c>
      <c r="L44" s="35">
        <v>249492</v>
      </c>
      <c r="M44" s="35">
        <f t="shared" si="0"/>
        <v>4743068</v>
      </c>
      <c r="N44" s="35">
        <v>472976</v>
      </c>
      <c r="O44" s="35">
        <v>0</v>
      </c>
      <c r="P44" s="35">
        <v>0</v>
      </c>
      <c r="Q44" s="35">
        <v>0</v>
      </c>
      <c r="R44" s="1">
        <v>37</v>
      </c>
    </row>
    <row r="45" spans="1:18" x14ac:dyDescent="0.25">
      <c r="A45" s="1">
        <v>38</v>
      </c>
      <c r="B45" s="1" t="s">
        <v>96</v>
      </c>
      <c r="C45" s="35">
        <v>46790</v>
      </c>
      <c r="D45" s="35">
        <v>1362846</v>
      </c>
      <c r="E45" s="35">
        <v>257697</v>
      </c>
      <c r="F45" s="35">
        <v>365409</v>
      </c>
      <c r="G45" s="35">
        <v>0</v>
      </c>
      <c r="H45" s="35">
        <v>0</v>
      </c>
      <c r="I45" s="35">
        <v>0</v>
      </c>
      <c r="J45" s="35">
        <v>0</v>
      </c>
      <c r="K45" s="35">
        <v>0</v>
      </c>
      <c r="L45" s="35">
        <v>159153</v>
      </c>
      <c r="M45" s="35">
        <f t="shared" si="0"/>
        <v>1568789</v>
      </c>
      <c r="N45" s="35">
        <v>234844</v>
      </c>
      <c r="O45" s="35">
        <v>0</v>
      </c>
      <c r="P45" s="35">
        <v>0</v>
      </c>
      <c r="Q45" s="35">
        <v>57495</v>
      </c>
      <c r="R45" s="1">
        <v>38</v>
      </c>
    </row>
    <row r="46" spans="1:18" x14ac:dyDescent="0.25">
      <c r="A46" s="1">
        <v>39</v>
      </c>
      <c r="B46" s="1" t="s">
        <v>97</v>
      </c>
      <c r="C46" s="35">
        <v>92196</v>
      </c>
      <c r="D46" s="35">
        <v>1350209</v>
      </c>
      <c r="E46" s="35">
        <v>233951</v>
      </c>
      <c r="F46" s="35">
        <v>407688</v>
      </c>
      <c r="G46" s="35">
        <v>0</v>
      </c>
      <c r="H46" s="35">
        <v>0</v>
      </c>
      <c r="I46" s="35">
        <v>0</v>
      </c>
      <c r="J46" s="35">
        <v>0</v>
      </c>
      <c r="K46" s="35">
        <v>0</v>
      </c>
      <c r="L46" s="35">
        <v>144431</v>
      </c>
      <c r="M46" s="35">
        <f t="shared" si="0"/>
        <v>1586836</v>
      </c>
      <c r="N46" s="35">
        <v>218155</v>
      </c>
      <c r="O46" s="35">
        <v>0</v>
      </c>
      <c r="P46" s="35">
        <v>0</v>
      </c>
      <c r="Q46" s="35">
        <v>59283</v>
      </c>
      <c r="R46" s="1">
        <v>39</v>
      </c>
    </row>
    <row r="47" spans="1:18" x14ac:dyDescent="0.25">
      <c r="A47" s="1">
        <v>40</v>
      </c>
      <c r="B47" s="1" t="s">
        <v>98</v>
      </c>
      <c r="C47" s="103">
        <v>165998</v>
      </c>
      <c r="D47" s="103">
        <v>2037251</v>
      </c>
      <c r="E47" s="103">
        <v>304239</v>
      </c>
      <c r="F47" s="103">
        <v>316637</v>
      </c>
      <c r="G47" s="103">
        <v>0</v>
      </c>
      <c r="H47" s="103">
        <v>0</v>
      </c>
      <c r="I47" s="103">
        <v>0</v>
      </c>
      <c r="J47" s="103">
        <v>0</v>
      </c>
      <c r="K47" s="103">
        <v>0</v>
      </c>
      <c r="L47" s="103">
        <v>121242</v>
      </c>
      <c r="M47" s="35">
        <f t="shared" si="0"/>
        <v>2324491</v>
      </c>
      <c r="N47" s="103">
        <v>256768</v>
      </c>
      <c r="O47" s="103">
        <v>0</v>
      </c>
      <c r="P47" s="103">
        <v>0</v>
      </c>
      <c r="Q47" s="103">
        <v>52202</v>
      </c>
      <c r="R47" s="1">
        <v>40</v>
      </c>
    </row>
    <row r="48" spans="1:18" x14ac:dyDescent="0.25">
      <c r="A48" s="1">
        <v>41</v>
      </c>
      <c r="B48" s="1" t="s">
        <v>99</v>
      </c>
      <c r="C48" s="35">
        <v>209256</v>
      </c>
      <c r="D48" s="35">
        <v>2020836</v>
      </c>
      <c r="E48" s="35">
        <v>415009</v>
      </c>
      <c r="F48" s="35">
        <v>459656</v>
      </c>
      <c r="G48" s="35">
        <v>0</v>
      </c>
      <c r="H48" s="35">
        <v>0</v>
      </c>
      <c r="I48" s="35">
        <v>0</v>
      </c>
      <c r="J48" s="35">
        <v>0</v>
      </c>
      <c r="K48" s="35">
        <v>0</v>
      </c>
      <c r="L48" s="35">
        <v>225752</v>
      </c>
      <c r="M48" s="35">
        <f t="shared" si="0"/>
        <v>2455844</v>
      </c>
      <c r="N48" s="35">
        <v>343494</v>
      </c>
      <c r="O48" s="35">
        <v>0</v>
      </c>
      <c r="P48" s="35">
        <v>0</v>
      </c>
      <c r="Q48" s="35">
        <v>12079</v>
      </c>
      <c r="R48" s="1">
        <v>41</v>
      </c>
    </row>
    <row r="49" spans="1:18" x14ac:dyDescent="0.25">
      <c r="A49" s="1">
        <v>42</v>
      </c>
      <c r="B49" s="1" t="s">
        <v>100</v>
      </c>
      <c r="C49" s="35">
        <v>589666</v>
      </c>
      <c r="D49" s="35">
        <v>10039612</v>
      </c>
      <c r="E49" s="35">
        <v>1711475</v>
      </c>
      <c r="F49" s="35">
        <v>1697370</v>
      </c>
      <c r="G49" s="35">
        <v>0</v>
      </c>
      <c r="H49" s="35">
        <v>0</v>
      </c>
      <c r="I49" s="35">
        <v>0</v>
      </c>
      <c r="J49" s="35">
        <v>0</v>
      </c>
      <c r="K49" s="35">
        <v>0</v>
      </c>
      <c r="L49" s="35">
        <v>703974</v>
      </c>
      <c r="M49" s="35">
        <f t="shared" si="0"/>
        <v>11333252</v>
      </c>
      <c r="N49" s="35">
        <v>615513</v>
      </c>
      <c r="O49" s="35">
        <v>309466</v>
      </c>
      <c r="P49" s="35">
        <v>0</v>
      </c>
      <c r="Q49" s="35">
        <v>0</v>
      </c>
      <c r="R49" s="1">
        <v>42</v>
      </c>
    </row>
    <row r="50" spans="1:18" x14ac:dyDescent="0.25">
      <c r="A50" s="1">
        <v>43</v>
      </c>
      <c r="B50" s="1" t="s">
        <v>101</v>
      </c>
      <c r="C50" s="35">
        <v>1213616</v>
      </c>
      <c r="D50" s="35">
        <v>50649839</v>
      </c>
      <c r="E50" s="35">
        <v>0</v>
      </c>
      <c r="F50" s="35">
        <v>0</v>
      </c>
      <c r="G50" s="35">
        <v>0</v>
      </c>
      <c r="H50" s="35">
        <v>0</v>
      </c>
      <c r="I50" s="35">
        <v>0</v>
      </c>
      <c r="J50" s="35">
        <v>0</v>
      </c>
      <c r="K50" s="35">
        <v>0</v>
      </c>
      <c r="L50" s="35">
        <v>1928898</v>
      </c>
      <c r="M50" s="35">
        <f t="shared" si="0"/>
        <v>53792353</v>
      </c>
      <c r="N50" s="35">
        <v>1133909</v>
      </c>
      <c r="O50" s="35">
        <v>0</v>
      </c>
      <c r="P50" s="35">
        <v>0</v>
      </c>
      <c r="Q50" s="35">
        <v>1043335</v>
      </c>
      <c r="R50" s="1">
        <v>43</v>
      </c>
    </row>
    <row r="51" spans="1:18" x14ac:dyDescent="0.25">
      <c r="A51" s="1">
        <v>44</v>
      </c>
      <c r="B51" s="1" t="s">
        <v>102</v>
      </c>
      <c r="C51" s="35">
        <v>157524</v>
      </c>
      <c r="D51" s="35">
        <v>1978573</v>
      </c>
      <c r="E51" s="35">
        <v>575038</v>
      </c>
      <c r="F51" s="35">
        <v>550854</v>
      </c>
      <c r="G51" s="35">
        <v>0</v>
      </c>
      <c r="H51" s="35">
        <v>0</v>
      </c>
      <c r="I51" s="35">
        <v>0</v>
      </c>
      <c r="J51" s="35">
        <v>0</v>
      </c>
      <c r="K51" s="35">
        <v>0</v>
      </c>
      <c r="L51" s="35">
        <v>481327</v>
      </c>
      <c r="M51" s="35">
        <f t="shared" si="0"/>
        <v>2617424</v>
      </c>
      <c r="N51" s="35">
        <v>493171</v>
      </c>
      <c r="O51" s="35">
        <v>241813</v>
      </c>
      <c r="P51" s="35">
        <v>0</v>
      </c>
      <c r="Q51" s="35">
        <v>26324</v>
      </c>
      <c r="R51" s="1">
        <v>44</v>
      </c>
    </row>
    <row r="52" spans="1:18" x14ac:dyDescent="0.25">
      <c r="A52" s="1">
        <v>45</v>
      </c>
      <c r="B52" s="1" t="s">
        <v>103</v>
      </c>
      <c r="C52" s="35">
        <v>31904</v>
      </c>
      <c r="D52" s="35">
        <v>652924</v>
      </c>
      <c r="E52" s="35">
        <v>182988</v>
      </c>
      <c r="F52" s="35">
        <v>180156</v>
      </c>
      <c r="G52" s="35">
        <v>0</v>
      </c>
      <c r="H52" s="35">
        <v>0</v>
      </c>
      <c r="I52" s="35">
        <v>0</v>
      </c>
      <c r="J52" s="35">
        <v>0</v>
      </c>
      <c r="K52" s="35">
        <v>0</v>
      </c>
      <c r="L52" s="35">
        <v>90950</v>
      </c>
      <c r="M52" s="35">
        <f t="shared" si="0"/>
        <v>775778</v>
      </c>
      <c r="N52" s="35">
        <v>198286</v>
      </c>
      <c r="O52" s="35">
        <v>0</v>
      </c>
      <c r="P52" s="35">
        <v>0</v>
      </c>
      <c r="Q52" s="35">
        <v>184</v>
      </c>
      <c r="R52" s="1">
        <v>45</v>
      </c>
    </row>
    <row r="53" spans="1:18" x14ac:dyDescent="0.25">
      <c r="A53" s="1">
        <v>46</v>
      </c>
      <c r="B53" s="1" t="s">
        <v>104</v>
      </c>
      <c r="C53" s="35">
        <v>326003</v>
      </c>
      <c r="D53" s="35">
        <v>3646120</v>
      </c>
      <c r="E53" s="35">
        <v>676354</v>
      </c>
      <c r="F53" s="35">
        <v>790796</v>
      </c>
      <c r="G53" s="35">
        <v>0</v>
      </c>
      <c r="H53" s="35">
        <v>0</v>
      </c>
      <c r="I53" s="35">
        <v>0</v>
      </c>
      <c r="J53" s="35">
        <v>0</v>
      </c>
      <c r="K53" s="35">
        <v>0</v>
      </c>
      <c r="L53" s="35">
        <v>285721</v>
      </c>
      <c r="M53" s="35">
        <f t="shared" si="0"/>
        <v>4257844</v>
      </c>
      <c r="N53" s="35">
        <v>343722</v>
      </c>
      <c r="O53" s="35">
        <v>0</v>
      </c>
      <c r="P53" s="35">
        <v>0</v>
      </c>
      <c r="Q53" s="35">
        <v>90315</v>
      </c>
      <c r="R53" s="1">
        <v>46</v>
      </c>
    </row>
    <row r="54" spans="1:18" x14ac:dyDescent="0.25">
      <c r="A54" s="1">
        <v>47</v>
      </c>
      <c r="B54" s="1" t="s">
        <v>105</v>
      </c>
      <c r="C54" s="35">
        <v>160125</v>
      </c>
      <c r="D54" s="35">
        <v>8355122</v>
      </c>
      <c r="E54" s="35">
        <v>1094759</v>
      </c>
      <c r="F54" s="35">
        <v>1430684</v>
      </c>
      <c r="G54" s="35">
        <v>0</v>
      </c>
      <c r="H54" s="35">
        <v>0</v>
      </c>
      <c r="I54" s="35">
        <v>0</v>
      </c>
      <c r="J54" s="35">
        <v>0</v>
      </c>
      <c r="K54" s="35">
        <v>0</v>
      </c>
      <c r="L54" s="35">
        <v>470616</v>
      </c>
      <c r="M54" s="35">
        <f t="shared" si="0"/>
        <v>8985863</v>
      </c>
      <c r="N54" s="35">
        <v>551587</v>
      </c>
      <c r="O54" s="35">
        <v>0</v>
      </c>
      <c r="P54" s="35">
        <v>0</v>
      </c>
      <c r="Q54" s="35">
        <v>63771</v>
      </c>
      <c r="R54" s="1">
        <v>47</v>
      </c>
    </row>
    <row r="55" spans="1:18" x14ac:dyDescent="0.25">
      <c r="A55" s="1">
        <v>48</v>
      </c>
      <c r="B55" s="1" t="s">
        <v>106</v>
      </c>
      <c r="C55" s="35">
        <v>69913</v>
      </c>
      <c r="D55" s="35">
        <v>1341609</v>
      </c>
      <c r="E55" s="35">
        <v>216311</v>
      </c>
      <c r="F55" s="35">
        <v>243542</v>
      </c>
      <c r="G55" s="35">
        <v>0</v>
      </c>
      <c r="H55" s="35">
        <v>0</v>
      </c>
      <c r="I55" s="35">
        <v>0</v>
      </c>
      <c r="J55" s="35">
        <v>0</v>
      </c>
      <c r="K55" s="35">
        <v>0</v>
      </c>
      <c r="L55" s="35">
        <v>133114</v>
      </c>
      <c r="M55" s="35">
        <f t="shared" si="0"/>
        <v>1544636</v>
      </c>
      <c r="N55" s="35">
        <v>204287</v>
      </c>
      <c r="O55" s="35">
        <v>0</v>
      </c>
      <c r="P55" s="35">
        <v>0</v>
      </c>
      <c r="Q55" s="35">
        <v>0</v>
      </c>
      <c r="R55" s="1">
        <v>48</v>
      </c>
    </row>
    <row r="56" spans="1:18" x14ac:dyDescent="0.25">
      <c r="A56" s="1">
        <v>49</v>
      </c>
      <c r="B56" s="1" t="s">
        <v>107</v>
      </c>
      <c r="C56" s="35">
        <v>112968</v>
      </c>
      <c r="D56" s="35">
        <v>3296555</v>
      </c>
      <c r="E56" s="35">
        <v>444132</v>
      </c>
      <c r="F56" s="35">
        <v>375204</v>
      </c>
      <c r="G56" s="35">
        <v>0</v>
      </c>
      <c r="H56" s="35">
        <v>0</v>
      </c>
      <c r="I56" s="35">
        <v>0</v>
      </c>
      <c r="J56" s="35">
        <v>0</v>
      </c>
      <c r="K56" s="35">
        <v>0</v>
      </c>
      <c r="L56" s="35">
        <v>240719</v>
      </c>
      <c r="M56" s="35">
        <f t="shared" si="0"/>
        <v>3650242</v>
      </c>
      <c r="N56" s="35">
        <v>273254</v>
      </c>
      <c r="O56" s="35">
        <v>0</v>
      </c>
      <c r="P56" s="35">
        <v>0</v>
      </c>
      <c r="Q56" s="35">
        <v>0</v>
      </c>
      <c r="R56" s="1">
        <v>49</v>
      </c>
    </row>
    <row r="57" spans="1:18" x14ac:dyDescent="0.25">
      <c r="A57" s="1">
        <v>50</v>
      </c>
      <c r="B57" s="1" t="s">
        <v>108</v>
      </c>
      <c r="C57" s="103">
        <v>66804</v>
      </c>
      <c r="D57" s="35">
        <v>2142663</v>
      </c>
      <c r="E57" s="103">
        <v>284502</v>
      </c>
      <c r="F57" s="103">
        <v>255406</v>
      </c>
      <c r="G57" s="103">
        <v>0</v>
      </c>
      <c r="H57" s="103">
        <v>0</v>
      </c>
      <c r="I57" s="103">
        <v>0</v>
      </c>
      <c r="J57" s="103">
        <v>0</v>
      </c>
      <c r="K57" s="103">
        <v>0</v>
      </c>
      <c r="L57" s="103">
        <v>204349</v>
      </c>
      <c r="M57" s="35">
        <f t="shared" si="0"/>
        <v>2413816</v>
      </c>
      <c r="N57" s="103">
        <v>298025</v>
      </c>
      <c r="O57" s="103">
        <v>35126</v>
      </c>
      <c r="P57" s="103">
        <v>0</v>
      </c>
      <c r="Q57" s="103">
        <v>0</v>
      </c>
      <c r="R57" s="1">
        <v>50</v>
      </c>
    </row>
    <row r="58" spans="1:18" x14ac:dyDescent="0.25">
      <c r="A58" s="1">
        <v>51</v>
      </c>
      <c r="B58" s="1" t="s">
        <v>109</v>
      </c>
      <c r="C58" s="35">
        <v>49727</v>
      </c>
      <c r="D58" s="35">
        <v>1161890</v>
      </c>
      <c r="E58" s="35">
        <v>269617</v>
      </c>
      <c r="F58" s="35">
        <v>310935</v>
      </c>
      <c r="G58" s="35">
        <v>0</v>
      </c>
      <c r="H58" s="35">
        <v>0</v>
      </c>
      <c r="I58" s="35">
        <v>0</v>
      </c>
      <c r="J58" s="35">
        <v>0</v>
      </c>
      <c r="K58" s="35">
        <v>0</v>
      </c>
      <c r="L58" s="35">
        <v>189185</v>
      </c>
      <c r="M58" s="35">
        <f t="shared" si="0"/>
        <v>1400802</v>
      </c>
      <c r="N58" s="35">
        <v>231538</v>
      </c>
      <c r="O58" s="35">
        <v>0</v>
      </c>
      <c r="P58" s="35">
        <v>0</v>
      </c>
      <c r="Q58" s="35">
        <v>0</v>
      </c>
      <c r="R58" s="1">
        <v>51</v>
      </c>
    </row>
    <row r="59" spans="1:18" x14ac:dyDescent="0.25">
      <c r="A59" s="1">
        <v>52</v>
      </c>
      <c r="B59" s="1" t="s">
        <v>110</v>
      </c>
      <c r="C59" s="35">
        <v>140991</v>
      </c>
      <c r="D59" s="35">
        <v>1012034</v>
      </c>
      <c r="E59" s="35">
        <v>321133</v>
      </c>
      <c r="F59" s="35">
        <v>290566</v>
      </c>
      <c r="G59" s="35">
        <v>50091</v>
      </c>
      <c r="H59" s="35">
        <v>0</v>
      </c>
      <c r="I59" s="35">
        <v>0</v>
      </c>
      <c r="J59" s="35">
        <v>0</v>
      </c>
      <c r="K59" s="35">
        <v>0</v>
      </c>
      <c r="L59" s="35">
        <v>185196</v>
      </c>
      <c r="M59" s="35">
        <f t="shared" si="0"/>
        <v>1338221</v>
      </c>
      <c r="N59" s="35">
        <v>270952</v>
      </c>
      <c r="O59" s="35">
        <v>0</v>
      </c>
      <c r="P59" s="35">
        <v>0</v>
      </c>
      <c r="Q59" s="35">
        <v>46027</v>
      </c>
      <c r="R59" s="1">
        <v>52</v>
      </c>
    </row>
    <row r="60" spans="1:18" x14ac:dyDescent="0.25">
      <c r="A60" s="1">
        <v>53</v>
      </c>
      <c r="B60" s="1" t="s">
        <v>111</v>
      </c>
      <c r="C60" s="35">
        <v>4324859</v>
      </c>
      <c r="D60" s="35">
        <v>66410096</v>
      </c>
      <c r="E60" s="35">
        <v>8506112</v>
      </c>
      <c r="F60" s="35">
        <v>5831587</v>
      </c>
      <c r="G60" s="35">
        <v>0</v>
      </c>
      <c r="H60" s="35">
        <v>0</v>
      </c>
      <c r="I60" s="35">
        <v>0</v>
      </c>
      <c r="J60" s="35">
        <v>0</v>
      </c>
      <c r="K60" s="35">
        <v>0</v>
      </c>
      <c r="L60" s="35">
        <v>2317196</v>
      </c>
      <c r="M60" s="35">
        <f t="shared" si="0"/>
        <v>73052151</v>
      </c>
      <c r="N60" s="35">
        <v>991035</v>
      </c>
      <c r="O60" s="35">
        <v>0</v>
      </c>
      <c r="P60" s="35">
        <v>0</v>
      </c>
      <c r="Q60" s="35">
        <v>988630</v>
      </c>
      <c r="R60" s="1">
        <v>53</v>
      </c>
    </row>
    <row r="61" spans="1:18" x14ac:dyDescent="0.25">
      <c r="A61" s="1">
        <v>54</v>
      </c>
      <c r="B61" s="1" t="s">
        <v>112</v>
      </c>
      <c r="C61" s="35">
        <v>161321</v>
      </c>
      <c r="D61" s="35">
        <v>3597487</v>
      </c>
      <c r="E61" s="35">
        <v>396576</v>
      </c>
      <c r="F61" s="35">
        <v>410127</v>
      </c>
      <c r="G61" s="35">
        <v>0</v>
      </c>
      <c r="H61" s="35">
        <v>0</v>
      </c>
      <c r="I61" s="35">
        <v>0</v>
      </c>
      <c r="J61" s="35">
        <v>0</v>
      </c>
      <c r="K61" s="35">
        <v>0</v>
      </c>
      <c r="L61" s="35">
        <v>232603</v>
      </c>
      <c r="M61" s="35">
        <f t="shared" si="0"/>
        <v>3991411</v>
      </c>
      <c r="N61" s="35">
        <v>337004</v>
      </c>
      <c r="O61" s="35">
        <v>223771</v>
      </c>
      <c r="P61" s="35">
        <v>0</v>
      </c>
      <c r="Q61" s="35">
        <v>21416</v>
      </c>
      <c r="R61" s="1">
        <v>54</v>
      </c>
    </row>
    <row r="62" spans="1:18" x14ac:dyDescent="0.25">
      <c r="A62" s="1">
        <v>55</v>
      </c>
      <c r="B62" s="1" t="s">
        <v>113</v>
      </c>
      <c r="C62" s="35">
        <v>48835</v>
      </c>
      <c r="D62" s="35">
        <v>969620</v>
      </c>
      <c r="E62" s="35">
        <v>214154</v>
      </c>
      <c r="F62" s="35">
        <v>223600</v>
      </c>
      <c r="G62" s="35">
        <v>0</v>
      </c>
      <c r="H62" s="35">
        <v>0</v>
      </c>
      <c r="I62" s="35">
        <v>0</v>
      </c>
      <c r="J62" s="35">
        <v>0</v>
      </c>
      <c r="K62" s="35">
        <v>0</v>
      </c>
      <c r="L62" s="35">
        <v>137251</v>
      </c>
      <c r="M62" s="35">
        <f t="shared" si="0"/>
        <v>1155706</v>
      </c>
      <c r="N62" s="35">
        <v>229760</v>
      </c>
      <c r="O62" s="35">
        <v>0</v>
      </c>
      <c r="P62" s="35">
        <v>0</v>
      </c>
      <c r="Q62" s="35">
        <v>0</v>
      </c>
      <c r="R62" s="1">
        <v>55</v>
      </c>
    </row>
    <row r="63" spans="1:18" x14ac:dyDescent="0.25">
      <c r="A63" s="1">
        <v>56</v>
      </c>
      <c r="B63" s="1" t="s">
        <v>114</v>
      </c>
      <c r="C63" s="35">
        <v>64504</v>
      </c>
      <c r="D63" s="35">
        <v>1494349</v>
      </c>
      <c r="E63" s="35">
        <v>236587</v>
      </c>
      <c r="F63" s="35">
        <v>269231</v>
      </c>
      <c r="G63" s="35">
        <v>0</v>
      </c>
      <c r="H63" s="35">
        <v>0</v>
      </c>
      <c r="I63" s="35">
        <v>0</v>
      </c>
      <c r="J63" s="35">
        <v>0</v>
      </c>
      <c r="K63" s="35">
        <v>0</v>
      </c>
      <c r="L63" s="35">
        <v>140659</v>
      </c>
      <c r="M63" s="35">
        <f t="shared" si="0"/>
        <v>1699512</v>
      </c>
      <c r="N63" s="35">
        <v>230213</v>
      </c>
      <c r="O63" s="35">
        <v>5585</v>
      </c>
      <c r="P63" s="35">
        <v>0</v>
      </c>
      <c r="Q63" s="35">
        <v>33161</v>
      </c>
      <c r="R63" s="1">
        <v>56</v>
      </c>
    </row>
    <row r="64" spans="1:18" x14ac:dyDescent="0.25">
      <c r="A64" s="1">
        <v>57</v>
      </c>
      <c r="B64" s="1" t="s">
        <v>115</v>
      </c>
      <c r="C64" s="35">
        <v>119712</v>
      </c>
      <c r="D64" s="35">
        <v>1649055</v>
      </c>
      <c r="E64" s="35">
        <v>241198</v>
      </c>
      <c r="F64" s="35">
        <v>285839</v>
      </c>
      <c r="G64" s="35">
        <v>0</v>
      </c>
      <c r="H64" s="35">
        <v>0</v>
      </c>
      <c r="I64" s="35">
        <v>0</v>
      </c>
      <c r="J64" s="35">
        <v>0</v>
      </c>
      <c r="K64" s="35">
        <v>0</v>
      </c>
      <c r="L64" s="35">
        <v>115192</v>
      </c>
      <c r="M64" s="35">
        <f t="shared" si="0"/>
        <v>1883959</v>
      </c>
      <c r="N64" s="35">
        <v>212657</v>
      </c>
      <c r="O64" s="35">
        <v>0</v>
      </c>
      <c r="P64" s="35">
        <v>0</v>
      </c>
      <c r="Q64" s="35">
        <v>0</v>
      </c>
      <c r="R64" s="1">
        <v>57</v>
      </c>
    </row>
    <row r="65" spans="1:18" x14ac:dyDescent="0.25">
      <c r="A65" s="1">
        <v>58</v>
      </c>
      <c r="B65" s="1" t="s">
        <v>116</v>
      </c>
      <c r="C65" s="35">
        <v>240684</v>
      </c>
      <c r="D65" s="35">
        <v>3204283</v>
      </c>
      <c r="E65" s="35">
        <v>698483</v>
      </c>
      <c r="F65" s="35">
        <v>681881</v>
      </c>
      <c r="G65" s="35">
        <v>0</v>
      </c>
      <c r="H65" s="35">
        <v>0</v>
      </c>
      <c r="I65" s="35">
        <v>0</v>
      </c>
      <c r="J65" s="35">
        <v>0</v>
      </c>
      <c r="K65" s="35">
        <v>0</v>
      </c>
      <c r="L65" s="35">
        <v>248853</v>
      </c>
      <c r="M65" s="35">
        <f t="shared" si="0"/>
        <v>3693820</v>
      </c>
      <c r="N65" s="35">
        <v>311462</v>
      </c>
      <c r="O65" s="35">
        <v>0</v>
      </c>
      <c r="P65" s="35">
        <v>0</v>
      </c>
      <c r="Q65" s="35">
        <v>157</v>
      </c>
      <c r="R65" s="1">
        <v>58</v>
      </c>
    </row>
    <row r="66" spans="1:18" x14ac:dyDescent="0.25">
      <c r="A66" s="1">
        <v>59</v>
      </c>
      <c r="B66" s="1" t="s">
        <v>117</v>
      </c>
      <c r="C66" s="35">
        <v>100851</v>
      </c>
      <c r="D66" s="35">
        <v>1450804</v>
      </c>
      <c r="E66" s="35">
        <v>246122</v>
      </c>
      <c r="F66" s="35">
        <v>266747</v>
      </c>
      <c r="G66" s="35">
        <v>0</v>
      </c>
      <c r="H66" s="35">
        <v>0</v>
      </c>
      <c r="I66" s="35">
        <v>0</v>
      </c>
      <c r="J66" s="35">
        <v>0</v>
      </c>
      <c r="K66" s="35">
        <v>0</v>
      </c>
      <c r="L66" s="35">
        <v>175537</v>
      </c>
      <c r="M66" s="35">
        <f t="shared" si="0"/>
        <v>1727192</v>
      </c>
      <c r="N66" s="35">
        <v>240699</v>
      </c>
      <c r="O66" s="35">
        <v>0</v>
      </c>
      <c r="P66" s="35">
        <v>0</v>
      </c>
      <c r="Q66" s="35">
        <v>3465</v>
      </c>
      <c r="R66" s="1">
        <v>59</v>
      </c>
    </row>
    <row r="67" spans="1:18" x14ac:dyDescent="0.25">
      <c r="A67" s="1">
        <v>60</v>
      </c>
      <c r="B67" s="1" t="s">
        <v>118</v>
      </c>
      <c r="C67" s="35">
        <v>238631</v>
      </c>
      <c r="D67" s="35">
        <v>7108812</v>
      </c>
      <c r="E67" s="35">
        <v>1061415</v>
      </c>
      <c r="F67" s="35">
        <v>937675</v>
      </c>
      <c r="G67" s="35">
        <v>0</v>
      </c>
      <c r="H67" s="35">
        <v>0</v>
      </c>
      <c r="I67" s="35">
        <v>0</v>
      </c>
      <c r="J67" s="35">
        <v>0</v>
      </c>
      <c r="K67" s="35">
        <v>0</v>
      </c>
      <c r="L67" s="35">
        <v>497381</v>
      </c>
      <c r="M67" s="35">
        <f t="shared" si="0"/>
        <v>7844824</v>
      </c>
      <c r="N67" s="35">
        <v>465256</v>
      </c>
      <c r="O67" s="35">
        <v>0</v>
      </c>
      <c r="P67" s="35">
        <v>0</v>
      </c>
      <c r="Q67" s="35">
        <v>84</v>
      </c>
      <c r="R67" s="1">
        <v>60</v>
      </c>
    </row>
    <row r="68" spans="1:18" x14ac:dyDescent="0.25">
      <c r="A68" s="1">
        <v>61</v>
      </c>
      <c r="B68" s="1" t="s">
        <v>119</v>
      </c>
      <c r="C68" s="35">
        <v>129128</v>
      </c>
      <c r="D68" s="35">
        <v>2264182</v>
      </c>
      <c r="E68" s="35">
        <v>255105</v>
      </c>
      <c r="F68" s="35">
        <v>340407</v>
      </c>
      <c r="G68" s="35">
        <v>0</v>
      </c>
      <c r="H68" s="35">
        <v>0</v>
      </c>
      <c r="I68" s="35">
        <v>0</v>
      </c>
      <c r="J68" s="35">
        <v>0</v>
      </c>
      <c r="K68" s="35">
        <v>0</v>
      </c>
      <c r="L68" s="35">
        <v>205817</v>
      </c>
      <c r="M68" s="35">
        <f t="shared" si="0"/>
        <v>2599127</v>
      </c>
      <c r="N68" s="35">
        <v>258498</v>
      </c>
      <c r="O68" s="35">
        <v>0</v>
      </c>
      <c r="P68" s="35">
        <v>0</v>
      </c>
      <c r="Q68" s="35">
        <v>3216</v>
      </c>
      <c r="R68" s="1">
        <v>61</v>
      </c>
    </row>
    <row r="69" spans="1:18" x14ac:dyDescent="0.25">
      <c r="A69" s="1">
        <v>62</v>
      </c>
      <c r="B69" s="1" t="s">
        <v>120</v>
      </c>
      <c r="C69" s="35">
        <v>155207</v>
      </c>
      <c r="D69" s="35">
        <v>4040328</v>
      </c>
      <c r="E69" s="35">
        <v>674352</v>
      </c>
      <c r="F69" s="35">
        <v>448431</v>
      </c>
      <c r="G69" s="35">
        <v>0</v>
      </c>
      <c r="H69" s="35">
        <v>0</v>
      </c>
      <c r="I69" s="35">
        <v>0</v>
      </c>
      <c r="J69" s="35">
        <v>0</v>
      </c>
      <c r="K69" s="35">
        <v>0</v>
      </c>
      <c r="L69" s="35">
        <v>247292</v>
      </c>
      <c r="M69" s="35">
        <f t="shared" si="0"/>
        <v>4442827</v>
      </c>
      <c r="N69" s="35">
        <v>254054</v>
      </c>
      <c r="O69" s="35">
        <v>0</v>
      </c>
      <c r="P69" s="35">
        <v>0</v>
      </c>
      <c r="Q69" s="35">
        <v>771</v>
      </c>
      <c r="R69" s="1">
        <v>62</v>
      </c>
    </row>
    <row r="70" spans="1:18" x14ac:dyDescent="0.25">
      <c r="A70" s="1">
        <v>63</v>
      </c>
      <c r="B70" s="1" t="s">
        <v>121</v>
      </c>
      <c r="C70" s="35">
        <v>203907</v>
      </c>
      <c r="D70" s="35">
        <v>2033517</v>
      </c>
      <c r="E70" s="35">
        <v>214129</v>
      </c>
      <c r="F70" s="35">
        <v>335250</v>
      </c>
      <c r="G70" s="35">
        <v>0</v>
      </c>
      <c r="H70" s="35">
        <v>0</v>
      </c>
      <c r="I70" s="35">
        <v>0</v>
      </c>
      <c r="J70" s="35">
        <v>0</v>
      </c>
      <c r="K70" s="35">
        <v>0</v>
      </c>
      <c r="L70" s="35">
        <v>190677</v>
      </c>
      <c r="M70" s="35">
        <f t="shared" si="0"/>
        <v>2428101</v>
      </c>
      <c r="N70" s="35">
        <v>224955</v>
      </c>
      <c r="O70" s="35">
        <v>8534</v>
      </c>
      <c r="P70" s="35">
        <v>0</v>
      </c>
      <c r="Q70" s="35">
        <v>0</v>
      </c>
      <c r="R70" s="1">
        <v>63</v>
      </c>
    </row>
    <row r="71" spans="1:18" x14ac:dyDescent="0.25">
      <c r="A71" s="1">
        <v>64</v>
      </c>
      <c r="B71" s="1" t="s">
        <v>122</v>
      </c>
      <c r="C71" s="35">
        <v>281701</v>
      </c>
      <c r="D71" s="35">
        <v>1414697</v>
      </c>
      <c r="E71" s="35">
        <v>334489</v>
      </c>
      <c r="F71" s="35">
        <v>367505</v>
      </c>
      <c r="G71" s="35">
        <v>0</v>
      </c>
      <c r="H71" s="35">
        <v>0</v>
      </c>
      <c r="I71" s="35">
        <v>0</v>
      </c>
      <c r="J71" s="35">
        <v>0</v>
      </c>
      <c r="K71" s="35">
        <v>0</v>
      </c>
      <c r="L71" s="35">
        <v>153964</v>
      </c>
      <c r="M71" s="35">
        <f t="shared" si="0"/>
        <v>1850362</v>
      </c>
      <c r="N71" s="35">
        <v>264664</v>
      </c>
      <c r="O71" s="35">
        <v>0</v>
      </c>
      <c r="P71" s="35">
        <v>0</v>
      </c>
      <c r="Q71" s="35">
        <v>0</v>
      </c>
      <c r="R71" s="1">
        <v>64</v>
      </c>
    </row>
    <row r="72" spans="1:18" x14ac:dyDescent="0.25">
      <c r="A72" s="1">
        <v>65</v>
      </c>
      <c r="B72" s="1" t="s">
        <v>123</v>
      </c>
      <c r="C72" s="35">
        <v>416235</v>
      </c>
      <c r="D72" s="35">
        <v>519951</v>
      </c>
      <c r="E72" s="35">
        <v>190339</v>
      </c>
      <c r="F72" s="35">
        <v>227529</v>
      </c>
      <c r="G72" s="35">
        <v>0</v>
      </c>
      <c r="H72" s="35">
        <v>0</v>
      </c>
      <c r="I72" s="35">
        <v>0</v>
      </c>
      <c r="J72" s="35">
        <v>0</v>
      </c>
      <c r="K72" s="35">
        <v>0</v>
      </c>
      <c r="L72" s="35">
        <v>145463</v>
      </c>
      <c r="M72" s="35">
        <f t="shared" ref="M72:M102" si="1">(C72+D72+L72)</f>
        <v>1081649</v>
      </c>
      <c r="N72" s="35">
        <v>216130</v>
      </c>
      <c r="O72" s="35">
        <v>0</v>
      </c>
      <c r="P72" s="35">
        <v>0</v>
      </c>
      <c r="Q72" s="35">
        <v>0</v>
      </c>
      <c r="R72" s="1">
        <v>65</v>
      </c>
    </row>
    <row r="73" spans="1:18" x14ac:dyDescent="0.25">
      <c r="A73" s="1">
        <v>66</v>
      </c>
      <c r="B73" s="1" t="s">
        <v>124</v>
      </c>
      <c r="C73" s="35">
        <v>97610</v>
      </c>
      <c r="D73" s="35">
        <v>2125226</v>
      </c>
      <c r="E73" s="35">
        <v>567144</v>
      </c>
      <c r="F73" s="35">
        <v>394378</v>
      </c>
      <c r="G73" s="35">
        <v>0</v>
      </c>
      <c r="H73" s="35">
        <v>0</v>
      </c>
      <c r="I73" s="35">
        <v>0</v>
      </c>
      <c r="J73" s="35">
        <v>0</v>
      </c>
      <c r="K73" s="35">
        <v>0</v>
      </c>
      <c r="L73" s="35">
        <v>95129</v>
      </c>
      <c r="M73" s="35">
        <f t="shared" si="1"/>
        <v>2317965</v>
      </c>
      <c r="N73" s="35">
        <v>278485</v>
      </c>
      <c r="O73" s="35">
        <v>0</v>
      </c>
      <c r="P73" s="35">
        <v>0</v>
      </c>
      <c r="Q73" s="35">
        <v>0</v>
      </c>
      <c r="R73" s="1">
        <v>66</v>
      </c>
    </row>
    <row r="74" spans="1:18" x14ac:dyDescent="0.25">
      <c r="A74" s="1">
        <v>67</v>
      </c>
      <c r="B74" s="1" t="s">
        <v>125</v>
      </c>
      <c r="C74" s="35">
        <v>258539</v>
      </c>
      <c r="D74" s="35">
        <v>2651367</v>
      </c>
      <c r="E74" s="35">
        <v>883540</v>
      </c>
      <c r="F74" s="35">
        <v>593728</v>
      </c>
      <c r="G74" s="35">
        <v>0</v>
      </c>
      <c r="H74" s="35">
        <v>0</v>
      </c>
      <c r="I74" s="35">
        <v>0</v>
      </c>
      <c r="J74" s="35">
        <v>0</v>
      </c>
      <c r="K74" s="35">
        <v>0</v>
      </c>
      <c r="L74" s="35">
        <v>168755</v>
      </c>
      <c r="M74" s="35">
        <f t="shared" si="1"/>
        <v>3078661</v>
      </c>
      <c r="N74" s="35">
        <v>310115</v>
      </c>
      <c r="O74" s="35">
        <v>0</v>
      </c>
      <c r="P74" s="35">
        <v>0</v>
      </c>
      <c r="Q74" s="35">
        <v>38323</v>
      </c>
      <c r="R74" s="1">
        <v>67</v>
      </c>
    </row>
    <row r="75" spans="1:18" x14ac:dyDescent="0.25">
      <c r="A75" s="1">
        <v>68</v>
      </c>
      <c r="B75" s="1" t="s">
        <v>126</v>
      </c>
      <c r="C75" s="35">
        <v>65062</v>
      </c>
      <c r="D75" s="35">
        <v>1490682</v>
      </c>
      <c r="E75" s="35">
        <v>284363</v>
      </c>
      <c r="F75" s="35">
        <v>336455</v>
      </c>
      <c r="G75" s="35">
        <v>0</v>
      </c>
      <c r="H75" s="35">
        <v>0</v>
      </c>
      <c r="I75" s="35">
        <v>0</v>
      </c>
      <c r="J75" s="35">
        <v>0</v>
      </c>
      <c r="K75" s="35">
        <v>0</v>
      </c>
      <c r="L75" s="35">
        <v>134494</v>
      </c>
      <c r="M75" s="35">
        <f t="shared" si="1"/>
        <v>1690238</v>
      </c>
      <c r="N75" s="35">
        <v>251005</v>
      </c>
      <c r="O75" s="35">
        <v>0</v>
      </c>
      <c r="P75" s="35">
        <v>0</v>
      </c>
      <c r="Q75" s="35">
        <v>14490</v>
      </c>
      <c r="R75" s="1">
        <v>68</v>
      </c>
    </row>
    <row r="76" spans="1:18" x14ac:dyDescent="0.25">
      <c r="A76" s="1">
        <v>69</v>
      </c>
      <c r="B76" s="1" t="s">
        <v>127</v>
      </c>
      <c r="C76" s="35">
        <v>209269</v>
      </c>
      <c r="D76" s="35">
        <v>2759717</v>
      </c>
      <c r="E76" s="35">
        <v>639944</v>
      </c>
      <c r="F76" s="35">
        <v>708746</v>
      </c>
      <c r="G76" s="35">
        <v>0</v>
      </c>
      <c r="H76" s="35">
        <v>0</v>
      </c>
      <c r="I76" s="35">
        <v>0</v>
      </c>
      <c r="J76" s="35">
        <v>0</v>
      </c>
      <c r="K76" s="35">
        <v>0</v>
      </c>
      <c r="L76" s="35">
        <v>300464</v>
      </c>
      <c r="M76" s="35">
        <f t="shared" si="1"/>
        <v>3269450</v>
      </c>
      <c r="N76" s="35">
        <v>443527</v>
      </c>
      <c r="O76" s="35">
        <v>0</v>
      </c>
      <c r="P76" s="35">
        <v>0</v>
      </c>
      <c r="Q76" s="35">
        <v>30649</v>
      </c>
      <c r="R76" s="1">
        <v>69</v>
      </c>
    </row>
    <row r="77" spans="1:18" x14ac:dyDescent="0.25">
      <c r="A77" s="1">
        <v>70</v>
      </c>
      <c r="B77" s="1" t="s">
        <v>128</v>
      </c>
      <c r="C77" s="35">
        <v>83780</v>
      </c>
      <c r="D77" s="35">
        <v>3858905</v>
      </c>
      <c r="E77" s="35">
        <v>555524</v>
      </c>
      <c r="F77" s="35">
        <v>602150</v>
      </c>
      <c r="G77" s="35">
        <v>0</v>
      </c>
      <c r="H77" s="35">
        <v>0</v>
      </c>
      <c r="I77" s="35">
        <v>0</v>
      </c>
      <c r="J77" s="35">
        <v>0</v>
      </c>
      <c r="K77" s="35">
        <v>0</v>
      </c>
      <c r="L77" s="35">
        <v>227485</v>
      </c>
      <c r="M77" s="35">
        <f t="shared" si="1"/>
        <v>4170170</v>
      </c>
      <c r="N77" s="35">
        <v>303425</v>
      </c>
      <c r="O77" s="35">
        <v>0</v>
      </c>
      <c r="P77" s="35">
        <v>0</v>
      </c>
      <c r="Q77" s="35">
        <v>0</v>
      </c>
      <c r="R77" s="1">
        <v>70</v>
      </c>
    </row>
    <row r="78" spans="1:18" x14ac:dyDescent="0.25">
      <c r="A78" s="1">
        <v>71</v>
      </c>
      <c r="B78" s="1" t="s">
        <v>129</v>
      </c>
      <c r="C78" s="35">
        <v>118320</v>
      </c>
      <c r="D78" s="35">
        <v>1438103</v>
      </c>
      <c r="E78" s="35">
        <v>293512</v>
      </c>
      <c r="F78" s="35">
        <v>393078</v>
      </c>
      <c r="G78" s="35">
        <v>0</v>
      </c>
      <c r="H78" s="35">
        <v>0</v>
      </c>
      <c r="I78" s="35">
        <v>0</v>
      </c>
      <c r="J78" s="35">
        <v>0</v>
      </c>
      <c r="K78" s="35">
        <v>0</v>
      </c>
      <c r="L78" s="35">
        <v>172024</v>
      </c>
      <c r="M78" s="35">
        <f t="shared" si="1"/>
        <v>1728447</v>
      </c>
      <c r="N78" s="35">
        <v>247630</v>
      </c>
      <c r="O78" s="35">
        <v>0</v>
      </c>
      <c r="P78" s="35">
        <v>0</v>
      </c>
      <c r="Q78" s="35">
        <v>6291</v>
      </c>
      <c r="R78" s="1">
        <v>71</v>
      </c>
    </row>
    <row r="79" spans="1:18" x14ac:dyDescent="0.25">
      <c r="A79" s="1">
        <v>72</v>
      </c>
      <c r="B79" s="1" t="s">
        <v>130</v>
      </c>
      <c r="C79" s="35">
        <v>197523</v>
      </c>
      <c r="D79" s="35">
        <v>4732738</v>
      </c>
      <c r="E79" s="35">
        <v>459891</v>
      </c>
      <c r="F79" s="35">
        <v>601221</v>
      </c>
      <c r="G79" s="35">
        <v>0</v>
      </c>
      <c r="H79" s="35">
        <v>0</v>
      </c>
      <c r="I79" s="35">
        <v>0</v>
      </c>
      <c r="J79" s="35">
        <v>0</v>
      </c>
      <c r="K79" s="35">
        <v>0</v>
      </c>
      <c r="L79" s="35">
        <v>262253</v>
      </c>
      <c r="M79" s="35">
        <f t="shared" si="1"/>
        <v>5192514</v>
      </c>
      <c r="N79" s="35">
        <v>470702</v>
      </c>
      <c r="O79" s="35">
        <v>0</v>
      </c>
      <c r="P79" s="35">
        <v>0</v>
      </c>
      <c r="Q79" s="35">
        <v>326285</v>
      </c>
      <c r="R79" s="1">
        <v>72</v>
      </c>
    </row>
    <row r="80" spans="1:18" x14ac:dyDescent="0.25">
      <c r="A80" s="1">
        <v>73</v>
      </c>
      <c r="B80" s="1" t="s">
        <v>131</v>
      </c>
      <c r="C80" s="35">
        <v>3821000</v>
      </c>
      <c r="D80" s="35">
        <v>38932000</v>
      </c>
      <c r="E80" s="35">
        <v>0</v>
      </c>
      <c r="F80" s="35">
        <v>0</v>
      </c>
      <c r="G80" s="35">
        <v>0</v>
      </c>
      <c r="H80" s="35">
        <v>0</v>
      </c>
      <c r="I80" s="35">
        <v>0</v>
      </c>
      <c r="J80" s="35">
        <v>0</v>
      </c>
      <c r="K80" s="35">
        <v>0</v>
      </c>
      <c r="L80" s="35">
        <v>2513000</v>
      </c>
      <c r="M80" s="35">
        <f t="shared" si="1"/>
        <v>45266000</v>
      </c>
      <c r="N80" s="35">
        <v>718000</v>
      </c>
      <c r="O80" s="35">
        <v>0</v>
      </c>
      <c r="P80" s="35">
        <v>0</v>
      </c>
      <c r="Q80" s="35">
        <v>597000</v>
      </c>
      <c r="R80" s="1">
        <v>73</v>
      </c>
    </row>
    <row r="81" spans="1:18" x14ac:dyDescent="0.25">
      <c r="A81" s="1">
        <v>74</v>
      </c>
      <c r="B81" s="1" t="s">
        <v>132</v>
      </c>
      <c r="C81" s="35">
        <v>202245</v>
      </c>
      <c r="D81" s="35">
        <v>2205674</v>
      </c>
      <c r="E81" s="35">
        <v>472721</v>
      </c>
      <c r="F81" s="35">
        <v>550519</v>
      </c>
      <c r="G81" s="35">
        <v>0</v>
      </c>
      <c r="H81" s="35">
        <v>0</v>
      </c>
      <c r="I81" s="35">
        <v>0</v>
      </c>
      <c r="J81" s="35">
        <v>0</v>
      </c>
      <c r="K81" s="35">
        <v>0</v>
      </c>
      <c r="L81" s="35">
        <v>236297</v>
      </c>
      <c r="M81" s="35">
        <f t="shared" si="1"/>
        <v>2644216</v>
      </c>
      <c r="N81" s="35">
        <v>327656</v>
      </c>
      <c r="O81" s="35">
        <v>0</v>
      </c>
      <c r="P81" s="35">
        <v>0</v>
      </c>
      <c r="Q81" s="35">
        <v>1395</v>
      </c>
      <c r="R81" s="1">
        <v>74</v>
      </c>
    </row>
    <row r="82" spans="1:18" x14ac:dyDescent="0.25">
      <c r="A82" s="1">
        <v>75</v>
      </c>
      <c r="B82" s="1" t="s">
        <v>133</v>
      </c>
      <c r="C82" s="35">
        <v>248343</v>
      </c>
      <c r="D82" s="35">
        <v>1123300</v>
      </c>
      <c r="E82" s="35">
        <v>258493</v>
      </c>
      <c r="F82" s="35">
        <v>311389</v>
      </c>
      <c r="G82" s="35">
        <v>0</v>
      </c>
      <c r="H82" s="35">
        <v>0</v>
      </c>
      <c r="I82" s="35">
        <v>0</v>
      </c>
      <c r="J82" s="35">
        <v>0</v>
      </c>
      <c r="K82" s="35">
        <v>0</v>
      </c>
      <c r="L82" s="35">
        <v>217348</v>
      </c>
      <c r="M82" s="35">
        <f t="shared" si="1"/>
        <v>1588991</v>
      </c>
      <c r="N82" s="35">
        <v>192367</v>
      </c>
      <c r="O82" s="35">
        <v>0</v>
      </c>
      <c r="P82" s="35">
        <v>0</v>
      </c>
      <c r="Q82" s="35">
        <v>1200</v>
      </c>
      <c r="R82" s="1">
        <v>75</v>
      </c>
    </row>
    <row r="83" spans="1:18" x14ac:dyDescent="0.25">
      <c r="A83" s="1">
        <v>76</v>
      </c>
      <c r="B83" s="1" t="s">
        <v>51</v>
      </c>
      <c r="C83" s="35">
        <v>294951</v>
      </c>
      <c r="D83" s="35">
        <v>1155907</v>
      </c>
      <c r="E83" s="35">
        <v>169062</v>
      </c>
      <c r="F83" s="35">
        <v>222423</v>
      </c>
      <c r="G83" s="35">
        <v>0</v>
      </c>
      <c r="H83" s="35">
        <v>0</v>
      </c>
      <c r="I83" s="35">
        <v>0</v>
      </c>
      <c r="J83" s="35">
        <v>0</v>
      </c>
      <c r="K83" s="35">
        <v>0</v>
      </c>
      <c r="L83" s="35">
        <v>108142</v>
      </c>
      <c r="M83" s="35">
        <f t="shared" si="1"/>
        <v>1559000</v>
      </c>
      <c r="N83" s="35">
        <v>228472</v>
      </c>
      <c r="O83" s="35">
        <v>0</v>
      </c>
      <c r="P83" s="35">
        <v>21000</v>
      </c>
      <c r="Q83" s="35">
        <v>2560</v>
      </c>
      <c r="R83" s="1">
        <v>76</v>
      </c>
    </row>
    <row r="84" spans="1:18" x14ac:dyDescent="0.25">
      <c r="A84" s="1">
        <v>77</v>
      </c>
      <c r="B84" s="1" t="s">
        <v>52</v>
      </c>
      <c r="C84" s="35">
        <v>363038</v>
      </c>
      <c r="D84" s="35">
        <v>12017561</v>
      </c>
      <c r="E84" s="35">
        <v>881186</v>
      </c>
      <c r="F84" s="35">
        <v>1006997</v>
      </c>
      <c r="G84" s="35">
        <v>0</v>
      </c>
      <c r="H84" s="35">
        <v>0</v>
      </c>
      <c r="I84" s="35">
        <v>0</v>
      </c>
      <c r="J84" s="35">
        <v>0</v>
      </c>
      <c r="K84" s="35">
        <v>0</v>
      </c>
      <c r="L84" s="35">
        <v>583367</v>
      </c>
      <c r="M84" s="35">
        <f t="shared" si="1"/>
        <v>12963966</v>
      </c>
      <c r="N84" s="35">
        <v>658448</v>
      </c>
      <c r="O84" s="35">
        <v>0</v>
      </c>
      <c r="P84" s="35">
        <v>0</v>
      </c>
      <c r="Q84" s="35">
        <v>691192</v>
      </c>
      <c r="R84" s="1">
        <v>77</v>
      </c>
    </row>
    <row r="85" spans="1:18" x14ac:dyDescent="0.25">
      <c r="A85" s="1">
        <v>78</v>
      </c>
      <c r="B85" s="1" t="s">
        <v>134</v>
      </c>
      <c r="C85" s="35">
        <v>130085</v>
      </c>
      <c r="D85" s="35">
        <v>1643151</v>
      </c>
      <c r="E85" s="35">
        <v>327768</v>
      </c>
      <c r="F85" s="35">
        <v>333759</v>
      </c>
      <c r="G85" s="35">
        <v>0</v>
      </c>
      <c r="H85" s="35">
        <v>0</v>
      </c>
      <c r="I85" s="35">
        <v>0</v>
      </c>
      <c r="J85" s="35">
        <v>0</v>
      </c>
      <c r="K85" s="35">
        <v>0</v>
      </c>
      <c r="L85" s="35">
        <v>191738</v>
      </c>
      <c r="M85" s="35">
        <f t="shared" si="1"/>
        <v>1964974</v>
      </c>
      <c r="N85" s="35">
        <v>270054</v>
      </c>
      <c r="O85" s="35">
        <v>0</v>
      </c>
      <c r="P85" s="35">
        <v>0</v>
      </c>
      <c r="Q85" s="35">
        <v>0</v>
      </c>
      <c r="R85" s="1">
        <v>78</v>
      </c>
    </row>
    <row r="86" spans="1:18" x14ac:dyDescent="0.25">
      <c r="A86" s="1">
        <v>79</v>
      </c>
      <c r="B86" s="1" t="s">
        <v>135</v>
      </c>
      <c r="C86" s="35">
        <v>185423</v>
      </c>
      <c r="D86" s="35">
        <v>5312008</v>
      </c>
      <c r="E86" s="35">
        <v>871418</v>
      </c>
      <c r="F86" s="35">
        <v>761948</v>
      </c>
      <c r="G86" s="35">
        <v>0</v>
      </c>
      <c r="H86" s="35">
        <v>0</v>
      </c>
      <c r="I86" s="35">
        <v>0</v>
      </c>
      <c r="J86" s="35">
        <v>0</v>
      </c>
      <c r="K86" s="35">
        <v>0</v>
      </c>
      <c r="L86" s="35">
        <v>394225</v>
      </c>
      <c r="M86" s="35">
        <f t="shared" si="1"/>
        <v>5891656</v>
      </c>
      <c r="N86" s="35">
        <v>453588</v>
      </c>
      <c r="O86" s="35">
        <v>0</v>
      </c>
      <c r="P86" s="35">
        <v>0</v>
      </c>
      <c r="Q86" s="35">
        <v>551529</v>
      </c>
      <c r="R86" s="1">
        <v>79</v>
      </c>
    </row>
    <row r="87" spans="1:18" x14ac:dyDescent="0.25">
      <c r="A87" s="1">
        <v>80</v>
      </c>
      <c r="B87" s="1" t="s">
        <v>136</v>
      </c>
      <c r="C87" s="35">
        <v>237865</v>
      </c>
      <c r="D87" s="35">
        <v>1476931</v>
      </c>
      <c r="E87" s="35">
        <v>334440</v>
      </c>
      <c r="F87" s="35">
        <v>427604</v>
      </c>
      <c r="G87" s="35">
        <v>0</v>
      </c>
      <c r="H87" s="35">
        <v>0</v>
      </c>
      <c r="I87" s="35">
        <v>0</v>
      </c>
      <c r="J87" s="35">
        <v>0</v>
      </c>
      <c r="K87" s="35">
        <v>0</v>
      </c>
      <c r="L87" s="35">
        <v>228971</v>
      </c>
      <c r="M87" s="35">
        <f t="shared" si="1"/>
        <v>1943767</v>
      </c>
      <c r="N87" s="35">
        <v>350529</v>
      </c>
      <c r="O87" s="35">
        <v>0</v>
      </c>
      <c r="P87" s="35">
        <v>0</v>
      </c>
      <c r="Q87" s="35">
        <v>0</v>
      </c>
      <c r="R87" s="1">
        <v>80</v>
      </c>
    </row>
    <row r="88" spans="1:18" x14ac:dyDescent="0.25">
      <c r="A88" s="1">
        <v>81</v>
      </c>
      <c r="B88" s="1" t="s">
        <v>137</v>
      </c>
      <c r="C88" s="35">
        <v>495343</v>
      </c>
      <c r="D88" s="35">
        <v>965172</v>
      </c>
      <c r="E88" s="35">
        <v>213945</v>
      </c>
      <c r="F88" s="35">
        <v>237278</v>
      </c>
      <c r="G88" s="35">
        <v>0</v>
      </c>
      <c r="H88" s="35">
        <v>0</v>
      </c>
      <c r="I88" s="35">
        <v>0</v>
      </c>
      <c r="J88" s="35">
        <v>0</v>
      </c>
      <c r="K88" s="35">
        <v>0</v>
      </c>
      <c r="L88" s="35">
        <v>183052</v>
      </c>
      <c r="M88" s="35">
        <f t="shared" si="1"/>
        <v>1643567</v>
      </c>
      <c r="N88" s="35">
        <v>274863</v>
      </c>
      <c r="O88" s="35">
        <v>0</v>
      </c>
      <c r="P88" s="35">
        <v>0</v>
      </c>
      <c r="Q88" s="35">
        <v>0</v>
      </c>
      <c r="R88" s="1">
        <v>81</v>
      </c>
    </row>
    <row r="89" spans="1:18" x14ac:dyDescent="0.25">
      <c r="A89" s="1">
        <v>82</v>
      </c>
      <c r="B89" s="1" t="s">
        <v>138</v>
      </c>
      <c r="C89" s="35">
        <v>237433</v>
      </c>
      <c r="D89" s="35">
        <v>2158491</v>
      </c>
      <c r="E89" s="35">
        <v>481175</v>
      </c>
      <c r="F89" s="35">
        <v>607224</v>
      </c>
      <c r="G89" s="35">
        <v>0</v>
      </c>
      <c r="H89" s="35">
        <v>0</v>
      </c>
      <c r="I89" s="35">
        <v>0</v>
      </c>
      <c r="J89" s="35">
        <v>0</v>
      </c>
      <c r="K89" s="35">
        <v>0</v>
      </c>
      <c r="L89" s="35">
        <v>273917</v>
      </c>
      <c r="M89" s="35">
        <f t="shared" si="1"/>
        <v>2669841</v>
      </c>
      <c r="N89" s="35">
        <v>345199</v>
      </c>
      <c r="O89" s="35">
        <v>0</v>
      </c>
      <c r="P89" s="35">
        <v>0</v>
      </c>
      <c r="Q89" s="35">
        <v>75382</v>
      </c>
      <c r="R89" s="1">
        <v>82</v>
      </c>
    </row>
    <row r="90" spans="1:18" x14ac:dyDescent="0.25">
      <c r="A90" s="1">
        <v>83</v>
      </c>
      <c r="B90" s="1" t="s">
        <v>139</v>
      </c>
      <c r="C90" s="35">
        <v>486956</v>
      </c>
      <c r="D90" s="35">
        <v>1579955</v>
      </c>
      <c r="E90" s="35">
        <v>299753</v>
      </c>
      <c r="F90" s="35">
        <v>359953</v>
      </c>
      <c r="G90" s="35">
        <v>0</v>
      </c>
      <c r="H90" s="35">
        <v>0</v>
      </c>
      <c r="I90" s="35">
        <v>0</v>
      </c>
      <c r="J90" s="35">
        <v>0</v>
      </c>
      <c r="K90" s="35">
        <v>0</v>
      </c>
      <c r="L90" s="35">
        <v>184581</v>
      </c>
      <c r="M90" s="35">
        <f t="shared" si="1"/>
        <v>2251492</v>
      </c>
      <c r="N90" s="35">
        <v>345060</v>
      </c>
      <c r="O90" s="35">
        <v>0</v>
      </c>
      <c r="P90" s="35">
        <v>0</v>
      </c>
      <c r="Q90" s="35">
        <v>7362</v>
      </c>
      <c r="R90" s="1">
        <v>83</v>
      </c>
    </row>
    <row r="91" spans="1:18" x14ac:dyDescent="0.25">
      <c r="A91" s="1">
        <v>84</v>
      </c>
      <c r="B91" s="1" t="s">
        <v>140</v>
      </c>
      <c r="C91" s="35">
        <v>277747</v>
      </c>
      <c r="D91" s="35">
        <v>1384158</v>
      </c>
      <c r="E91" s="35">
        <v>500223</v>
      </c>
      <c r="F91" s="35">
        <v>425039</v>
      </c>
      <c r="G91" s="35">
        <v>0</v>
      </c>
      <c r="H91" s="35">
        <v>0</v>
      </c>
      <c r="I91" s="35">
        <v>0</v>
      </c>
      <c r="J91" s="35">
        <v>0</v>
      </c>
      <c r="K91" s="35">
        <v>0</v>
      </c>
      <c r="L91" s="35">
        <v>211099</v>
      </c>
      <c r="M91" s="35">
        <f t="shared" si="1"/>
        <v>1873004</v>
      </c>
      <c r="N91" s="35">
        <v>296960</v>
      </c>
      <c r="O91" s="35">
        <v>0</v>
      </c>
      <c r="P91" s="35">
        <v>0</v>
      </c>
      <c r="Q91" s="35">
        <v>306103</v>
      </c>
      <c r="R91" s="1">
        <v>84</v>
      </c>
    </row>
    <row r="92" spans="1:18" x14ac:dyDescent="0.25">
      <c r="A92" s="1">
        <v>85</v>
      </c>
      <c r="B92" s="1" t="s">
        <v>141</v>
      </c>
      <c r="C92" s="35">
        <v>341681</v>
      </c>
      <c r="D92" s="35">
        <v>14343640</v>
      </c>
      <c r="E92" s="35">
        <v>3067593</v>
      </c>
      <c r="F92" s="35">
        <v>3089268</v>
      </c>
      <c r="G92" s="35">
        <v>0</v>
      </c>
      <c r="H92" s="35">
        <v>17555</v>
      </c>
      <c r="I92" s="35">
        <v>14837</v>
      </c>
      <c r="J92" s="35">
        <v>0</v>
      </c>
      <c r="K92" s="35">
        <v>0</v>
      </c>
      <c r="L92" s="35">
        <v>529086</v>
      </c>
      <c r="M92" s="35">
        <f t="shared" si="1"/>
        <v>15214407</v>
      </c>
      <c r="N92" s="35">
        <v>609669</v>
      </c>
      <c r="O92" s="35">
        <v>0</v>
      </c>
      <c r="P92" s="35">
        <v>0</v>
      </c>
      <c r="Q92" s="35">
        <v>109633</v>
      </c>
      <c r="R92" s="1">
        <v>85</v>
      </c>
    </row>
    <row r="93" spans="1:18" x14ac:dyDescent="0.25">
      <c r="A93" s="1">
        <v>86</v>
      </c>
      <c r="B93" s="1" t="s">
        <v>142</v>
      </c>
      <c r="C93" s="35">
        <v>904321</v>
      </c>
      <c r="D93" s="35">
        <v>14719803</v>
      </c>
      <c r="E93" s="35">
        <v>2963439</v>
      </c>
      <c r="F93" s="35">
        <v>2196397</v>
      </c>
      <c r="G93" s="35">
        <v>0</v>
      </c>
      <c r="H93" s="35">
        <v>0</v>
      </c>
      <c r="I93" s="35">
        <v>0</v>
      </c>
      <c r="J93" s="35">
        <v>0</v>
      </c>
      <c r="K93" s="35">
        <v>0</v>
      </c>
      <c r="L93" s="35">
        <v>619689</v>
      </c>
      <c r="M93" s="35">
        <f t="shared" si="1"/>
        <v>16243813</v>
      </c>
      <c r="N93" s="35">
        <v>642336</v>
      </c>
      <c r="O93" s="35">
        <v>0</v>
      </c>
      <c r="P93" s="35">
        <v>0</v>
      </c>
      <c r="Q93" s="35">
        <v>0</v>
      </c>
      <c r="R93" s="1">
        <v>86</v>
      </c>
    </row>
    <row r="94" spans="1:18" x14ac:dyDescent="0.25">
      <c r="A94" s="1">
        <v>87</v>
      </c>
      <c r="B94" s="1" t="s">
        <v>143</v>
      </c>
      <c r="C94" s="35">
        <v>116398</v>
      </c>
      <c r="D94" s="35">
        <v>1614272</v>
      </c>
      <c r="E94" s="35">
        <v>229027</v>
      </c>
      <c r="F94" s="35">
        <v>265227</v>
      </c>
      <c r="G94" s="35">
        <v>0</v>
      </c>
      <c r="H94" s="35">
        <v>0</v>
      </c>
      <c r="I94" s="35">
        <v>0</v>
      </c>
      <c r="J94" s="35">
        <v>0</v>
      </c>
      <c r="K94" s="35">
        <v>0</v>
      </c>
      <c r="L94" s="35">
        <v>136426</v>
      </c>
      <c r="M94" s="35">
        <f t="shared" si="1"/>
        <v>1867096</v>
      </c>
      <c r="N94" s="35">
        <v>201742</v>
      </c>
      <c r="O94" s="35">
        <v>0</v>
      </c>
      <c r="P94" s="35">
        <v>0</v>
      </c>
      <c r="Q94" s="35">
        <v>186</v>
      </c>
      <c r="R94" s="1">
        <v>87</v>
      </c>
    </row>
    <row r="95" spans="1:18" x14ac:dyDescent="0.25">
      <c r="A95" s="1">
        <v>88</v>
      </c>
      <c r="B95" s="1" t="s">
        <v>144</v>
      </c>
      <c r="C95" s="35">
        <v>160066</v>
      </c>
      <c r="D95" s="35">
        <v>1840551</v>
      </c>
      <c r="E95" s="35">
        <v>248810</v>
      </c>
      <c r="F95" s="35">
        <v>426163</v>
      </c>
      <c r="G95" s="35">
        <v>0</v>
      </c>
      <c r="H95" s="35">
        <v>0</v>
      </c>
      <c r="I95" s="35">
        <v>0</v>
      </c>
      <c r="J95" s="35">
        <v>0</v>
      </c>
      <c r="K95" s="35">
        <v>0</v>
      </c>
      <c r="L95" s="35">
        <v>182730</v>
      </c>
      <c r="M95" s="35">
        <f t="shared" si="1"/>
        <v>2183347</v>
      </c>
      <c r="N95" s="35">
        <v>209559</v>
      </c>
      <c r="O95" s="35">
        <v>0</v>
      </c>
      <c r="P95" s="35">
        <v>0</v>
      </c>
      <c r="Q95" s="35">
        <v>0</v>
      </c>
      <c r="R95" s="1">
        <v>88</v>
      </c>
    </row>
    <row r="96" spans="1:18" x14ac:dyDescent="0.25">
      <c r="A96" s="1">
        <v>89</v>
      </c>
      <c r="B96" s="1" t="s">
        <v>145</v>
      </c>
      <c r="C96" s="35">
        <v>121813</v>
      </c>
      <c r="D96" s="35">
        <v>2455941</v>
      </c>
      <c r="E96" s="35">
        <v>529642</v>
      </c>
      <c r="F96" s="35">
        <v>647524</v>
      </c>
      <c r="G96" s="35">
        <v>0</v>
      </c>
      <c r="H96" s="35">
        <v>0</v>
      </c>
      <c r="I96" s="35">
        <v>0</v>
      </c>
      <c r="J96" s="35">
        <v>0</v>
      </c>
      <c r="K96" s="35">
        <v>0</v>
      </c>
      <c r="L96" s="35">
        <v>331810</v>
      </c>
      <c r="M96" s="35">
        <f t="shared" si="1"/>
        <v>2909564</v>
      </c>
      <c r="N96" s="35">
        <v>413532</v>
      </c>
      <c r="O96" s="35">
        <v>0</v>
      </c>
      <c r="P96" s="35">
        <v>0</v>
      </c>
      <c r="Q96" s="35">
        <v>219256</v>
      </c>
      <c r="R96" s="1">
        <v>89</v>
      </c>
    </row>
    <row r="97" spans="1:18" x14ac:dyDescent="0.25">
      <c r="A97" s="1">
        <v>90</v>
      </c>
      <c r="B97" s="1" t="s">
        <v>146</v>
      </c>
      <c r="C97" s="103">
        <v>2404635</v>
      </c>
      <c r="D97" s="35">
        <v>2820418</v>
      </c>
      <c r="E97" s="103">
        <v>683401</v>
      </c>
      <c r="F97" s="103">
        <v>499060</v>
      </c>
      <c r="G97" s="103">
        <v>0</v>
      </c>
      <c r="H97" s="103">
        <v>0</v>
      </c>
      <c r="I97" s="103">
        <v>0</v>
      </c>
      <c r="J97" s="103">
        <v>0</v>
      </c>
      <c r="K97" s="103">
        <v>0</v>
      </c>
      <c r="L97" s="103">
        <v>262496</v>
      </c>
      <c r="M97" s="35">
        <f t="shared" si="1"/>
        <v>5487549</v>
      </c>
      <c r="N97" s="103">
        <v>347387</v>
      </c>
      <c r="O97" s="103">
        <v>0</v>
      </c>
      <c r="P97" s="103">
        <v>0</v>
      </c>
      <c r="Q97" s="103">
        <v>188406</v>
      </c>
      <c r="R97" s="1">
        <v>90</v>
      </c>
    </row>
    <row r="98" spans="1:18" x14ac:dyDescent="0.25">
      <c r="A98" s="1">
        <v>91</v>
      </c>
      <c r="B98" s="1" t="s">
        <v>147</v>
      </c>
      <c r="C98" s="35">
        <v>259237</v>
      </c>
      <c r="D98" s="35">
        <v>3343283</v>
      </c>
      <c r="E98" s="35">
        <v>680311</v>
      </c>
      <c r="F98" s="35">
        <v>861575</v>
      </c>
      <c r="G98" s="35">
        <v>0</v>
      </c>
      <c r="H98" s="35">
        <v>0</v>
      </c>
      <c r="I98" s="35">
        <v>0</v>
      </c>
      <c r="J98" s="35">
        <v>0</v>
      </c>
      <c r="K98" s="35">
        <v>0</v>
      </c>
      <c r="L98" s="35">
        <v>315751</v>
      </c>
      <c r="M98" s="35">
        <f t="shared" si="1"/>
        <v>3918271</v>
      </c>
      <c r="N98" s="35">
        <v>420656</v>
      </c>
      <c r="O98" s="35">
        <v>0</v>
      </c>
      <c r="P98" s="35">
        <v>0</v>
      </c>
      <c r="Q98" s="35">
        <v>456133</v>
      </c>
      <c r="R98" s="1">
        <v>91</v>
      </c>
    </row>
    <row r="99" spans="1:18" x14ac:dyDescent="0.25">
      <c r="A99" s="1">
        <v>92</v>
      </c>
      <c r="B99" s="1" t="s">
        <v>148</v>
      </c>
      <c r="C99" s="35">
        <v>101336</v>
      </c>
      <c r="D99" s="35">
        <v>2715251</v>
      </c>
      <c r="E99" s="35">
        <v>373864</v>
      </c>
      <c r="F99" s="35">
        <v>371839</v>
      </c>
      <c r="G99" s="35">
        <v>0</v>
      </c>
      <c r="H99" s="35">
        <v>0</v>
      </c>
      <c r="I99" s="35">
        <v>0</v>
      </c>
      <c r="J99" s="35">
        <v>0</v>
      </c>
      <c r="K99" s="35">
        <v>0</v>
      </c>
      <c r="L99" s="35">
        <v>174770</v>
      </c>
      <c r="M99" s="35">
        <f t="shared" si="1"/>
        <v>2991357</v>
      </c>
      <c r="N99" s="35">
        <v>335936</v>
      </c>
      <c r="O99" s="35">
        <v>49343</v>
      </c>
      <c r="P99" s="35">
        <v>0</v>
      </c>
      <c r="Q99" s="35">
        <v>0</v>
      </c>
      <c r="R99" s="1">
        <v>92</v>
      </c>
    </row>
    <row r="100" spans="1:18" x14ac:dyDescent="0.25">
      <c r="A100" s="1">
        <v>93</v>
      </c>
      <c r="B100" s="1" t="s">
        <v>149</v>
      </c>
      <c r="C100" s="35">
        <v>304556</v>
      </c>
      <c r="D100" s="35">
        <v>2269584</v>
      </c>
      <c r="E100" s="35">
        <v>738903</v>
      </c>
      <c r="F100" s="35">
        <v>697537</v>
      </c>
      <c r="G100" s="35">
        <v>0</v>
      </c>
      <c r="H100" s="35">
        <v>0</v>
      </c>
      <c r="I100" s="35">
        <v>0</v>
      </c>
      <c r="J100" s="35">
        <v>0</v>
      </c>
      <c r="K100" s="35">
        <v>0</v>
      </c>
      <c r="L100" s="35">
        <v>244664</v>
      </c>
      <c r="M100" s="35">
        <f t="shared" si="1"/>
        <v>2818804</v>
      </c>
      <c r="N100" s="35">
        <v>443726</v>
      </c>
      <c r="O100" s="35">
        <v>201303</v>
      </c>
      <c r="P100" s="35">
        <v>0</v>
      </c>
      <c r="Q100" s="35">
        <v>10568</v>
      </c>
      <c r="R100" s="1">
        <v>93</v>
      </c>
    </row>
    <row r="101" spans="1:18" x14ac:dyDescent="0.25">
      <c r="A101" s="1">
        <v>94</v>
      </c>
      <c r="B101" s="1" t="s">
        <v>150</v>
      </c>
      <c r="C101" s="35">
        <v>255596</v>
      </c>
      <c r="D101" s="35">
        <v>1174130</v>
      </c>
      <c r="E101" s="35">
        <v>285186</v>
      </c>
      <c r="F101" s="35">
        <v>353315</v>
      </c>
      <c r="G101" s="35">
        <v>0</v>
      </c>
      <c r="H101" s="35">
        <v>0</v>
      </c>
      <c r="I101" s="35">
        <v>0</v>
      </c>
      <c r="J101" s="35">
        <v>0</v>
      </c>
      <c r="K101" s="35">
        <v>0</v>
      </c>
      <c r="L101" s="35">
        <v>135145</v>
      </c>
      <c r="M101" s="35">
        <f t="shared" si="1"/>
        <v>1564871</v>
      </c>
      <c r="N101" s="35">
        <v>322966</v>
      </c>
      <c r="O101" s="35">
        <v>0</v>
      </c>
      <c r="P101" s="35">
        <v>0</v>
      </c>
      <c r="Q101" s="35">
        <v>0</v>
      </c>
      <c r="R101" s="1">
        <v>94</v>
      </c>
    </row>
    <row r="102" spans="1:18" x14ac:dyDescent="0.25">
      <c r="A102" s="15">
        <v>95</v>
      </c>
      <c r="B102" s="1" t="s">
        <v>151</v>
      </c>
      <c r="C102" s="37">
        <v>402480</v>
      </c>
      <c r="D102" s="37">
        <v>9998418</v>
      </c>
      <c r="E102" s="37">
        <v>1536359</v>
      </c>
      <c r="F102" s="37">
        <v>1305266</v>
      </c>
      <c r="G102" s="37">
        <v>0</v>
      </c>
      <c r="H102" s="37">
        <v>0</v>
      </c>
      <c r="I102" s="37">
        <v>0</v>
      </c>
      <c r="J102" s="37">
        <v>0</v>
      </c>
      <c r="K102" s="37">
        <v>0</v>
      </c>
      <c r="L102" s="37">
        <v>515488</v>
      </c>
      <c r="M102" s="37">
        <f t="shared" si="1"/>
        <v>10916386</v>
      </c>
      <c r="N102" s="37">
        <v>447561</v>
      </c>
      <c r="O102" s="37">
        <v>191630</v>
      </c>
      <c r="P102" s="37">
        <v>0</v>
      </c>
      <c r="Q102" s="37">
        <v>267126</v>
      </c>
      <c r="R102" s="15">
        <v>95</v>
      </c>
    </row>
    <row r="103" spans="1:18" x14ac:dyDescent="0.25">
      <c r="A103" s="15">
        <f>A102</f>
        <v>95</v>
      </c>
      <c r="B103" s="6" t="s">
        <v>60</v>
      </c>
      <c r="C103" s="38">
        <f t="shared" ref="C103:Q103" si="2">SUM(C8:C102)</f>
        <v>42392937</v>
      </c>
      <c r="D103" s="38">
        <f t="shared" si="2"/>
        <v>719148103</v>
      </c>
      <c r="E103" s="38">
        <f t="shared" si="2"/>
        <v>65764320</v>
      </c>
      <c r="F103" s="38">
        <f t="shared" si="2"/>
        <v>66058444</v>
      </c>
      <c r="G103" s="38">
        <f t="shared" si="2"/>
        <v>125591</v>
      </c>
      <c r="H103" s="38">
        <f t="shared" si="2"/>
        <v>97746</v>
      </c>
      <c r="I103" s="38">
        <f t="shared" si="2"/>
        <v>14837</v>
      </c>
      <c r="J103" s="38">
        <f t="shared" si="2"/>
        <v>0</v>
      </c>
      <c r="K103" s="38">
        <f t="shared" si="2"/>
        <v>48700</v>
      </c>
      <c r="L103" s="38">
        <f t="shared" si="2"/>
        <v>38893483</v>
      </c>
      <c r="M103" s="38">
        <f t="shared" si="2"/>
        <v>800434523</v>
      </c>
      <c r="N103" s="38">
        <f t="shared" si="2"/>
        <v>38500639</v>
      </c>
      <c r="O103" s="38">
        <f t="shared" si="2"/>
        <v>19779493</v>
      </c>
      <c r="P103" s="38">
        <f t="shared" si="2"/>
        <v>47342</v>
      </c>
      <c r="Q103" s="38">
        <f t="shared" si="2"/>
        <v>18373830</v>
      </c>
      <c r="R103" s="15">
        <f>R102</f>
        <v>95</v>
      </c>
    </row>
  </sheetData>
  <printOptions horizontalCentered="1" verticalCentered="1" gridLines="1"/>
  <pageMargins left="0.5" right="0.5" top="0.5" bottom="0.5" header="0" footer="0"/>
  <pageSetup paperSize="3" scale="92" fitToHeight="0" orientation="landscape" r:id="rId1"/>
  <headerFooter alignWithMargins="0"/>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0F8F9-D55A-4F40-BC31-278685538C6A}">
  <sheetPr>
    <pageSetUpPr fitToPage="1"/>
  </sheetPr>
  <dimension ref="A1:C23"/>
  <sheetViews>
    <sheetView showGridLines="0" workbookViewId="0"/>
  </sheetViews>
  <sheetFormatPr defaultColWidth="7.88671875" defaultRowHeight="15.6" x14ac:dyDescent="0.3"/>
  <cols>
    <col min="1" max="1" width="11.5546875" style="145" customWidth="1"/>
    <col min="2" max="2" width="5.6640625" style="145" customWidth="1"/>
    <col min="3" max="3" width="74.109375" style="145" customWidth="1"/>
    <col min="4" max="256" width="7.88671875" style="145"/>
    <col min="257" max="257" width="11.5546875" style="145" customWidth="1"/>
    <col min="258" max="258" width="5.6640625" style="145" customWidth="1"/>
    <col min="259" max="259" width="74.109375" style="145" customWidth="1"/>
    <col min="260" max="512" width="7.88671875" style="145"/>
    <col min="513" max="513" width="11.5546875" style="145" customWidth="1"/>
    <col min="514" max="514" width="5.6640625" style="145" customWidth="1"/>
    <col min="515" max="515" width="74.109375" style="145" customWidth="1"/>
    <col min="516" max="768" width="7.88671875" style="145"/>
    <col min="769" max="769" width="11.5546875" style="145" customWidth="1"/>
    <col min="770" max="770" width="5.6640625" style="145" customWidth="1"/>
    <col min="771" max="771" width="74.109375" style="145" customWidth="1"/>
    <col min="772" max="1024" width="7.88671875" style="145"/>
    <col min="1025" max="1025" width="11.5546875" style="145" customWidth="1"/>
    <col min="1026" max="1026" width="5.6640625" style="145" customWidth="1"/>
    <col min="1027" max="1027" width="74.109375" style="145" customWidth="1"/>
    <col min="1028" max="1280" width="7.88671875" style="145"/>
    <col min="1281" max="1281" width="11.5546875" style="145" customWidth="1"/>
    <col min="1282" max="1282" width="5.6640625" style="145" customWidth="1"/>
    <col min="1283" max="1283" width="74.109375" style="145" customWidth="1"/>
    <col min="1284" max="1536" width="7.88671875" style="145"/>
    <col min="1537" max="1537" width="11.5546875" style="145" customWidth="1"/>
    <col min="1538" max="1538" width="5.6640625" style="145" customWidth="1"/>
    <col min="1539" max="1539" width="74.109375" style="145" customWidth="1"/>
    <col min="1540" max="1792" width="7.88671875" style="145"/>
    <col min="1793" max="1793" width="11.5546875" style="145" customWidth="1"/>
    <col min="1794" max="1794" width="5.6640625" style="145" customWidth="1"/>
    <col min="1795" max="1795" width="74.109375" style="145" customWidth="1"/>
    <col min="1796" max="2048" width="7.88671875" style="145"/>
    <col min="2049" max="2049" width="11.5546875" style="145" customWidth="1"/>
    <col min="2050" max="2050" width="5.6640625" style="145" customWidth="1"/>
    <col min="2051" max="2051" width="74.109375" style="145" customWidth="1"/>
    <col min="2052" max="2304" width="7.88671875" style="145"/>
    <col min="2305" max="2305" width="11.5546875" style="145" customWidth="1"/>
    <col min="2306" max="2306" width="5.6640625" style="145" customWidth="1"/>
    <col min="2307" max="2307" width="74.109375" style="145" customWidth="1"/>
    <col min="2308" max="2560" width="7.88671875" style="145"/>
    <col min="2561" max="2561" width="11.5546875" style="145" customWidth="1"/>
    <col min="2562" max="2562" width="5.6640625" style="145" customWidth="1"/>
    <col min="2563" max="2563" width="74.109375" style="145" customWidth="1"/>
    <col min="2564" max="2816" width="7.88671875" style="145"/>
    <col min="2817" max="2817" width="11.5546875" style="145" customWidth="1"/>
    <col min="2818" max="2818" width="5.6640625" style="145" customWidth="1"/>
    <col min="2819" max="2819" width="74.109375" style="145" customWidth="1"/>
    <col min="2820" max="3072" width="7.88671875" style="145"/>
    <col min="3073" max="3073" width="11.5546875" style="145" customWidth="1"/>
    <col min="3074" max="3074" width="5.6640625" style="145" customWidth="1"/>
    <col min="3075" max="3075" width="74.109375" style="145" customWidth="1"/>
    <col min="3076" max="3328" width="7.88671875" style="145"/>
    <col min="3329" max="3329" width="11.5546875" style="145" customWidth="1"/>
    <col min="3330" max="3330" width="5.6640625" style="145" customWidth="1"/>
    <col min="3331" max="3331" width="74.109375" style="145" customWidth="1"/>
    <col min="3332" max="3584" width="7.88671875" style="145"/>
    <col min="3585" max="3585" width="11.5546875" style="145" customWidth="1"/>
    <col min="3586" max="3586" width="5.6640625" style="145" customWidth="1"/>
    <col min="3587" max="3587" width="74.109375" style="145" customWidth="1"/>
    <col min="3588" max="3840" width="7.88671875" style="145"/>
    <col min="3841" max="3841" width="11.5546875" style="145" customWidth="1"/>
    <col min="3842" max="3842" width="5.6640625" style="145" customWidth="1"/>
    <col min="3843" max="3843" width="74.109375" style="145" customWidth="1"/>
    <col min="3844" max="4096" width="7.88671875" style="145"/>
    <col min="4097" max="4097" width="11.5546875" style="145" customWidth="1"/>
    <col min="4098" max="4098" width="5.6640625" style="145" customWidth="1"/>
    <col min="4099" max="4099" width="74.109375" style="145" customWidth="1"/>
    <col min="4100" max="4352" width="7.88671875" style="145"/>
    <col min="4353" max="4353" width="11.5546875" style="145" customWidth="1"/>
    <col min="4354" max="4354" width="5.6640625" style="145" customWidth="1"/>
    <col min="4355" max="4355" width="74.109375" style="145" customWidth="1"/>
    <col min="4356" max="4608" width="7.88671875" style="145"/>
    <col min="4609" max="4609" width="11.5546875" style="145" customWidth="1"/>
    <col min="4610" max="4610" width="5.6640625" style="145" customWidth="1"/>
    <col min="4611" max="4611" width="74.109375" style="145" customWidth="1"/>
    <col min="4612" max="4864" width="7.88671875" style="145"/>
    <col min="4865" max="4865" width="11.5546875" style="145" customWidth="1"/>
    <col min="4866" max="4866" width="5.6640625" style="145" customWidth="1"/>
    <col min="4867" max="4867" width="74.109375" style="145" customWidth="1"/>
    <col min="4868" max="5120" width="7.88671875" style="145"/>
    <col min="5121" max="5121" width="11.5546875" style="145" customWidth="1"/>
    <col min="5122" max="5122" width="5.6640625" style="145" customWidth="1"/>
    <col min="5123" max="5123" width="74.109375" style="145" customWidth="1"/>
    <col min="5124" max="5376" width="7.88671875" style="145"/>
    <col min="5377" max="5377" width="11.5546875" style="145" customWidth="1"/>
    <col min="5378" max="5378" width="5.6640625" style="145" customWidth="1"/>
    <col min="5379" max="5379" width="74.109375" style="145" customWidth="1"/>
    <col min="5380" max="5632" width="7.88671875" style="145"/>
    <col min="5633" max="5633" width="11.5546875" style="145" customWidth="1"/>
    <col min="5634" max="5634" width="5.6640625" style="145" customWidth="1"/>
    <col min="5635" max="5635" width="74.109375" style="145" customWidth="1"/>
    <col min="5636" max="5888" width="7.88671875" style="145"/>
    <col min="5889" max="5889" width="11.5546875" style="145" customWidth="1"/>
    <col min="5890" max="5890" width="5.6640625" style="145" customWidth="1"/>
    <col min="5891" max="5891" width="74.109375" style="145" customWidth="1"/>
    <col min="5892" max="6144" width="7.88671875" style="145"/>
    <col min="6145" max="6145" width="11.5546875" style="145" customWidth="1"/>
    <col min="6146" max="6146" width="5.6640625" style="145" customWidth="1"/>
    <col min="6147" max="6147" width="74.109375" style="145" customWidth="1"/>
    <col min="6148" max="6400" width="7.88671875" style="145"/>
    <col min="6401" max="6401" width="11.5546875" style="145" customWidth="1"/>
    <col min="6402" max="6402" width="5.6640625" style="145" customWidth="1"/>
    <col min="6403" max="6403" width="74.109375" style="145" customWidth="1"/>
    <col min="6404" max="6656" width="7.88671875" style="145"/>
    <col min="6657" max="6657" width="11.5546875" style="145" customWidth="1"/>
    <col min="6658" max="6658" width="5.6640625" style="145" customWidth="1"/>
    <col min="6659" max="6659" width="74.109375" style="145" customWidth="1"/>
    <col min="6660" max="6912" width="7.88671875" style="145"/>
    <col min="6913" max="6913" width="11.5546875" style="145" customWidth="1"/>
    <col min="6914" max="6914" width="5.6640625" style="145" customWidth="1"/>
    <col min="6915" max="6915" width="74.109375" style="145" customWidth="1"/>
    <col min="6916" max="7168" width="7.88671875" style="145"/>
    <col min="7169" max="7169" width="11.5546875" style="145" customWidth="1"/>
    <col min="7170" max="7170" width="5.6640625" style="145" customWidth="1"/>
    <col min="7171" max="7171" width="74.109375" style="145" customWidth="1"/>
    <col min="7172" max="7424" width="7.88671875" style="145"/>
    <col min="7425" max="7425" width="11.5546875" style="145" customWidth="1"/>
    <col min="7426" max="7426" width="5.6640625" style="145" customWidth="1"/>
    <col min="7427" max="7427" width="74.109375" style="145" customWidth="1"/>
    <col min="7428" max="7680" width="7.88671875" style="145"/>
    <col min="7681" max="7681" width="11.5546875" style="145" customWidth="1"/>
    <col min="7682" max="7682" width="5.6640625" style="145" customWidth="1"/>
    <col min="7683" max="7683" width="74.109375" style="145" customWidth="1"/>
    <col min="7684" max="7936" width="7.88671875" style="145"/>
    <col min="7937" max="7937" width="11.5546875" style="145" customWidth="1"/>
    <col min="7938" max="7938" width="5.6640625" style="145" customWidth="1"/>
    <col min="7939" max="7939" width="74.109375" style="145" customWidth="1"/>
    <col min="7940" max="8192" width="7.88671875" style="145"/>
    <col min="8193" max="8193" width="11.5546875" style="145" customWidth="1"/>
    <col min="8194" max="8194" width="5.6640625" style="145" customWidth="1"/>
    <col min="8195" max="8195" width="74.109375" style="145" customWidth="1"/>
    <col min="8196" max="8448" width="7.88671875" style="145"/>
    <col min="8449" max="8449" width="11.5546875" style="145" customWidth="1"/>
    <col min="8450" max="8450" width="5.6640625" style="145" customWidth="1"/>
    <col min="8451" max="8451" width="74.109375" style="145" customWidth="1"/>
    <col min="8452" max="8704" width="7.88671875" style="145"/>
    <col min="8705" max="8705" width="11.5546875" style="145" customWidth="1"/>
    <col min="8706" max="8706" width="5.6640625" style="145" customWidth="1"/>
    <col min="8707" max="8707" width="74.109375" style="145" customWidth="1"/>
    <col min="8708" max="8960" width="7.88671875" style="145"/>
    <col min="8961" max="8961" width="11.5546875" style="145" customWidth="1"/>
    <col min="8962" max="8962" width="5.6640625" style="145" customWidth="1"/>
    <col min="8963" max="8963" width="74.109375" style="145" customWidth="1"/>
    <col min="8964" max="9216" width="7.88671875" style="145"/>
    <col min="9217" max="9217" width="11.5546875" style="145" customWidth="1"/>
    <col min="9218" max="9218" width="5.6640625" style="145" customWidth="1"/>
    <col min="9219" max="9219" width="74.109375" style="145" customWidth="1"/>
    <col min="9220" max="9472" width="7.88671875" style="145"/>
    <col min="9473" max="9473" width="11.5546875" style="145" customWidth="1"/>
    <col min="9474" max="9474" width="5.6640625" style="145" customWidth="1"/>
    <col min="9475" max="9475" width="74.109375" style="145" customWidth="1"/>
    <col min="9476" max="9728" width="7.88671875" style="145"/>
    <col min="9729" max="9729" width="11.5546875" style="145" customWidth="1"/>
    <col min="9730" max="9730" width="5.6640625" style="145" customWidth="1"/>
    <col min="9731" max="9731" width="74.109375" style="145" customWidth="1"/>
    <col min="9732" max="9984" width="7.88671875" style="145"/>
    <col min="9985" max="9985" width="11.5546875" style="145" customWidth="1"/>
    <col min="9986" max="9986" width="5.6640625" style="145" customWidth="1"/>
    <col min="9987" max="9987" width="74.109375" style="145" customWidth="1"/>
    <col min="9988" max="10240" width="7.88671875" style="145"/>
    <col min="10241" max="10241" width="11.5546875" style="145" customWidth="1"/>
    <col min="10242" max="10242" width="5.6640625" style="145" customWidth="1"/>
    <col min="10243" max="10243" width="74.109375" style="145" customWidth="1"/>
    <col min="10244" max="10496" width="7.88671875" style="145"/>
    <col min="10497" max="10497" width="11.5546875" style="145" customWidth="1"/>
    <col min="10498" max="10498" width="5.6640625" style="145" customWidth="1"/>
    <col min="10499" max="10499" width="74.109375" style="145" customWidth="1"/>
    <col min="10500" max="10752" width="7.88671875" style="145"/>
    <col min="10753" max="10753" width="11.5546875" style="145" customWidth="1"/>
    <col min="10754" max="10754" width="5.6640625" style="145" customWidth="1"/>
    <col min="10755" max="10755" width="74.109375" style="145" customWidth="1"/>
    <col min="10756" max="11008" width="7.88671875" style="145"/>
    <col min="11009" max="11009" width="11.5546875" style="145" customWidth="1"/>
    <col min="11010" max="11010" width="5.6640625" style="145" customWidth="1"/>
    <col min="11011" max="11011" width="74.109375" style="145" customWidth="1"/>
    <col min="11012" max="11264" width="7.88671875" style="145"/>
    <col min="11265" max="11265" width="11.5546875" style="145" customWidth="1"/>
    <col min="11266" max="11266" width="5.6640625" style="145" customWidth="1"/>
    <col min="11267" max="11267" width="74.109375" style="145" customWidth="1"/>
    <col min="11268" max="11520" width="7.88671875" style="145"/>
    <col min="11521" max="11521" width="11.5546875" style="145" customWidth="1"/>
    <col min="11522" max="11522" width="5.6640625" style="145" customWidth="1"/>
    <col min="11523" max="11523" width="74.109375" style="145" customWidth="1"/>
    <col min="11524" max="11776" width="7.88671875" style="145"/>
    <col min="11777" max="11777" width="11.5546875" style="145" customWidth="1"/>
    <col min="11778" max="11778" width="5.6640625" style="145" customWidth="1"/>
    <col min="11779" max="11779" width="74.109375" style="145" customWidth="1"/>
    <col min="11780" max="12032" width="7.88671875" style="145"/>
    <col min="12033" max="12033" width="11.5546875" style="145" customWidth="1"/>
    <col min="12034" max="12034" width="5.6640625" style="145" customWidth="1"/>
    <col min="12035" max="12035" width="74.109375" style="145" customWidth="1"/>
    <col min="12036" max="12288" width="7.88671875" style="145"/>
    <col min="12289" max="12289" width="11.5546875" style="145" customWidth="1"/>
    <col min="12290" max="12290" width="5.6640625" style="145" customWidth="1"/>
    <col min="12291" max="12291" width="74.109375" style="145" customWidth="1"/>
    <col min="12292" max="12544" width="7.88671875" style="145"/>
    <col min="12545" max="12545" width="11.5546875" style="145" customWidth="1"/>
    <col min="12546" max="12546" width="5.6640625" style="145" customWidth="1"/>
    <col min="12547" max="12547" width="74.109375" style="145" customWidth="1"/>
    <col min="12548" max="12800" width="7.88671875" style="145"/>
    <col min="12801" max="12801" width="11.5546875" style="145" customWidth="1"/>
    <col min="12802" max="12802" width="5.6640625" style="145" customWidth="1"/>
    <col min="12803" max="12803" width="74.109375" style="145" customWidth="1"/>
    <col min="12804" max="13056" width="7.88671875" style="145"/>
    <col min="13057" max="13057" width="11.5546875" style="145" customWidth="1"/>
    <col min="13058" max="13058" width="5.6640625" style="145" customWidth="1"/>
    <col min="13059" max="13059" width="74.109375" style="145" customWidth="1"/>
    <col min="13060" max="13312" width="7.88671875" style="145"/>
    <col min="13313" max="13313" width="11.5546875" style="145" customWidth="1"/>
    <col min="13314" max="13314" width="5.6640625" style="145" customWidth="1"/>
    <col min="13315" max="13315" width="74.109375" style="145" customWidth="1"/>
    <col min="13316" max="13568" width="7.88671875" style="145"/>
    <col min="13569" max="13569" width="11.5546875" style="145" customWidth="1"/>
    <col min="13570" max="13570" width="5.6640625" style="145" customWidth="1"/>
    <col min="13571" max="13571" width="74.109375" style="145" customWidth="1"/>
    <col min="13572" max="13824" width="7.88671875" style="145"/>
    <col min="13825" max="13825" width="11.5546875" style="145" customWidth="1"/>
    <col min="13826" max="13826" width="5.6640625" style="145" customWidth="1"/>
    <col min="13827" max="13827" width="74.109375" style="145" customWidth="1"/>
    <col min="13828" max="14080" width="7.88671875" style="145"/>
    <col min="14081" max="14081" width="11.5546875" style="145" customWidth="1"/>
    <col min="14082" max="14082" width="5.6640625" style="145" customWidth="1"/>
    <col min="14083" max="14083" width="74.109375" style="145" customWidth="1"/>
    <col min="14084" max="14336" width="7.88671875" style="145"/>
    <col min="14337" max="14337" width="11.5546875" style="145" customWidth="1"/>
    <col min="14338" max="14338" width="5.6640625" style="145" customWidth="1"/>
    <col min="14339" max="14339" width="74.109375" style="145" customWidth="1"/>
    <col min="14340" max="14592" width="7.88671875" style="145"/>
    <col min="14593" max="14593" width="11.5546875" style="145" customWidth="1"/>
    <col min="14594" max="14594" width="5.6640625" style="145" customWidth="1"/>
    <col min="14595" max="14595" width="74.109375" style="145" customWidth="1"/>
    <col min="14596" max="14848" width="7.88671875" style="145"/>
    <col min="14849" max="14849" width="11.5546875" style="145" customWidth="1"/>
    <col min="14850" max="14850" width="5.6640625" style="145" customWidth="1"/>
    <col min="14851" max="14851" width="74.109375" style="145" customWidth="1"/>
    <col min="14852" max="15104" width="7.88671875" style="145"/>
    <col min="15105" max="15105" width="11.5546875" style="145" customWidth="1"/>
    <col min="15106" max="15106" width="5.6640625" style="145" customWidth="1"/>
    <col min="15107" max="15107" width="74.109375" style="145" customWidth="1"/>
    <col min="15108" max="15360" width="7.88671875" style="145"/>
    <col min="15361" max="15361" width="11.5546875" style="145" customWidth="1"/>
    <col min="15362" max="15362" width="5.6640625" style="145" customWidth="1"/>
    <col min="15363" max="15363" width="74.109375" style="145" customWidth="1"/>
    <col min="15364" max="15616" width="7.88671875" style="145"/>
    <col min="15617" max="15617" width="11.5546875" style="145" customWidth="1"/>
    <col min="15618" max="15618" width="5.6640625" style="145" customWidth="1"/>
    <col min="15619" max="15619" width="74.109375" style="145" customWidth="1"/>
    <col min="15620" max="15872" width="7.88671875" style="145"/>
    <col min="15873" max="15873" width="11.5546875" style="145" customWidth="1"/>
    <col min="15874" max="15874" width="5.6640625" style="145" customWidth="1"/>
    <col min="15875" max="15875" width="74.109375" style="145" customWidth="1"/>
    <col min="15876" max="16128" width="7.88671875" style="145"/>
    <col min="16129" max="16129" width="11.5546875" style="145" customWidth="1"/>
    <col min="16130" max="16130" width="5.6640625" style="145" customWidth="1"/>
    <col min="16131" max="16131" width="74.109375" style="145" customWidth="1"/>
    <col min="16132" max="16384" width="7.88671875" style="145"/>
  </cols>
  <sheetData>
    <row r="1" spans="1:3" x14ac:dyDescent="0.3">
      <c r="A1" s="148" t="s">
        <v>533</v>
      </c>
      <c r="B1" s="144"/>
    </row>
    <row r="2" spans="1:3" x14ac:dyDescent="0.3">
      <c r="A2" s="148" t="s">
        <v>534</v>
      </c>
      <c r="B2" s="144"/>
    </row>
    <row r="3" spans="1:3" x14ac:dyDescent="0.3">
      <c r="A3" s="148" t="s">
        <v>535</v>
      </c>
      <c r="B3" s="144"/>
    </row>
    <row r="4" spans="1:3" x14ac:dyDescent="0.3">
      <c r="B4" s="144"/>
      <c r="C4" s="146"/>
    </row>
    <row r="5" spans="1:3" x14ac:dyDescent="0.3">
      <c r="A5" s="144" t="s">
        <v>536</v>
      </c>
      <c r="B5" s="144" t="s">
        <v>537</v>
      </c>
      <c r="C5" s="134" t="s">
        <v>538</v>
      </c>
    </row>
    <row r="6" spans="1:3" x14ac:dyDescent="0.3">
      <c r="A6" s="144" t="s">
        <v>536</v>
      </c>
      <c r="B6" s="144" t="s">
        <v>539</v>
      </c>
      <c r="C6" s="134" t="s">
        <v>0</v>
      </c>
    </row>
    <row r="7" spans="1:3" x14ac:dyDescent="0.3">
      <c r="A7" s="144" t="s">
        <v>536</v>
      </c>
      <c r="B7" s="144" t="s">
        <v>540</v>
      </c>
      <c r="C7" s="134" t="s">
        <v>541</v>
      </c>
    </row>
    <row r="8" spans="1:3" x14ac:dyDescent="0.3">
      <c r="A8" s="144" t="s">
        <v>536</v>
      </c>
      <c r="B8" s="144" t="s">
        <v>542</v>
      </c>
      <c r="C8" s="134" t="s">
        <v>521</v>
      </c>
    </row>
    <row r="9" spans="1:3" x14ac:dyDescent="0.3">
      <c r="A9" s="144" t="s">
        <v>536</v>
      </c>
      <c r="B9" s="144" t="s">
        <v>543</v>
      </c>
      <c r="C9" s="134" t="s">
        <v>544</v>
      </c>
    </row>
    <row r="10" spans="1:3" x14ac:dyDescent="0.3">
      <c r="A10" s="144" t="s">
        <v>536</v>
      </c>
      <c r="B10" s="144" t="s">
        <v>545</v>
      </c>
      <c r="C10" s="134" t="s">
        <v>546</v>
      </c>
    </row>
    <row r="11" spans="1:3" x14ac:dyDescent="0.3">
      <c r="A11" s="144" t="s">
        <v>536</v>
      </c>
      <c r="B11" s="144" t="s">
        <v>547</v>
      </c>
      <c r="C11" s="147" t="s">
        <v>548</v>
      </c>
    </row>
    <row r="12" spans="1:3" x14ac:dyDescent="0.3">
      <c r="A12" s="144" t="s">
        <v>536</v>
      </c>
      <c r="B12" s="144" t="s">
        <v>549</v>
      </c>
      <c r="C12" s="134" t="s">
        <v>550</v>
      </c>
    </row>
    <row r="13" spans="1:3" x14ac:dyDescent="0.3">
      <c r="A13" s="144" t="s">
        <v>536</v>
      </c>
      <c r="B13" s="144" t="s">
        <v>551</v>
      </c>
      <c r="C13" s="134" t="s">
        <v>552</v>
      </c>
    </row>
    <row r="14" spans="1:3" x14ac:dyDescent="0.3">
      <c r="A14" s="144" t="s">
        <v>536</v>
      </c>
      <c r="B14" s="144" t="s">
        <v>553</v>
      </c>
      <c r="C14" s="134" t="s">
        <v>554</v>
      </c>
    </row>
    <row r="15" spans="1:3" x14ac:dyDescent="0.3">
      <c r="A15" s="144" t="s">
        <v>536</v>
      </c>
      <c r="B15" s="144" t="s">
        <v>555</v>
      </c>
      <c r="C15" s="134" t="s">
        <v>556</v>
      </c>
    </row>
    <row r="16" spans="1:3" x14ac:dyDescent="0.3">
      <c r="A16" s="144" t="s">
        <v>536</v>
      </c>
      <c r="B16" s="144" t="s">
        <v>557</v>
      </c>
      <c r="C16" s="147" t="s">
        <v>558</v>
      </c>
    </row>
    <row r="17" spans="1:3" x14ac:dyDescent="0.3">
      <c r="A17" s="144" t="s">
        <v>536</v>
      </c>
      <c r="B17" s="144" t="s">
        <v>559</v>
      </c>
      <c r="C17" s="134" t="s">
        <v>560</v>
      </c>
    </row>
    <row r="18" spans="1:3" x14ac:dyDescent="0.3">
      <c r="A18" s="144" t="s">
        <v>536</v>
      </c>
      <c r="B18" s="144" t="s">
        <v>561</v>
      </c>
      <c r="C18" s="134" t="s">
        <v>562</v>
      </c>
    </row>
    <row r="19" spans="1:3" x14ac:dyDescent="0.3">
      <c r="A19" s="144" t="s">
        <v>536</v>
      </c>
      <c r="B19" s="144" t="s">
        <v>563</v>
      </c>
      <c r="C19" s="134" t="s">
        <v>564</v>
      </c>
    </row>
    <row r="20" spans="1:3" x14ac:dyDescent="0.3">
      <c r="A20" s="144" t="s">
        <v>536</v>
      </c>
      <c r="B20" s="144" t="s">
        <v>565</v>
      </c>
      <c r="C20" s="134" t="s">
        <v>566</v>
      </c>
    </row>
    <row r="21" spans="1:3" x14ac:dyDescent="0.3">
      <c r="A21" s="144" t="s">
        <v>536</v>
      </c>
      <c r="B21" s="144" t="s">
        <v>567</v>
      </c>
      <c r="C21" s="134" t="s">
        <v>568</v>
      </c>
    </row>
    <row r="22" spans="1:3" x14ac:dyDescent="0.3">
      <c r="A22" s="144" t="s">
        <v>536</v>
      </c>
      <c r="B22" s="144" t="s">
        <v>569</v>
      </c>
      <c r="C22" s="134" t="s">
        <v>570</v>
      </c>
    </row>
    <row r="23" spans="1:3" ht="35.4" customHeight="1" x14ac:dyDescent="0.3">
      <c r="A23" s="151" t="s">
        <v>571</v>
      </c>
      <c r="B23" s="152"/>
      <c r="C23" s="152"/>
    </row>
  </sheetData>
  <mergeCells count="1">
    <mergeCell ref="A23:C23"/>
  </mergeCells>
  <hyperlinks>
    <hyperlink ref="A23" r:id="rId1" display="Notes to Comparative Report of Local Government Revenues and Expenditures" xr:uid="{5922F9ED-0A86-49E8-AE90-C5E792DA2A01}"/>
    <hyperlink ref="A23:C23" r:id="rId2" display="Notes to Comparative Report of Local Government Revenues and Expenditures" xr:uid="{1236AEC2-3A82-4DF6-B095-4879FD44F763}"/>
  </hyperlinks>
  <pageMargins left="0.7" right="0.7" top="0.75" bottom="0.75" header="0.3" footer="0.3"/>
  <pageSetup scale="84" fitToHeight="0"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DFD9-52CE-4063-A7D1-819C00FC00D7}">
  <sheetPr>
    <pageSetUpPr fitToPage="1"/>
  </sheetPr>
  <dimension ref="A1:R46"/>
  <sheetViews>
    <sheetView topLeftCell="C1" zoomScaleNormal="100" workbookViewId="0">
      <selection activeCell="E6" sqref="E6"/>
    </sheetView>
  </sheetViews>
  <sheetFormatPr defaultColWidth="7.21875" defaultRowHeight="12.6" x14ac:dyDescent="0.25"/>
  <cols>
    <col min="1" max="1" width="4.77734375" style="1" customWidth="1"/>
    <col min="2" max="2" width="16.33203125" style="1" customWidth="1"/>
    <col min="3" max="4" width="13.77734375" style="1" customWidth="1"/>
    <col min="5" max="12" width="12.77734375" style="1" customWidth="1"/>
    <col min="13" max="13" width="13.77734375" style="1" customWidth="1"/>
    <col min="14" max="17" width="12.77734375" style="1" customWidth="1"/>
    <col min="18" max="18" width="3.33203125" style="1" bestFit="1" customWidth="1"/>
    <col min="19" max="256" width="7.21875" style="1"/>
    <col min="257" max="257" width="3.33203125" style="1" bestFit="1" customWidth="1"/>
    <col min="258" max="258" width="11.77734375" style="1" bestFit="1" customWidth="1"/>
    <col min="259" max="259" width="10" style="1" bestFit="1" customWidth="1"/>
    <col min="260" max="260" width="11" style="1" bestFit="1" customWidth="1"/>
    <col min="261" max="261" width="11.6640625" style="1" customWidth="1"/>
    <col min="262" max="262" width="10" style="1" bestFit="1" customWidth="1"/>
    <col min="263" max="263" width="9.44140625" style="1" customWidth="1"/>
    <col min="264" max="264" width="9.109375" style="1" customWidth="1"/>
    <col min="265" max="265" width="10.109375" style="1" bestFit="1" customWidth="1"/>
    <col min="266" max="266" width="7.33203125" style="1" bestFit="1" customWidth="1"/>
    <col min="267" max="267" width="10.33203125" style="1" customWidth="1"/>
    <col min="268" max="268" width="9.109375" style="1" customWidth="1"/>
    <col min="269" max="269" width="11" style="1" bestFit="1" customWidth="1"/>
    <col min="270" max="270" width="12.33203125" style="1" customWidth="1"/>
    <col min="271" max="271" width="15.33203125" style="1" bestFit="1" customWidth="1"/>
    <col min="272" max="272" width="7.33203125" style="1" bestFit="1" customWidth="1"/>
    <col min="273" max="273" width="10.109375" style="1" bestFit="1" customWidth="1"/>
    <col min="274" max="274" width="3.33203125" style="1" bestFit="1" customWidth="1"/>
    <col min="275" max="512" width="7.21875" style="1"/>
    <col min="513" max="513" width="3.33203125" style="1" bestFit="1" customWidth="1"/>
    <col min="514" max="514" width="11.77734375" style="1" bestFit="1" customWidth="1"/>
    <col min="515" max="515" width="10" style="1" bestFit="1" customWidth="1"/>
    <col min="516" max="516" width="11" style="1" bestFit="1" customWidth="1"/>
    <col min="517" max="517" width="11.6640625" style="1" customWidth="1"/>
    <col min="518" max="518" width="10" style="1" bestFit="1" customWidth="1"/>
    <col min="519" max="519" width="9.44140625" style="1" customWidth="1"/>
    <col min="520" max="520" width="9.109375" style="1" customWidth="1"/>
    <col min="521" max="521" width="10.109375" style="1" bestFit="1" customWidth="1"/>
    <col min="522" max="522" width="7.33203125" style="1" bestFit="1" customWidth="1"/>
    <col min="523" max="523" width="10.33203125" style="1" customWidth="1"/>
    <col min="524" max="524" width="9.109375" style="1" customWidth="1"/>
    <col min="525" max="525" width="11" style="1" bestFit="1" customWidth="1"/>
    <col min="526" max="526" width="12.33203125" style="1" customWidth="1"/>
    <col min="527" max="527" width="15.33203125" style="1" bestFit="1" customWidth="1"/>
    <col min="528" max="528" width="7.33203125" style="1" bestFit="1" customWidth="1"/>
    <col min="529" max="529" width="10.109375" style="1" bestFit="1" customWidth="1"/>
    <col min="530" max="530" width="3.33203125" style="1" bestFit="1" customWidth="1"/>
    <col min="531" max="768" width="7.21875" style="1"/>
    <col min="769" max="769" width="3.33203125" style="1" bestFit="1" customWidth="1"/>
    <col min="770" max="770" width="11.77734375" style="1" bestFit="1" customWidth="1"/>
    <col min="771" max="771" width="10" style="1" bestFit="1" customWidth="1"/>
    <col min="772" max="772" width="11" style="1" bestFit="1" customWidth="1"/>
    <col min="773" max="773" width="11.6640625" style="1" customWidth="1"/>
    <col min="774" max="774" width="10" style="1" bestFit="1" customWidth="1"/>
    <col min="775" max="775" width="9.44140625" style="1" customWidth="1"/>
    <col min="776" max="776" width="9.109375" style="1" customWidth="1"/>
    <col min="777" max="777" width="10.109375" style="1" bestFit="1" customWidth="1"/>
    <col min="778" max="778" width="7.33203125" style="1" bestFit="1" customWidth="1"/>
    <col min="779" max="779" width="10.33203125" style="1" customWidth="1"/>
    <col min="780" max="780" width="9.109375" style="1" customWidth="1"/>
    <col min="781" max="781" width="11" style="1" bestFit="1" customWidth="1"/>
    <col min="782" max="782" width="12.33203125" style="1" customWidth="1"/>
    <col min="783" max="783" width="15.33203125" style="1" bestFit="1" customWidth="1"/>
    <col min="784" max="784" width="7.33203125" style="1" bestFit="1" customWidth="1"/>
    <col min="785" max="785" width="10.109375" style="1" bestFit="1" customWidth="1"/>
    <col min="786" max="786" width="3.33203125" style="1" bestFit="1" customWidth="1"/>
    <col min="787" max="1024" width="7.21875" style="1"/>
    <col min="1025" max="1025" width="3.33203125" style="1" bestFit="1" customWidth="1"/>
    <col min="1026" max="1026" width="11.77734375" style="1" bestFit="1" customWidth="1"/>
    <col min="1027" max="1027" width="10" style="1" bestFit="1" customWidth="1"/>
    <col min="1028" max="1028" width="11" style="1" bestFit="1" customWidth="1"/>
    <col min="1029" max="1029" width="11.6640625" style="1" customWidth="1"/>
    <col min="1030" max="1030" width="10" style="1" bestFit="1" customWidth="1"/>
    <col min="1031" max="1031" width="9.44140625" style="1" customWidth="1"/>
    <col min="1032" max="1032" width="9.109375" style="1" customWidth="1"/>
    <col min="1033" max="1033" width="10.109375" style="1" bestFit="1" customWidth="1"/>
    <col min="1034" max="1034" width="7.33203125" style="1" bestFit="1" customWidth="1"/>
    <col min="1035" max="1035" width="10.33203125" style="1" customWidth="1"/>
    <col min="1036" max="1036" width="9.109375" style="1" customWidth="1"/>
    <col min="1037" max="1037" width="11" style="1" bestFit="1" customWidth="1"/>
    <col min="1038" max="1038" width="12.33203125" style="1" customWidth="1"/>
    <col min="1039" max="1039" width="15.33203125" style="1" bestFit="1" customWidth="1"/>
    <col min="1040" max="1040" width="7.33203125" style="1" bestFit="1" customWidth="1"/>
    <col min="1041" max="1041" width="10.109375" style="1" bestFit="1" customWidth="1"/>
    <col min="1042" max="1042" width="3.33203125" style="1" bestFit="1" customWidth="1"/>
    <col min="1043" max="1280" width="7.21875" style="1"/>
    <col min="1281" max="1281" width="3.33203125" style="1" bestFit="1" customWidth="1"/>
    <col min="1282" max="1282" width="11.77734375" style="1" bestFit="1" customWidth="1"/>
    <col min="1283" max="1283" width="10" style="1" bestFit="1" customWidth="1"/>
    <col min="1284" max="1284" width="11" style="1" bestFit="1" customWidth="1"/>
    <col min="1285" max="1285" width="11.6640625" style="1" customWidth="1"/>
    <col min="1286" max="1286" width="10" style="1" bestFit="1" customWidth="1"/>
    <col min="1287" max="1287" width="9.44140625" style="1" customWidth="1"/>
    <col min="1288" max="1288" width="9.109375" style="1" customWidth="1"/>
    <col min="1289" max="1289" width="10.109375" style="1" bestFit="1" customWidth="1"/>
    <col min="1290" max="1290" width="7.33203125" style="1" bestFit="1" customWidth="1"/>
    <col min="1291" max="1291" width="10.33203125" style="1" customWidth="1"/>
    <col min="1292" max="1292" width="9.109375" style="1" customWidth="1"/>
    <col min="1293" max="1293" width="11" style="1" bestFit="1" customWidth="1"/>
    <col min="1294" max="1294" width="12.33203125" style="1" customWidth="1"/>
    <col min="1295" max="1295" width="15.33203125" style="1" bestFit="1" customWidth="1"/>
    <col min="1296" max="1296" width="7.33203125" style="1" bestFit="1" customWidth="1"/>
    <col min="1297" max="1297" width="10.109375" style="1" bestFit="1" customWidth="1"/>
    <col min="1298" max="1298" width="3.33203125" style="1" bestFit="1" customWidth="1"/>
    <col min="1299" max="1536" width="7.21875" style="1"/>
    <col min="1537" max="1537" width="3.33203125" style="1" bestFit="1" customWidth="1"/>
    <col min="1538" max="1538" width="11.77734375" style="1" bestFit="1" customWidth="1"/>
    <col min="1539" max="1539" width="10" style="1" bestFit="1" customWidth="1"/>
    <col min="1540" max="1540" width="11" style="1" bestFit="1" customWidth="1"/>
    <col min="1541" max="1541" width="11.6640625" style="1" customWidth="1"/>
    <col min="1542" max="1542" width="10" style="1" bestFit="1" customWidth="1"/>
    <col min="1543" max="1543" width="9.44140625" style="1" customWidth="1"/>
    <col min="1544" max="1544" width="9.109375" style="1" customWidth="1"/>
    <col min="1545" max="1545" width="10.109375" style="1" bestFit="1" customWidth="1"/>
    <col min="1546" max="1546" width="7.33203125" style="1" bestFit="1" customWidth="1"/>
    <col min="1547" max="1547" width="10.33203125" style="1" customWidth="1"/>
    <col min="1548" max="1548" width="9.109375" style="1" customWidth="1"/>
    <col min="1549" max="1549" width="11" style="1" bestFit="1" customWidth="1"/>
    <col min="1550" max="1550" width="12.33203125" style="1" customWidth="1"/>
    <col min="1551" max="1551" width="15.33203125" style="1" bestFit="1" customWidth="1"/>
    <col min="1552" max="1552" width="7.33203125" style="1" bestFit="1" customWidth="1"/>
    <col min="1553" max="1553" width="10.109375" style="1" bestFit="1" customWidth="1"/>
    <col min="1554" max="1554" width="3.33203125" style="1" bestFit="1" customWidth="1"/>
    <col min="1555" max="1792" width="7.21875" style="1"/>
    <col min="1793" max="1793" width="3.33203125" style="1" bestFit="1" customWidth="1"/>
    <col min="1794" max="1794" width="11.77734375" style="1" bestFit="1" customWidth="1"/>
    <col min="1795" max="1795" width="10" style="1" bestFit="1" customWidth="1"/>
    <col min="1796" max="1796" width="11" style="1" bestFit="1" customWidth="1"/>
    <col min="1797" max="1797" width="11.6640625" style="1" customWidth="1"/>
    <col min="1798" max="1798" width="10" style="1" bestFit="1" customWidth="1"/>
    <col min="1799" max="1799" width="9.44140625" style="1" customWidth="1"/>
    <col min="1800" max="1800" width="9.109375" style="1" customWidth="1"/>
    <col min="1801" max="1801" width="10.109375" style="1" bestFit="1" customWidth="1"/>
    <col min="1802" max="1802" width="7.33203125" style="1" bestFit="1" customWidth="1"/>
    <col min="1803" max="1803" width="10.33203125" style="1" customWidth="1"/>
    <col min="1804" max="1804" width="9.109375" style="1" customWidth="1"/>
    <col min="1805" max="1805" width="11" style="1" bestFit="1" customWidth="1"/>
    <col min="1806" max="1806" width="12.33203125" style="1" customWidth="1"/>
    <col min="1807" max="1807" width="15.33203125" style="1" bestFit="1" customWidth="1"/>
    <col min="1808" max="1808" width="7.33203125" style="1" bestFit="1" customWidth="1"/>
    <col min="1809" max="1809" width="10.109375" style="1" bestFit="1" customWidth="1"/>
    <col min="1810" max="1810" width="3.33203125" style="1" bestFit="1" customWidth="1"/>
    <col min="1811" max="2048" width="7.21875" style="1"/>
    <col min="2049" max="2049" width="3.33203125" style="1" bestFit="1" customWidth="1"/>
    <col min="2050" max="2050" width="11.77734375" style="1" bestFit="1" customWidth="1"/>
    <col min="2051" max="2051" width="10" style="1" bestFit="1" customWidth="1"/>
    <col min="2052" max="2052" width="11" style="1" bestFit="1" customWidth="1"/>
    <col min="2053" max="2053" width="11.6640625" style="1" customWidth="1"/>
    <col min="2054" max="2054" width="10" style="1" bestFit="1" customWidth="1"/>
    <col min="2055" max="2055" width="9.44140625" style="1" customWidth="1"/>
    <col min="2056" max="2056" width="9.109375" style="1" customWidth="1"/>
    <col min="2057" max="2057" width="10.109375" style="1" bestFit="1" customWidth="1"/>
    <col min="2058" max="2058" width="7.33203125" style="1" bestFit="1" customWidth="1"/>
    <col min="2059" max="2059" width="10.33203125" style="1" customWidth="1"/>
    <col min="2060" max="2060" width="9.109375" style="1" customWidth="1"/>
    <col min="2061" max="2061" width="11" style="1" bestFit="1" customWidth="1"/>
    <col min="2062" max="2062" width="12.33203125" style="1" customWidth="1"/>
    <col min="2063" max="2063" width="15.33203125" style="1" bestFit="1" customWidth="1"/>
    <col min="2064" max="2064" width="7.33203125" style="1" bestFit="1" customWidth="1"/>
    <col min="2065" max="2065" width="10.109375" style="1" bestFit="1" customWidth="1"/>
    <col min="2066" max="2066" width="3.33203125" style="1" bestFit="1" customWidth="1"/>
    <col min="2067" max="2304" width="7.21875" style="1"/>
    <col min="2305" max="2305" width="3.33203125" style="1" bestFit="1" customWidth="1"/>
    <col min="2306" max="2306" width="11.77734375" style="1" bestFit="1" customWidth="1"/>
    <col min="2307" max="2307" width="10" style="1" bestFit="1" customWidth="1"/>
    <col min="2308" max="2308" width="11" style="1" bestFit="1" customWidth="1"/>
    <col min="2309" max="2309" width="11.6640625" style="1" customWidth="1"/>
    <col min="2310" max="2310" width="10" style="1" bestFit="1" customWidth="1"/>
    <col min="2311" max="2311" width="9.44140625" style="1" customWidth="1"/>
    <col min="2312" max="2312" width="9.109375" style="1" customWidth="1"/>
    <col min="2313" max="2313" width="10.109375" style="1" bestFit="1" customWidth="1"/>
    <col min="2314" max="2314" width="7.33203125" style="1" bestFit="1" customWidth="1"/>
    <col min="2315" max="2315" width="10.33203125" style="1" customWidth="1"/>
    <col min="2316" max="2316" width="9.109375" style="1" customWidth="1"/>
    <col min="2317" max="2317" width="11" style="1" bestFit="1" customWidth="1"/>
    <col min="2318" max="2318" width="12.33203125" style="1" customWidth="1"/>
    <col min="2319" max="2319" width="15.33203125" style="1" bestFit="1" customWidth="1"/>
    <col min="2320" max="2320" width="7.33203125" style="1" bestFit="1" customWidth="1"/>
    <col min="2321" max="2321" width="10.109375" style="1" bestFit="1" customWidth="1"/>
    <col min="2322" max="2322" width="3.33203125" style="1" bestFit="1" customWidth="1"/>
    <col min="2323" max="2560" width="7.21875" style="1"/>
    <col min="2561" max="2561" width="3.33203125" style="1" bestFit="1" customWidth="1"/>
    <col min="2562" max="2562" width="11.77734375" style="1" bestFit="1" customWidth="1"/>
    <col min="2563" max="2563" width="10" style="1" bestFit="1" customWidth="1"/>
    <col min="2564" max="2564" width="11" style="1" bestFit="1" customWidth="1"/>
    <col min="2565" max="2565" width="11.6640625" style="1" customWidth="1"/>
    <col min="2566" max="2566" width="10" style="1" bestFit="1" customWidth="1"/>
    <col min="2567" max="2567" width="9.44140625" style="1" customWidth="1"/>
    <col min="2568" max="2568" width="9.109375" style="1" customWidth="1"/>
    <col min="2569" max="2569" width="10.109375" style="1" bestFit="1" customWidth="1"/>
    <col min="2570" max="2570" width="7.33203125" style="1" bestFit="1" customWidth="1"/>
    <col min="2571" max="2571" width="10.33203125" style="1" customWidth="1"/>
    <col min="2572" max="2572" width="9.109375" style="1" customWidth="1"/>
    <col min="2573" max="2573" width="11" style="1" bestFit="1" customWidth="1"/>
    <col min="2574" max="2574" width="12.33203125" style="1" customWidth="1"/>
    <col min="2575" max="2575" width="15.33203125" style="1" bestFit="1" customWidth="1"/>
    <col min="2576" max="2576" width="7.33203125" style="1" bestFit="1" customWidth="1"/>
    <col min="2577" max="2577" width="10.109375" style="1" bestFit="1" customWidth="1"/>
    <col min="2578" max="2578" width="3.33203125" style="1" bestFit="1" customWidth="1"/>
    <col min="2579" max="2816" width="7.21875" style="1"/>
    <col min="2817" max="2817" width="3.33203125" style="1" bestFit="1" customWidth="1"/>
    <col min="2818" max="2818" width="11.77734375" style="1" bestFit="1" customWidth="1"/>
    <col min="2819" max="2819" width="10" style="1" bestFit="1" customWidth="1"/>
    <col min="2820" max="2820" width="11" style="1" bestFit="1" customWidth="1"/>
    <col min="2821" max="2821" width="11.6640625" style="1" customWidth="1"/>
    <col min="2822" max="2822" width="10" style="1" bestFit="1" customWidth="1"/>
    <col min="2823" max="2823" width="9.44140625" style="1" customWidth="1"/>
    <col min="2824" max="2824" width="9.109375" style="1" customWidth="1"/>
    <col min="2825" max="2825" width="10.109375" style="1" bestFit="1" customWidth="1"/>
    <col min="2826" max="2826" width="7.33203125" style="1" bestFit="1" customWidth="1"/>
    <col min="2827" max="2827" width="10.33203125" style="1" customWidth="1"/>
    <col min="2828" max="2828" width="9.109375" style="1" customWidth="1"/>
    <col min="2829" max="2829" width="11" style="1" bestFit="1" customWidth="1"/>
    <col min="2830" max="2830" width="12.33203125" style="1" customWidth="1"/>
    <col min="2831" max="2831" width="15.33203125" style="1" bestFit="1" customWidth="1"/>
    <col min="2832" max="2832" width="7.33203125" style="1" bestFit="1" customWidth="1"/>
    <col min="2833" max="2833" width="10.109375" style="1" bestFit="1" customWidth="1"/>
    <col min="2834" max="2834" width="3.33203125" style="1" bestFit="1" customWidth="1"/>
    <col min="2835" max="3072" width="7.21875" style="1"/>
    <col min="3073" max="3073" width="3.33203125" style="1" bestFit="1" customWidth="1"/>
    <col min="3074" max="3074" width="11.77734375" style="1" bestFit="1" customWidth="1"/>
    <col min="3075" max="3075" width="10" style="1" bestFit="1" customWidth="1"/>
    <col min="3076" max="3076" width="11" style="1" bestFit="1" customWidth="1"/>
    <col min="3077" max="3077" width="11.6640625" style="1" customWidth="1"/>
    <col min="3078" max="3078" width="10" style="1" bestFit="1" customWidth="1"/>
    <col min="3079" max="3079" width="9.44140625" style="1" customWidth="1"/>
    <col min="3080" max="3080" width="9.109375" style="1" customWidth="1"/>
    <col min="3081" max="3081" width="10.109375" style="1" bestFit="1" customWidth="1"/>
    <col min="3082" max="3082" width="7.33203125" style="1" bestFit="1" customWidth="1"/>
    <col min="3083" max="3083" width="10.33203125" style="1" customWidth="1"/>
    <col min="3084" max="3084" width="9.109375" style="1" customWidth="1"/>
    <col min="3085" max="3085" width="11" style="1" bestFit="1" customWidth="1"/>
    <col min="3086" max="3086" width="12.33203125" style="1" customWidth="1"/>
    <col min="3087" max="3087" width="15.33203125" style="1" bestFit="1" customWidth="1"/>
    <col min="3088" max="3088" width="7.33203125" style="1" bestFit="1" customWidth="1"/>
    <col min="3089" max="3089" width="10.109375" style="1" bestFit="1" customWidth="1"/>
    <col min="3090" max="3090" width="3.33203125" style="1" bestFit="1" customWidth="1"/>
    <col min="3091" max="3328" width="7.21875" style="1"/>
    <col min="3329" max="3329" width="3.33203125" style="1" bestFit="1" customWidth="1"/>
    <col min="3330" max="3330" width="11.77734375" style="1" bestFit="1" customWidth="1"/>
    <col min="3331" max="3331" width="10" style="1" bestFit="1" customWidth="1"/>
    <col min="3332" max="3332" width="11" style="1" bestFit="1" customWidth="1"/>
    <col min="3333" max="3333" width="11.6640625" style="1" customWidth="1"/>
    <col min="3334" max="3334" width="10" style="1" bestFit="1" customWidth="1"/>
    <col min="3335" max="3335" width="9.44140625" style="1" customWidth="1"/>
    <col min="3336" max="3336" width="9.109375" style="1" customWidth="1"/>
    <col min="3337" max="3337" width="10.109375" style="1" bestFit="1" customWidth="1"/>
    <col min="3338" max="3338" width="7.33203125" style="1" bestFit="1" customWidth="1"/>
    <col min="3339" max="3339" width="10.33203125" style="1" customWidth="1"/>
    <col min="3340" max="3340" width="9.109375" style="1" customWidth="1"/>
    <col min="3341" max="3341" width="11" style="1" bestFit="1" customWidth="1"/>
    <col min="3342" max="3342" width="12.33203125" style="1" customWidth="1"/>
    <col min="3343" max="3343" width="15.33203125" style="1" bestFit="1" customWidth="1"/>
    <col min="3344" max="3344" width="7.33203125" style="1" bestFit="1" customWidth="1"/>
    <col min="3345" max="3345" width="10.109375" style="1" bestFit="1" customWidth="1"/>
    <col min="3346" max="3346" width="3.33203125" style="1" bestFit="1" customWidth="1"/>
    <col min="3347" max="3584" width="7.21875" style="1"/>
    <col min="3585" max="3585" width="3.33203125" style="1" bestFit="1" customWidth="1"/>
    <col min="3586" max="3586" width="11.77734375" style="1" bestFit="1" customWidth="1"/>
    <col min="3587" max="3587" width="10" style="1" bestFit="1" customWidth="1"/>
    <col min="3588" max="3588" width="11" style="1" bestFit="1" customWidth="1"/>
    <col min="3589" max="3589" width="11.6640625" style="1" customWidth="1"/>
    <col min="3590" max="3590" width="10" style="1" bestFit="1" customWidth="1"/>
    <col min="3591" max="3591" width="9.44140625" style="1" customWidth="1"/>
    <col min="3592" max="3592" width="9.109375" style="1" customWidth="1"/>
    <col min="3593" max="3593" width="10.109375" style="1" bestFit="1" customWidth="1"/>
    <col min="3594" max="3594" width="7.33203125" style="1" bestFit="1" customWidth="1"/>
    <col min="3595" max="3595" width="10.33203125" style="1" customWidth="1"/>
    <col min="3596" max="3596" width="9.109375" style="1" customWidth="1"/>
    <col min="3597" max="3597" width="11" style="1" bestFit="1" customWidth="1"/>
    <col min="3598" max="3598" width="12.33203125" style="1" customWidth="1"/>
    <col min="3599" max="3599" width="15.33203125" style="1" bestFit="1" customWidth="1"/>
    <col min="3600" max="3600" width="7.33203125" style="1" bestFit="1" customWidth="1"/>
    <col min="3601" max="3601" width="10.109375" style="1" bestFit="1" customWidth="1"/>
    <col min="3602" max="3602" width="3.33203125" style="1" bestFit="1" customWidth="1"/>
    <col min="3603" max="3840" width="7.21875" style="1"/>
    <col min="3841" max="3841" width="3.33203125" style="1" bestFit="1" customWidth="1"/>
    <col min="3842" max="3842" width="11.77734375" style="1" bestFit="1" customWidth="1"/>
    <col min="3843" max="3843" width="10" style="1" bestFit="1" customWidth="1"/>
    <col min="3844" max="3844" width="11" style="1" bestFit="1" customWidth="1"/>
    <col min="3845" max="3845" width="11.6640625" style="1" customWidth="1"/>
    <col min="3846" max="3846" width="10" style="1" bestFit="1" customWidth="1"/>
    <col min="3847" max="3847" width="9.44140625" style="1" customWidth="1"/>
    <col min="3848" max="3848" width="9.109375" style="1" customWidth="1"/>
    <col min="3849" max="3849" width="10.109375" style="1" bestFit="1" customWidth="1"/>
    <col min="3850" max="3850" width="7.33203125" style="1" bestFit="1" customWidth="1"/>
    <col min="3851" max="3851" width="10.33203125" style="1" customWidth="1"/>
    <col min="3852" max="3852" width="9.109375" style="1" customWidth="1"/>
    <col min="3853" max="3853" width="11" style="1" bestFit="1" customWidth="1"/>
    <col min="3854" max="3854" width="12.33203125" style="1" customWidth="1"/>
    <col min="3855" max="3855" width="15.33203125" style="1" bestFit="1" customWidth="1"/>
    <col min="3856" max="3856" width="7.33203125" style="1" bestFit="1" customWidth="1"/>
    <col min="3857" max="3857" width="10.109375" style="1" bestFit="1" customWidth="1"/>
    <col min="3858" max="3858" width="3.33203125" style="1" bestFit="1" customWidth="1"/>
    <col min="3859" max="4096" width="7.21875" style="1"/>
    <col min="4097" max="4097" width="3.33203125" style="1" bestFit="1" customWidth="1"/>
    <col min="4098" max="4098" width="11.77734375" style="1" bestFit="1" customWidth="1"/>
    <col min="4099" max="4099" width="10" style="1" bestFit="1" customWidth="1"/>
    <col min="4100" max="4100" width="11" style="1" bestFit="1" customWidth="1"/>
    <col min="4101" max="4101" width="11.6640625" style="1" customWidth="1"/>
    <col min="4102" max="4102" width="10" style="1" bestFit="1" customWidth="1"/>
    <col min="4103" max="4103" width="9.44140625" style="1" customWidth="1"/>
    <col min="4104" max="4104" width="9.109375" style="1" customWidth="1"/>
    <col min="4105" max="4105" width="10.109375" style="1" bestFit="1" customWidth="1"/>
    <col min="4106" max="4106" width="7.33203125" style="1" bestFit="1" customWidth="1"/>
    <col min="4107" max="4107" width="10.33203125" style="1" customWidth="1"/>
    <col min="4108" max="4108" width="9.109375" style="1" customWidth="1"/>
    <col min="4109" max="4109" width="11" style="1" bestFit="1" customWidth="1"/>
    <col min="4110" max="4110" width="12.33203125" style="1" customWidth="1"/>
    <col min="4111" max="4111" width="15.33203125" style="1" bestFit="1" customWidth="1"/>
    <col min="4112" max="4112" width="7.33203125" style="1" bestFit="1" customWidth="1"/>
    <col min="4113" max="4113" width="10.109375" style="1" bestFit="1" customWidth="1"/>
    <col min="4114" max="4114" width="3.33203125" style="1" bestFit="1" customWidth="1"/>
    <col min="4115" max="4352" width="7.21875" style="1"/>
    <col min="4353" max="4353" width="3.33203125" style="1" bestFit="1" customWidth="1"/>
    <col min="4354" max="4354" width="11.77734375" style="1" bestFit="1" customWidth="1"/>
    <col min="4355" max="4355" width="10" style="1" bestFit="1" customWidth="1"/>
    <col min="4356" max="4356" width="11" style="1" bestFit="1" customWidth="1"/>
    <col min="4357" max="4357" width="11.6640625" style="1" customWidth="1"/>
    <col min="4358" max="4358" width="10" style="1" bestFit="1" customWidth="1"/>
    <col min="4359" max="4359" width="9.44140625" style="1" customWidth="1"/>
    <col min="4360" max="4360" width="9.109375" style="1" customWidth="1"/>
    <col min="4361" max="4361" width="10.109375" style="1" bestFit="1" customWidth="1"/>
    <col min="4362" max="4362" width="7.33203125" style="1" bestFit="1" customWidth="1"/>
    <col min="4363" max="4363" width="10.33203125" style="1" customWidth="1"/>
    <col min="4364" max="4364" width="9.109375" style="1" customWidth="1"/>
    <col min="4365" max="4365" width="11" style="1" bestFit="1" customWidth="1"/>
    <col min="4366" max="4366" width="12.33203125" style="1" customWidth="1"/>
    <col min="4367" max="4367" width="15.33203125" style="1" bestFit="1" customWidth="1"/>
    <col min="4368" max="4368" width="7.33203125" style="1" bestFit="1" customWidth="1"/>
    <col min="4369" max="4369" width="10.109375" style="1" bestFit="1" customWidth="1"/>
    <col min="4370" max="4370" width="3.33203125" style="1" bestFit="1" customWidth="1"/>
    <col min="4371" max="4608" width="7.21875" style="1"/>
    <col min="4609" max="4609" width="3.33203125" style="1" bestFit="1" customWidth="1"/>
    <col min="4610" max="4610" width="11.77734375" style="1" bestFit="1" customWidth="1"/>
    <col min="4611" max="4611" width="10" style="1" bestFit="1" customWidth="1"/>
    <col min="4612" max="4612" width="11" style="1" bestFit="1" customWidth="1"/>
    <col min="4613" max="4613" width="11.6640625" style="1" customWidth="1"/>
    <col min="4614" max="4614" width="10" style="1" bestFit="1" customWidth="1"/>
    <col min="4615" max="4615" width="9.44140625" style="1" customWidth="1"/>
    <col min="4616" max="4616" width="9.109375" style="1" customWidth="1"/>
    <col min="4617" max="4617" width="10.109375" style="1" bestFit="1" customWidth="1"/>
    <col min="4618" max="4618" width="7.33203125" style="1" bestFit="1" customWidth="1"/>
    <col min="4619" max="4619" width="10.33203125" style="1" customWidth="1"/>
    <col min="4620" max="4620" width="9.109375" style="1" customWidth="1"/>
    <col min="4621" max="4621" width="11" style="1" bestFit="1" customWidth="1"/>
    <col min="4622" max="4622" width="12.33203125" style="1" customWidth="1"/>
    <col min="4623" max="4623" width="15.33203125" style="1" bestFit="1" customWidth="1"/>
    <col min="4624" max="4624" width="7.33203125" style="1" bestFit="1" customWidth="1"/>
    <col min="4625" max="4625" width="10.109375" style="1" bestFit="1" customWidth="1"/>
    <col min="4626" max="4626" width="3.33203125" style="1" bestFit="1" customWidth="1"/>
    <col min="4627" max="4864" width="7.21875" style="1"/>
    <col min="4865" max="4865" width="3.33203125" style="1" bestFit="1" customWidth="1"/>
    <col min="4866" max="4866" width="11.77734375" style="1" bestFit="1" customWidth="1"/>
    <col min="4867" max="4867" width="10" style="1" bestFit="1" customWidth="1"/>
    <col min="4868" max="4868" width="11" style="1" bestFit="1" customWidth="1"/>
    <col min="4869" max="4869" width="11.6640625" style="1" customWidth="1"/>
    <col min="4870" max="4870" width="10" style="1" bestFit="1" customWidth="1"/>
    <col min="4871" max="4871" width="9.44140625" style="1" customWidth="1"/>
    <col min="4872" max="4872" width="9.109375" style="1" customWidth="1"/>
    <col min="4873" max="4873" width="10.109375" style="1" bestFit="1" customWidth="1"/>
    <col min="4874" max="4874" width="7.33203125" style="1" bestFit="1" customWidth="1"/>
    <col min="4875" max="4875" width="10.33203125" style="1" customWidth="1"/>
    <col min="4876" max="4876" width="9.109375" style="1" customWidth="1"/>
    <col min="4877" max="4877" width="11" style="1" bestFit="1" customWidth="1"/>
    <col min="4878" max="4878" width="12.33203125" style="1" customWidth="1"/>
    <col min="4879" max="4879" width="15.33203125" style="1" bestFit="1" customWidth="1"/>
    <col min="4880" max="4880" width="7.33203125" style="1" bestFit="1" customWidth="1"/>
    <col min="4881" max="4881" width="10.109375" style="1" bestFit="1" customWidth="1"/>
    <col min="4882" max="4882" width="3.33203125" style="1" bestFit="1" customWidth="1"/>
    <col min="4883" max="5120" width="7.21875" style="1"/>
    <col min="5121" max="5121" width="3.33203125" style="1" bestFit="1" customWidth="1"/>
    <col min="5122" max="5122" width="11.77734375" style="1" bestFit="1" customWidth="1"/>
    <col min="5123" max="5123" width="10" style="1" bestFit="1" customWidth="1"/>
    <col min="5124" max="5124" width="11" style="1" bestFit="1" customWidth="1"/>
    <col min="5125" max="5125" width="11.6640625" style="1" customWidth="1"/>
    <col min="5126" max="5126" width="10" style="1" bestFit="1" customWidth="1"/>
    <col min="5127" max="5127" width="9.44140625" style="1" customWidth="1"/>
    <col min="5128" max="5128" width="9.109375" style="1" customWidth="1"/>
    <col min="5129" max="5129" width="10.109375" style="1" bestFit="1" customWidth="1"/>
    <col min="5130" max="5130" width="7.33203125" style="1" bestFit="1" customWidth="1"/>
    <col min="5131" max="5131" width="10.33203125" style="1" customWidth="1"/>
    <col min="5132" max="5132" width="9.109375" style="1" customWidth="1"/>
    <col min="5133" max="5133" width="11" style="1" bestFit="1" customWidth="1"/>
    <col min="5134" max="5134" width="12.33203125" style="1" customWidth="1"/>
    <col min="5135" max="5135" width="15.33203125" style="1" bestFit="1" customWidth="1"/>
    <col min="5136" max="5136" width="7.33203125" style="1" bestFit="1" customWidth="1"/>
    <col min="5137" max="5137" width="10.109375" style="1" bestFit="1" customWidth="1"/>
    <col min="5138" max="5138" width="3.33203125" style="1" bestFit="1" customWidth="1"/>
    <col min="5139" max="5376" width="7.21875" style="1"/>
    <col min="5377" max="5377" width="3.33203125" style="1" bestFit="1" customWidth="1"/>
    <col min="5378" max="5378" width="11.77734375" style="1" bestFit="1" customWidth="1"/>
    <col min="5379" max="5379" width="10" style="1" bestFit="1" customWidth="1"/>
    <col min="5380" max="5380" width="11" style="1" bestFit="1" customWidth="1"/>
    <col min="5381" max="5381" width="11.6640625" style="1" customWidth="1"/>
    <col min="5382" max="5382" width="10" style="1" bestFit="1" customWidth="1"/>
    <col min="5383" max="5383" width="9.44140625" style="1" customWidth="1"/>
    <col min="5384" max="5384" width="9.109375" style="1" customWidth="1"/>
    <col min="5385" max="5385" width="10.109375" style="1" bestFit="1" customWidth="1"/>
    <col min="5386" max="5386" width="7.33203125" style="1" bestFit="1" customWidth="1"/>
    <col min="5387" max="5387" width="10.33203125" style="1" customWidth="1"/>
    <col min="5388" max="5388" width="9.109375" style="1" customWidth="1"/>
    <col min="5389" max="5389" width="11" style="1" bestFit="1" customWidth="1"/>
    <col min="5390" max="5390" width="12.33203125" style="1" customWidth="1"/>
    <col min="5391" max="5391" width="15.33203125" style="1" bestFit="1" customWidth="1"/>
    <col min="5392" max="5392" width="7.33203125" style="1" bestFit="1" customWidth="1"/>
    <col min="5393" max="5393" width="10.109375" style="1" bestFit="1" customWidth="1"/>
    <col min="5394" max="5394" width="3.33203125" style="1" bestFit="1" customWidth="1"/>
    <col min="5395" max="5632" width="7.21875" style="1"/>
    <col min="5633" max="5633" width="3.33203125" style="1" bestFit="1" customWidth="1"/>
    <col min="5634" max="5634" width="11.77734375" style="1" bestFit="1" customWidth="1"/>
    <col min="5635" max="5635" width="10" style="1" bestFit="1" customWidth="1"/>
    <col min="5636" max="5636" width="11" style="1" bestFit="1" customWidth="1"/>
    <col min="5637" max="5637" width="11.6640625" style="1" customWidth="1"/>
    <col min="5638" max="5638" width="10" style="1" bestFit="1" customWidth="1"/>
    <col min="5639" max="5639" width="9.44140625" style="1" customWidth="1"/>
    <col min="5640" max="5640" width="9.109375" style="1" customWidth="1"/>
    <col min="5641" max="5641" width="10.109375" style="1" bestFit="1" customWidth="1"/>
    <col min="5642" max="5642" width="7.33203125" style="1" bestFit="1" customWidth="1"/>
    <col min="5643" max="5643" width="10.33203125" style="1" customWidth="1"/>
    <col min="5644" max="5644" width="9.109375" style="1" customWidth="1"/>
    <col min="5645" max="5645" width="11" style="1" bestFit="1" customWidth="1"/>
    <col min="5646" max="5646" width="12.33203125" style="1" customWidth="1"/>
    <col min="5647" max="5647" width="15.33203125" style="1" bestFit="1" customWidth="1"/>
    <col min="5648" max="5648" width="7.33203125" style="1" bestFit="1" customWidth="1"/>
    <col min="5649" max="5649" width="10.109375" style="1" bestFit="1" customWidth="1"/>
    <col min="5650" max="5650" width="3.33203125" style="1" bestFit="1" customWidth="1"/>
    <col min="5651" max="5888" width="7.21875" style="1"/>
    <col min="5889" max="5889" width="3.33203125" style="1" bestFit="1" customWidth="1"/>
    <col min="5890" max="5890" width="11.77734375" style="1" bestFit="1" customWidth="1"/>
    <col min="5891" max="5891" width="10" style="1" bestFit="1" customWidth="1"/>
    <col min="5892" max="5892" width="11" style="1" bestFit="1" customWidth="1"/>
    <col min="5893" max="5893" width="11.6640625" style="1" customWidth="1"/>
    <col min="5894" max="5894" width="10" style="1" bestFit="1" customWidth="1"/>
    <col min="5895" max="5895" width="9.44140625" style="1" customWidth="1"/>
    <col min="5896" max="5896" width="9.109375" style="1" customWidth="1"/>
    <col min="5897" max="5897" width="10.109375" style="1" bestFit="1" customWidth="1"/>
    <col min="5898" max="5898" width="7.33203125" style="1" bestFit="1" customWidth="1"/>
    <col min="5899" max="5899" width="10.33203125" style="1" customWidth="1"/>
    <col min="5900" max="5900" width="9.109375" style="1" customWidth="1"/>
    <col min="5901" max="5901" width="11" style="1" bestFit="1" customWidth="1"/>
    <col min="5902" max="5902" width="12.33203125" style="1" customWidth="1"/>
    <col min="5903" max="5903" width="15.33203125" style="1" bestFit="1" customWidth="1"/>
    <col min="5904" max="5904" width="7.33203125" style="1" bestFit="1" customWidth="1"/>
    <col min="5905" max="5905" width="10.109375" style="1" bestFit="1" customWidth="1"/>
    <col min="5906" max="5906" width="3.33203125" style="1" bestFit="1" customWidth="1"/>
    <col min="5907" max="6144" width="7.21875" style="1"/>
    <col min="6145" max="6145" width="3.33203125" style="1" bestFit="1" customWidth="1"/>
    <col min="6146" max="6146" width="11.77734375" style="1" bestFit="1" customWidth="1"/>
    <col min="6147" max="6147" width="10" style="1" bestFit="1" customWidth="1"/>
    <col min="6148" max="6148" width="11" style="1" bestFit="1" customWidth="1"/>
    <col min="6149" max="6149" width="11.6640625" style="1" customWidth="1"/>
    <col min="6150" max="6150" width="10" style="1" bestFit="1" customWidth="1"/>
    <col min="6151" max="6151" width="9.44140625" style="1" customWidth="1"/>
    <col min="6152" max="6152" width="9.109375" style="1" customWidth="1"/>
    <col min="6153" max="6153" width="10.109375" style="1" bestFit="1" customWidth="1"/>
    <col min="6154" max="6154" width="7.33203125" style="1" bestFit="1" customWidth="1"/>
    <col min="6155" max="6155" width="10.33203125" style="1" customWidth="1"/>
    <col min="6156" max="6156" width="9.109375" style="1" customWidth="1"/>
    <col min="6157" max="6157" width="11" style="1" bestFit="1" customWidth="1"/>
    <col min="6158" max="6158" width="12.33203125" style="1" customWidth="1"/>
    <col min="6159" max="6159" width="15.33203125" style="1" bestFit="1" customWidth="1"/>
    <col min="6160" max="6160" width="7.33203125" style="1" bestFit="1" customWidth="1"/>
    <col min="6161" max="6161" width="10.109375" style="1" bestFit="1" customWidth="1"/>
    <col min="6162" max="6162" width="3.33203125" style="1" bestFit="1" customWidth="1"/>
    <col min="6163" max="6400" width="7.21875" style="1"/>
    <col min="6401" max="6401" width="3.33203125" style="1" bestFit="1" customWidth="1"/>
    <col min="6402" max="6402" width="11.77734375" style="1" bestFit="1" customWidth="1"/>
    <col min="6403" max="6403" width="10" style="1" bestFit="1" customWidth="1"/>
    <col min="6404" max="6404" width="11" style="1" bestFit="1" customWidth="1"/>
    <col min="6405" max="6405" width="11.6640625" style="1" customWidth="1"/>
    <col min="6406" max="6406" width="10" style="1" bestFit="1" customWidth="1"/>
    <col min="6407" max="6407" width="9.44140625" style="1" customWidth="1"/>
    <col min="6408" max="6408" width="9.109375" style="1" customWidth="1"/>
    <col min="6409" max="6409" width="10.109375" style="1" bestFit="1" customWidth="1"/>
    <col min="6410" max="6410" width="7.33203125" style="1" bestFit="1" customWidth="1"/>
    <col min="6411" max="6411" width="10.33203125" style="1" customWidth="1"/>
    <col min="6412" max="6412" width="9.109375" style="1" customWidth="1"/>
    <col min="6413" max="6413" width="11" style="1" bestFit="1" customWidth="1"/>
    <col min="6414" max="6414" width="12.33203125" style="1" customWidth="1"/>
    <col min="6415" max="6415" width="15.33203125" style="1" bestFit="1" customWidth="1"/>
    <col min="6416" max="6416" width="7.33203125" style="1" bestFit="1" customWidth="1"/>
    <col min="6417" max="6417" width="10.109375" style="1" bestFit="1" customWidth="1"/>
    <col min="6418" max="6418" width="3.33203125" style="1" bestFit="1" customWidth="1"/>
    <col min="6419" max="6656" width="7.21875" style="1"/>
    <col min="6657" max="6657" width="3.33203125" style="1" bestFit="1" customWidth="1"/>
    <col min="6658" max="6658" width="11.77734375" style="1" bestFit="1" customWidth="1"/>
    <col min="6659" max="6659" width="10" style="1" bestFit="1" customWidth="1"/>
    <col min="6660" max="6660" width="11" style="1" bestFit="1" customWidth="1"/>
    <col min="6661" max="6661" width="11.6640625" style="1" customWidth="1"/>
    <col min="6662" max="6662" width="10" style="1" bestFit="1" customWidth="1"/>
    <col min="6663" max="6663" width="9.44140625" style="1" customWidth="1"/>
    <col min="6664" max="6664" width="9.109375" style="1" customWidth="1"/>
    <col min="6665" max="6665" width="10.109375" style="1" bestFit="1" customWidth="1"/>
    <col min="6666" max="6666" width="7.33203125" style="1" bestFit="1" customWidth="1"/>
    <col min="6667" max="6667" width="10.33203125" style="1" customWidth="1"/>
    <col min="6668" max="6668" width="9.109375" style="1" customWidth="1"/>
    <col min="6669" max="6669" width="11" style="1" bestFit="1" customWidth="1"/>
    <col min="6670" max="6670" width="12.33203125" style="1" customWidth="1"/>
    <col min="6671" max="6671" width="15.33203125" style="1" bestFit="1" customWidth="1"/>
    <col min="6672" max="6672" width="7.33203125" style="1" bestFit="1" customWidth="1"/>
    <col min="6673" max="6673" width="10.109375" style="1" bestFit="1" customWidth="1"/>
    <col min="6674" max="6674" width="3.33203125" style="1" bestFit="1" customWidth="1"/>
    <col min="6675" max="6912" width="7.21875" style="1"/>
    <col min="6913" max="6913" width="3.33203125" style="1" bestFit="1" customWidth="1"/>
    <col min="6914" max="6914" width="11.77734375" style="1" bestFit="1" customWidth="1"/>
    <col min="6915" max="6915" width="10" style="1" bestFit="1" customWidth="1"/>
    <col min="6916" max="6916" width="11" style="1" bestFit="1" customWidth="1"/>
    <col min="6917" max="6917" width="11.6640625" style="1" customWidth="1"/>
    <col min="6918" max="6918" width="10" style="1" bestFit="1" customWidth="1"/>
    <col min="6919" max="6919" width="9.44140625" style="1" customWidth="1"/>
    <col min="6920" max="6920" width="9.109375" style="1" customWidth="1"/>
    <col min="6921" max="6921" width="10.109375" style="1" bestFit="1" customWidth="1"/>
    <col min="6922" max="6922" width="7.33203125" style="1" bestFit="1" customWidth="1"/>
    <col min="6923" max="6923" width="10.33203125" style="1" customWidth="1"/>
    <col min="6924" max="6924" width="9.109375" style="1" customWidth="1"/>
    <col min="6925" max="6925" width="11" style="1" bestFit="1" customWidth="1"/>
    <col min="6926" max="6926" width="12.33203125" style="1" customWidth="1"/>
    <col min="6927" max="6927" width="15.33203125" style="1" bestFit="1" customWidth="1"/>
    <col min="6928" max="6928" width="7.33203125" style="1" bestFit="1" customWidth="1"/>
    <col min="6929" max="6929" width="10.109375" style="1" bestFit="1" customWidth="1"/>
    <col min="6930" max="6930" width="3.33203125" style="1" bestFit="1" customWidth="1"/>
    <col min="6931" max="7168" width="7.21875" style="1"/>
    <col min="7169" max="7169" width="3.33203125" style="1" bestFit="1" customWidth="1"/>
    <col min="7170" max="7170" width="11.77734375" style="1" bestFit="1" customWidth="1"/>
    <col min="7171" max="7171" width="10" style="1" bestFit="1" customWidth="1"/>
    <col min="7172" max="7172" width="11" style="1" bestFit="1" customWidth="1"/>
    <col min="7173" max="7173" width="11.6640625" style="1" customWidth="1"/>
    <col min="7174" max="7174" width="10" style="1" bestFit="1" customWidth="1"/>
    <col min="7175" max="7175" width="9.44140625" style="1" customWidth="1"/>
    <col min="7176" max="7176" width="9.109375" style="1" customWidth="1"/>
    <col min="7177" max="7177" width="10.109375" style="1" bestFit="1" customWidth="1"/>
    <col min="7178" max="7178" width="7.33203125" style="1" bestFit="1" customWidth="1"/>
    <col min="7179" max="7179" width="10.33203125" style="1" customWidth="1"/>
    <col min="7180" max="7180" width="9.109375" style="1" customWidth="1"/>
    <col min="7181" max="7181" width="11" style="1" bestFit="1" customWidth="1"/>
    <col min="7182" max="7182" width="12.33203125" style="1" customWidth="1"/>
    <col min="7183" max="7183" width="15.33203125" style="1" bestFit="1" customWidth="1"/>
    <col min="7184" max="7184" width="7.33203125" style="1" bestFit="1" customWidth="1"/>
    <col min="7185" max="7185" width="10.109375" style="1" bestFit="1" customWidth="1"/>
    <col min="7186" max="7186" width="3.33203125" style="1" bestFit="1" customWidth="1"/>
    <col min="7187" max="7424" width="7.21875" style="1"/>
    <col min="7425" max="7425" width="3.33203125" style="1" bestFit="1" customWidth="1"/>
    <col min="7426" max="7426" width="11.77734375" style="1" bestFit="1" customWidth="1"/>
    <col min="7427" max="7427" width="10" style="1" bestFit="1" customWidth="1"/>
    <col min="7428" max="7428" width="11" style="1" bestFit="1" customWidth="1"/>
    <col min="7429" max="7429" width="11.6640625" style="1" customWidth="1"/>
    <col min="7430" max="7430" width="10" style="1" bestFit="1" customWidth="1"/>
    <col min="7431" max="7431" width="9.44140625" style="1" customWidth="1"/>
    <col min="7432" max="7432" width="9.109375" style="1" customWidth="1"/>
    <col min="7433" max="7433" width="10.109375" style="1" bestFit="1" customWidth="1"/>
    <col min="7434" max="7434" width="7.33203125" style="1" bestFit="1" customWidth="1"/>
    <col min="7435" max="7435" width="10.33203125" style="1" customWidth="1"/>
    <col min="7436" max="7436" width="9.109375" style="1" customWidth="1"/>
    <col min="7437" max="7437" width="11" style="1" bestFit="1" customWidth="1"/>
    <col min="7438" max="7438" width="12.33203125" style="1" customWidth="1"/>
    <col min="7439" max="7439" width="15.33203125" style="1" bestFit="1" customWidth="1"/>
    <col min="7440" max="7440" width="7.33203125" style="1" bestFit="1" customWidth="1"/>
    <col min="7441" max="7441" width="10.109375" style="1" bestFit="1" customWidth="1"/>
    <col min="7442" max="7442" width="3.33203125" style="1" bestFit="1" customWidth="1"/>
    <col min="7443" max="7680" width="7.21875" style="1"/>
    <col min="7681" max="7681" width="3.33203125" style="1" bestFit="1" customWidth="1"/>
    <col min="7682" max="7682" width="11.77734375" style="1" bestFit="1" customWidth="1"/>
    <col min="7683" max="7683" width="10" style="1" bestFit="1" customWidth="1"/>
    <col min="7684" max="7684" width="11" style="1" bestFit="1" customWidth="1"/>
    <col min="7685" max="7685" width="11.6640625" style="1" customWidth="1"/>
    <col min="7686" max="7686" width="10" style="1" bestFit="1" customWidth="1"/>
    <col min="7687" max="7687" width="9.44140625" style="1" customWidth="1"/>
    <col min="7688" max="7688" width="9.109375" style="1" customWidth="1"/>
    <col min="7689" max="7689" width="10.109375" style="1" bestFit="1" customWidth="1"/>
    <col min="7690" max="7690" width="7.33203125" style="1" bestFit="1" customWidth="1"/>
    <col min="7691" max="7691" width="10.33203125" style="1" customWidth="1"/>
    <col min="7692" max="7692" width="9.109375" style="1" customWidth="1"/>
    <col min="7693" max="7693" width="11" style="1" bestFit="1" customWidth="1"/>
    <col min="7694" max="7694" width="12.33203125" style="1" customWidth="1"/>
    <col min="7695" max="7695" width="15.33203125" style="1" bestFit="1" customWidth="1"/>
    <col min="7696" max="7696" width="7.33203125" style="1" bestFit="1" customWidth="1"/>
    <col min="7697" max="7697" width="10.109375" style="1" bestFit="1" customWidth="1"/>
    <col min="7698" max="7698" width="3.33203125" style="1" bestFit="1" customWidth="1"/>
    <col min="7699" max="7936" width="7.21875" style="1"/>
    <col min="7937" max="7937" width="3.33203125" style="1" bestFit="1" customWidth="1"/>
    <col min="7938" max="7938" width="11.77734375" style="1" bestFit="1" customWidth="1"/>
    <col min="7939" max="7939" width="10" style="1" bestFit="1" customWidth="1"/>
    <col min="7940" max="7940" width="11" style="1" bestFit="1" customWidth="1"/>
    <col min="7941" max="7941" width="11.6640625" style="1" customWidth="1"/>
    <col min="7942" max="7942" width="10" style="1" bestFit="1" customWidth="1"/>
    <col min="7943" max="7943" width="9.44140625" style="1" customWidth="1"/>
    <col min="7944" max="7944" width="9.109375" style="1" customWidth="1"/>
    <col min="7945" max="7945" width="10.109375" style="1" bestFit="1" customWidth="1"/>
    <col min="7946" max="7946" width="7.33203125" style="1" bestFit="1" customWidth="1"/>
    <col min="7947" max="7947" width="10.33203125" style="1" customWidth="1"/>
    <col min="7948" max="7948" width="9.109375" style="1" customWidth="1"/>
    <col min="7949" max="7949" width="11" style="1" bestFit="1" customWidth="1"/>
    <col min="7950" max="7950" width="12.33203125" style="1" customWidth="1"/>
    <col min="7951" max="7951" width="15.33203125" style="1" bestFit="1" customWidth="1"/>
    <col min="7952" max="7952" width="7.33203125" style="1" bestFit="1" customWidth="1"/>
    <col min="7953" max="7953" width="10.109375" style="1" bestFit="1" customWidth="1"/>
    <col min="7954" max="7954" width="3.33203125" style="1" bestFit="1" customWidth="1"/>
    <col min="7955" max="8192" width="7.21875" style="1"/>
    <col min="8193" max="8193" width="3.33203125" style="1" bestFit="1" customWidth="1"/>
    <col min="8194" max="8194" width="11.77734375" style="1" bestFit="1" customWidth="1"/>
    <col min="8195" max="8195" width="10" style="1" bestFit="1" customWidth="1"/>
    <col min="8196" max="8196" width="11" style="1" bestFit="1" customWidth="1"/>
    <col min="8197" max="8197" width="11.6640625" style="1" customWidth="1"/>
    <col min="8198" max="8198" width="10" style="1" bestFit="1" customWidth="1"/>
    <col min="8199" max="8199" width="9.44140625" style="1" customWidth="1"/>
    <col min="8200" max="8200" width="9.109375" style="1" customWidth="1"/>
    <col min="8201" max="8201" width="10.109375" style="1" bestFit="1" customWidth="1"/>
    <col min="8202" max="8202" width="7.33203125" style="1" bestFit="1" customWidth="1"/>
    <col min="8203" max="8203" width="10.33203125" style="1" customWidth="1"/>
    <col min="8204" max="8204" width="9.109375" style="1" customWidth="1"/>
    <col min="8205" max="8205" width="11" style="1" bestFit="1" customWidth="1"/>
    <col min="8206" max="8206" width="12.33203125" style="1" customWidth="1"/>
    <col min="8207" max="8207" width="15.33203125" style="1" bestFit="1" customWidth="1"/>
    <col min="8208" max="8208" width="7.33203125" style="1" bestFit="1" customWidth="1"/>
    <col min="8209" max="8209" width="10.109375" style="1" bestFit="1" customWidth="1"/>
    <col min="8210" max="8210" width="3.33203125" style="1" bestFit="1" customWidth="1"/>
    <col min="8211" max="8448" width="7.21875" style="1"/>
    <col min="8449" max="8449" width="3.33203125" style="1" bestFit="1" customWidth="1"/>
    <col min="8450" max="8450" width="11.77734375" style="1" bestFit="1" customWidth="1"/>
    <col min="8451" max="8451" width="10" style="1" bestFit="1" customWidth="1"/>
    <col min="8452" max="8452" width="11" style="1" bestFit="1" customWidth="1"/>
    <col min="8453" max="8453" width="11.6640625" style="1" customWidth="1"/>
    <col min="8454" max="8454" width="10" style="1" bestFit="1" customWidth="1"/>
    <col min="8455" max="8455" width="9.44140625" style="1" customWidth="1"/>
    <col min="8456" max="8456" width="9.109375" style="1" customWidth="1"/>
    <col min="8457" max="8457" width="10.109375" style="1" bestFit="1" customWidth="1"/>
    <col min="8458" max="8458" width="7.33203125" style="1" bestFit="1" customWidth="1"/>
    <col min="8459" max="8459" width="10.33203125" style="1" customWidth="1"/>
    <col min="8460" max="8460" width="9.109375" style="1" customWidth="1"/>
    <col min="8461" max="8461" width="11" style="1" bestFit="1" customWidth="1"/>
    <col min="8462" max="8462" width="12.33203125" style="1" customWidth="1"/>
    <col min="8463" max="8463" width="15.33203125" style="1" bestFit="1" customWidth="1"/>
    <col min="8464" max="8464" width="7.33203125" style="1" bestFit="1" customWidth="1"/>
    <col min="8465" max="8465" width="10.109375" style="1" bestFit="1" customWidth="1"/>
    <col min="8466" max="8466" width="3.33203125" style="1" bestFit="1" customWidth="1"/>
    <col min="8467" max="8704" width="7.21875" style="1"/>
    <col min="8705" max="8705" width="3.33203125" style="1" bestFit="1" customWidth="1"/>
    <col min="8706" max="8706" width="11.77734375" style="1" bestFit="1" customWidth="1"/>
    <col min="8707" max="8707" width="10" style="1" bestFit="1" customWidth="1"/>
    <col min="8708" max="8708" width="11" style="1" bestFit="1" customWidth="1"/>
    <col min="8709" max="8709" width="11.6640625" style="1" customWidth="1"/>
    <col min="8710" max="8710" width="10" style="1" bestFit="1" customWidth="1"/>
    <col min="8711" max="8711" width="9.44140625" style="1" customWidth="1"/>
    <col min="8712" max="8712" width="9.109375" style="1" customWidth="1"/>
    <col min="8713" max="8713" width="10.109375" style="1" bestFit="1" customWidth="1"/>
    <col min="8714" max="8714" width="7.33203125" style="1" bestFit="1" customWidth="1"/>
    <col min="8715" max="8715" width="10.33203125" style="1" customWidth="1"/>
    <col min="8716" max="8716" width="9.109375" style="1" customWidth="1"/>
    <col min="8717" max="8717" width="11" style="1" bestFit="1" customWidth="1"/>
    <col min="8718" max="8718" width="12.33203125" style="1" customWidth="1"/>
    <col min="8719" max="8719" width="15.33203125" style="1" bestFit="1" customWidth="1"/>
    <col min="8720" max="8720" width="7.33203125" style="1" bestFit="1" customWidth="1"/>
    <col min="8721" max="8721" width="10.109375" style="1" bestFit="1" customWidth="1"/>
    <col min="8722" max="8722" width="3.33203125" style="1" bestFit="1" customWidth="1"/>
    <col min="8723" max="8960" width="7.21875" style="1"/>
    <col min="8961" max="8961" width="3.33203125" style="1" bestFit="1" customWidth="1"/>
    <col min="8962" max="8962" width="11.77734375" style="1" bestFit="1" customWidth="1"/>
    <col min="8963" max="8963" width="10" style="1" bestFit="1" customWidth="1"/>
    <col min="8964" max="8964" width="11" style="1" bestFit="1" customWidth="1"/>
    <col min="8965" max="8965" width="11.6640625" style="1" customWidth="1"/>
    <col min="8966" max="8966" width="10" style="1" bestFit="1" customWidth="1"/>
    <col min="8967" max="8967" width="9.44140625" style="1" customWidth="1"/>
    <col min="8968" max="8968" width="9.109375" style="1" customWidth="1"/>
    <col min="8969" max="8969" width="10.109375" style="1" bestFit="1" customWidth="1"/>
    <col min="8970" max="8970" width="7.33203125" style="1" bestFit="1" customWidth="1"/>
    <col min="8971" max="8971" width="10.33203125" style="1" customWidth="1"/>
    <col min="8972" max="8972" width="9.109375" style="1" customWidth="1"/>
    <col min="8973" max="8973" width="11" style="1" bestFit="1" customWidth="1"/>
    <col min="8974" max="8974" width="12.33203125" style="1" customWidth="1"/>
    <col min="8975" max="8975" width="15.33203125" style="1" bestFit="1" customWidth="1"/>
    <col min="8976" max="8976" width="7.33203125" style="1" bestFit="1" customWidth="1"/>
    <col min="8977" max="8977" width="10.109375" style="1" bestFit="1" customWidth="1"/>
    <col min="8978" max="8978" width="3.33203125" style="1" bestFit="1" customWidth="1"/>
    <col min="8979" max="9216" width="7.21875" style="1"/>
    <col min="9217" max="9217" width="3.33203125" style="1" bestFit="1" customWidth="1"/>
    <col min="9218" max="9218" width="11.77734375" style="1" bestFit="1" customWidth="1"/>
    <col min="9219" max="9219" width="10" style="1" bestFit="1" customWidth="1"/>
    <col min="9220" max="9220" width="11" style="1" bestFit="1" customWidth="1"/>
    <col min="9221" max="9221" width="11.6640625" style="1" customWidth="1"/>
    <col min="9222" max="9222" width="10" style="1" bestFit="1" customWidth="1"/>
    <col min="9223" max="9223" width="9.44140625" style="1" customWidth="1"/>
    <col min="9224" max="9224" width="9.109375" style="1" customWidth="1"/>
    <col min="9225" max="9225" width="10.109375" style="1" bestFit="1" customWidth="1"/>
    <col min="9226" max="9226" width="7.33203125" style="1" bestFit="1" customWidth="1"/>
    <col min="9227" max="9227" width="10.33203125" style="1" customWidth="1"/>
    <col min="9228" max="9228" width="9.109375" style="1" customWidth="1"/>
    <col min="9229" max="9229" width="11" style="1" bestFit="1" customWidth="1"/>
    <col min="9230" max="9230" width="12.33203125" style="1" customWidth="1"/>
    <col min="9231" max="9231" width="15.33203125" style="1" bestFit="1" customWidth="1"/>
    <col min="9232" max="9232" width="7.33203125" style="1" bestFit="1" customWidth="1"/>
    <col min="9233" max="9233" width="10.109375" style="1" bestFit="1" customWidth="1"/>
    <col min="9234" max="9234" width="3.33203125" style="1" bestFit="1" customWidth="1"/>
    <col min="9235" max="9472" width="7.21875" style="1"/>
    <col min="9473" max="9473" width="3.33203125" style="1" bestFit="1" customWidth="1"/>
    <col min="9474" max="9474" width="11.77734375" style="1" bestFit="1" customWidth="1"/>
    <col min="9475" max="9475" width="10" style="1" bestFit="1" customWidth="1"/>
    <col min="9476" max="9476" width="11" style="1" bestFit="1" customWidth="1"/>
    <col min="9477" max="9477" width="11.6640625" style="1" customWidth="1"/>
    <col min="9478" max="9478" width="10" style="1" bestFit="1" customWidth="1"/>
    <col min="9479" max="9479" width="9.44140625" style="1" customWidth="1"/>
    <col min="9480" max="9480" width="9.109375" style="1" customWidth="1"/>
    <col min="9481" max="9481" width="10.109375" style="1" bestFit="1" customWidth="1"/>
    <col min="9482" max="9482" width="7.33203125" style="1" bestFit="1" customWidth="1"/>
    <col min="9483" max="9483" width="10.33203125" style="1" customWidth="1"/>
    <col min="9484" max="9484" width="9.109375" style="1" customWidth="1"/>
    <col min="9485" max="9485" width="11" style="1" bestFit="1" customWidth="1"/>
    <col min="9486" max="9486" width="12.33203125" style="1" customWidth="1"/>
    <col min="9487" max="9487" width="15.33203125" style="1" bestFit="1" customWidth="1"/>
    <col min="9488" max="9488" width="7.33203125" style="1" bestFit="1" customWidth="1"/>
    <col min="9489" max="9489" width="10.109375" style="1" bestFit="1" customWidth="1"/>
    <col min="9490" max="9490" width="3.33203125" style="1" bestFit="1" customWidth="1"/>
    <col min="9491" max="9728" width="7.21875" style="1"/>
    <col min="9729" max="9729" width="3.33203125" style="1" bestFit="1" customWidth="1"/>
    <col min="9730" max="9730" width="11.77734375" style="1" bestFit="1" customWidth="1"/>
    <col min="9731" max="9731" width="10" style="1" bestFit="1" customWidth="1"/>
    <col min="9732" max="9732" width="11" style="1" bestFit="1" customWidth="1"/>
    <col min="9733" max="9733" width="11.6640625" style="1" customWidth="1"/>
    <col min="9734" max="9734" width="10" style="1" bestFit="1" customWidth="1"/>
    <col min="9735" max="9735" width="9.44140625" style="1" customWidth="1"/>
    <col min="9736" max="9736" width="9.109375" style="1" customWidth="1"/>
    <col min="9737" max="9737" width="10.109375" style="1" bestFit="1" customWidth="1"/>
    <col min="9738" max="9738" width="7.33203125" style="1" bestFit="1" customWidth="1"/>
    <col min="9739" max="9739" width="10.33203125" style="1" customWidth="1"/>
    <col min="9740" max="9740" width="9.109375" style="1" customWidth="1"/>
    <col min="9741" max="9741" width="11" style="1" bestFit="1" customWidth="1"/>
    <col min="9742" max="9742" width="12.33203125" style="1" customWidth="1"/>
    <col min="9743" max="9743" width="15.33203125" style="1" bestFit="1" customWidth="1"/>
    <col min="9744" max="9744" width="7.33203125" style="1" bestFit="1" customWidth="1"/>
    <col min="9745" max="9745" width="10.109375" style="1" bestFit="1" customWidth="1"/>
    <col min="9746" max="9746" width="3.33203125" style="1" bestFit="1" customWidth="1"/>
    <col min="9747" max="9984" width="7.21875" style="1"/>
    <col min="9985" max="9985" width="3.33203125" style="1" bestFit="1" customWidth="1"/>
    <col min="9986" max="9986" width="11.77734375" style="1" bestFit="1" customWidth="1"/>
    <col min="9987" max="9987" width="10" style="1" bestFit="1" customWidth="1"/>
    <col min="9988" max="9988" width="11" style="1" bestFit="1" customWidth="1"/>
    <col min="9989" max="9989" width="11.6640625" style="1" customWidth="1"/>
    <col min="9990" max="9990" width="10" style="1" bestFit="1" customWidth="1"/>
    <col min="9991" max="9991" width="9.44140625" style="1" customWidth="1"/>
    <col min="9992" max="9992" width="9.109375" style="1" customWidth="1"/>
    <col min="9993" max="9993" width="10.109375" style="1" bestFit="1" customWidth="1"/>
    <col min="9994" max="9994" width="7.33203125" style="1" bestFit="1" customWidth="1"/>
    <col min="9995" max="9995" width="10.33203125" style="1" customWidth="1"/>
    <col min="9996" max="9996" width="9.109375" style="1" customWidth="1"/>
    <col min="9997" max="9997" width="11" style="1" bestFit="1" customWidth="1"/>
    <col min="9998" max="9998" width="12.33203125" style="1" customWidth="1"/>
    <col min="9999" max="9999" width="15.33203125" style="1" bestFit="1" customWidth="1"/>
    <col min="10000" max="10000" width="7.33203125" style="1" bestFit="1" customWidth="1"/>
    <col min="10001" max="10001" width="10.109375" style="1" bestFit="1" customWidth="1"/>
    <col min="10002" max="10002" width="3.33203125" style="1" bestFit="1" customWidth="1"/>
    <col min="10003" max="10240" width="7.21875" style="1"/>
    <col min="10241" max="10241" width="3.33203125" style="1" bestFit="1" customWidth="1"/>
    <col min="10242" max="10242" width="11.77734375" style="1" bestFit="1" customWidth="1"/>
    <col min="10243" max="10243" width="10" style="1" bestFit="1" customWidth="1"/>
    <col min="10244" max="10244" width="11" style="1" bestFit="1" customWidth="1"/>
    <col min="10245" max="10245" width="11.6640625" style="1" customWidth="1"/>
    <col min="10246" max="10246" width="10" style="1" bestFit="1" customWidth="1"/>
    <col min="10247" max="10247" width="9.44140625" style="1" customWidth="1"/>
    <col min="10248" max="10248" width="9.109375" style="1" customWidth="1"/>
    <col min="10249" max="10249" width="10.109375" style="1" bestFit="1" customWidth="1"/>
    <col min="10250" max="10250" width="7.33203125" style="1" bestFit="1" customWidth="1"/>
    <col min="10251" max="10251" width="10.33203125" style="1" customWidth="1"/>
    <col min="10252" max="10252" width="9.109375" style="1" customWidth="1"/>
    <col min="10253" max="10253" width="11" style="1" bestFit="1" customWidth="1"/>
    <col min="10254" max="10254" width="12.33203125" style="1" customWidth="1"/>
    <col min="10255" max="10255" width="15.33203125" style="1" bestFit="1" customWidth="1"/>
    <col min="10256" max="10256" width="7.33203125" style="1" bestFit="1" customWidth="1"/>
    <col min="10257" max="10257" width="10.109375" style="1" bestFit="1" customWidth="1"/>
    <col min="10258" max="10258" width="3.33203125" style="1" bestFit="1" customWidth="1"/>
    <col min="10259" max="10496" width="7.21875" style="1"/>
    <col min="10497" max="10497" width="3.33203125" style="1" bestFit="1" customWidth="1"/>
    <col min="10498" max="10498" width="11.77734375" style="1" bestFit="1" customWidth="1"/>
    <col min="10499" max="10499" width="10" style="1" bestFit="1" customWidth="1"/>
    <col min="10500" max="10500" width="11" style="1" bestFit="1" customWidth="1"/>
    <col min="10501" max="10501" width="11.6640625" style="1" customWidth="1"/>
    <col min="10502" max="10502" width="10" style="1" bestFit="1" customWidth="1"/>
    <col min="10503" max="10503" width="9.44140625" style="1" customWidth="1"/>
    <col min="10504" max="10504" width="9.109375" style="1" customWidth="1"/>
    <col min="10505" max="10505" width="10.109375" style="1" bestFit="1" customWidth="1"/>
    <col min="10506" max="10506" width="7.33203125" style="1" bestFit="1" customWidth="1"/>
    <col min="10507" max="10507" width="10.33203125" style="1" customWidth="1"/>
    <col min="10508" max="10508" width="9.109375" style="1" customWidth="1"/>
    <col min="10509" max="10509" width="11" style="1" bestFit="1" customWidth="1"/>
    <col min="10510" max="10510" width="12.33203125" style="1" customWidth="1"/>
    <col min="10511" max="10511" width="15.33203125" style="1" bestFit="1" customWidth="1"/>
    <col min="10512" max="10512" width="7.33203125" style="1" bestFit="1" customWidth="1"/>
    <col min="10513" max="10513" width="10.109375" style="1" bestFit="1" customWidth="1"/>
    <col min="10514" max="10514" width="3.33203125" style="1" bestFit="1" customWidth="1"/>
    <col min="10515" max="10752" width="7.21875" style="1"/>
    <col min="10753" max="10753" width="3.33203125" style="1" bestFit="1" customWidth="1"/>
    <col min="10754" max="10754" width="11.77734375" style="1" bestFit="1" customWidth="1"/>
    <col min="10755" max="10755" width="10" style="1" bestFit="1" customWidth="1"/>
    <col min="10756" max="10756" width="11" style="1" bestFit="1" customWidth="1"/>
    <col min="10757" max="10757" width="11.6640625" style="1" customWidth="1"/>
    <col min="10758" max="10758" width="10" style="1" bestFit="1" customWidth="1"/>
    <col min="10759" max="10759" width="9.44140625" style="1" customWidth="1"/>
    <col min="10760" max="10760" width="9.109375" style="1" customWidth="1"/>
    <col min="10761" max="10761" width="10.109375" style="1" bestFit="1" customWidth="1"/>
    <col min="10762" max="10762" width="7.33203125" style="1" bestFit="1" customWidth="1"/>
    <col min="10763" max="10763" width="10.33203125" style="1" customWidth="1"/>
    <col min="10764" max="10764" width="9.109375" style="1" customWidth="1"/>
    <col min="10765" max="10765" width="11" style="1" bestFit="1" customWidth="1"/>
    <col min="10766" max="10766" width="12.33203125" style="1" customWidth="1"/>
    <col min="10767" max="10767" width="15.33203125" style="1" bestFit="1" customWidth="1"/>
    <col min="10768" max="10768" width="7.33203125" style="1" bestFit="1" customWidth="1"/>
    <col min="10769" max="10769" width="10.109375" style="1" bestFit="1" customWidth="1"/>
    <col min="10770" max="10770" width="3.33203125" style="1" bestFit="1" customWidth="1"/>
    <col min="10771" max="11008" width="7.21875" style="1"/>
    <col min="11009" max="11009" width="3.33203125" style="1" bestFit="1" customWidth="1"/>
    <col min="11010" max="11010" width="11.77734375" style="1" bestFit="1" customWidth="1"/>
    <col min="11011" max="11011" width="10" style="1" bestFit="1" customWidth="1"/>
    <col min="11012" max="11012" width="11" style="1" bestFit="1" customWidth="1"/>
    <col min="11013" max="11013" width="11.6640625" style="1" customWidth="1"/>
    <col min="11014" max="11014" width="10" style="1" bestFit="1" customWidth="1"/>
    <col min="11015" max="11015" width="9.44140625" style="1" customWidth="1"/>
    <col min="11016" max="11016" width="9.109375" style="1" customWidth="1"/>
    <col min="11017" max="11017" width="10.109375" style="1" bestFit="1" customWidth="1"/>
    <col min="11018" max="11018" width="7.33203125" style="1" bestFit="1" customWidth="1"/>
    <col min="11019" max="11019" width="10.33203125" style="1" customWidth="1"/>
    <col min="11020" max="11020" width="9.109375" style="1" customWidth="1"/>
    <col min="11021" max="11021" width="11" style="1" bestFit="1" customWidth="1"/>
    <col min="11022" max="11022" width="12.33203125" style="1" customWidth="1"/>
    <col min="11023" max="11023" width="15.33203125" style="1" bestFit="1" customWidth="1"/>
    <col min="11024" max="11024" width="7.33203125" style="1" bestFit="1" customWidth="1"/>
    <col min="11025" max="11025" width="10.109375" style="1" bestFit="1" customWidth="1"/>
    <col min="11026" max="11026" width="3.33203125" style="1" bestFit="1" customWidth="1"/>
    <col min="11027" max="11264" width="7.21875" style="1"/>
    <col min="11265" max="11265" width="3.33203125" style="1" bestFit="1" customWidth="1"/>
    <col min="11266" max="11266" width="11.77734375" style="1" bestFit="1" customWidth="1"/>
    <col min="11267" max="11267" width="10" style="1" bestFit="1" customWidth="1"/>
    <col min="11268" max="11268" width="11" style="1" bestFit="1" customWidth="1"/>
    <col min="11269" max="11269" width="11.6640625" style="1" customWidth="1"/>
    <col min="11270" max="11270" width="10" style="1" bestFit="1" customWidth="1"/>
    <col min="11271" max="11271" width="9.44140625" style="1" customWidth="1"/>
    <col min="11272" max="11272" width="9.109375" style="1" customWidth="1"/>
    <col min="11273" max="11273" width="10.109375" style="1" bestFit="1" customWidth="1"/>
    <col min="11274" max="11274" width="7.33203125" style="1" bestFit="1" customWidth="1"/>
    <col min="11275" max="11275" width="10.33203125" style="1" customWidth="1"/>
    <col min="11276" max="11276" width="9.109375" style="1" customWidth="1"/>
    <col min="11277" max="11277" width="11" style="1" bestFit="1" customWidth="1"/>
    <col min="11278" max="11278" width="12.33203125" style="1" customWidth="1"/>
    <col min="11279" max="11279" width="15.33203125" style="1" bestFit="1" customWidth="1"/>
    <col min="11280" max="11280" width="7.33203125" style="1" bestFit="1" customWidth="1"/>
    <col min="11281" max="11281" width="10.109375" style="1" bestFit="1" customWidth="1"/>
    <col min="11282" max="11282" width="3.33203125" style="1" bestFit="1" customWidth="1"/>
    <col min="11283" max="11520" width="7.21875" style="1"/>
    <col min="11521" max="11521" width="3.33203125" style="1" bestFit="1" customWidth="1"/>
    <col min="11522" max="11522" width="11.77734375" style="1" bestFit="1" customWidth="1"/>
    <col min="11523" max="11523" width="10" style="1" bestFit="1" customWidth="1"/>
    <col min="11524" max="11524" width="11" style="1" bestFit="1" customWidth="1"/>
    <col min="11525" max="11525" width="11.6640625" style="1" customWidth="1"/>
    <col min="11526" max="11526" width="10" style="1" bestFit="1" customWidth="1"/>
    <col min="11527" max="11527" width="9.44140625" style="1" customWidth="1"/>
    <col min="11528" max="11528" width="9.109375" style="1" customWidth="1"/>
    <col min="11529" max="11529" width="10.109375" style="1" bestFit="1" customWidth="1"/>
    <col min="11530" max="11530" width="7.33203125" style="1" bestFit="1" customWidth="1"/>
    <col min="11531" max="11531" width="10.33203125" style="1" customWidth="1"/>
    <col min="11532" max="11532" width="9.109375" style="1" customWidth="1"/>
    <col min="11533" max="11533" width="11" style="1" bestFit="1" customWidth="1"/>
    <col min="11534" max="11534" width="12.33203125" style="1" customWidth="1"/>
    <col min="11535" max="11535" width="15.33203125" style="1" bestFit="1" customWidth="1"/>
    <col min="11536" max="11536" width="7.33203125" style="1" bestFit="1" customWidth="1"/>
    <col min="11537" max="11537" width="10.109375" style="1" bestFit="1" customWidth="1"/>
    <col min="11538" max="11538" width="3.33203125" style="1" bestFit="1" customWidth="1"/>
    <col min="11539" max="11776" width="7.21875" style="1"/>
    <col min="11777" max="11777" width="3.33203125" style="1" bestFit="1" customWidth="1"/>
    <col min="11778" max="11778" width="11.77734375" style="1" bestFit="1" customWidth="1"/>
    <col min="11779" max="11779" width="10" style="1" bestFit="1" customWidth="1"/>
    <col min="11780" max="11780" width="11" style="1" bestFit="1" customWidth="1"/>
    <col min="11781" max="11781" width="11.6640625" style="1" customWidth="1"/>
    <col min="11782" max="11782" width="10" style="1" bestFit="1" customWidth="1"/>
    <col min="11783" max="11783" width="9.44140625" style="1" customWidth="1"/>
    <col min="11784" max="11784" width="9.109375" style="1" customWidth="1"/>
    <col min="11785" max="11785" width="10.109375" style="1" bestFit="1" customWidth="1"/>
    <col min="11786" max="11786" width="7.33203125" style="1" bestFit="1" customWidth="1"/>
    <col min="11787" max="11787" width="10.33203125" style="1" customWidth="1"/>
    <col min="11788" max="11788" width="9.109375" style="1" customWidth="1"/>
    <col min="11789" max="11789" width="11" style="1" bestFit="1" customWidth="1"/>
    <col min="11790" max="11790" width="12.33203125" style="1" customWidth="1"/>
    <col min="11791" max="11791" width="15.33203125" style="1" bestFit="1" customWidth="1"/>
    <col min="11792" max="11792" width="7.33203125" style="1" bestFit="1" customWidth="1"/>
    <col min="11793" max="11793" width="10.109375" style="1" bestFit="1" customWidth="1"/>
    <col min="11794" max="11794" width="3.33203125" style="1" bestFit="1" customWidth="1"/>
    <col min="11795" max="12032" width="7.21875" style="1"/>
    <col min="12033" max="12033" width="3.33203125" style="1" bestFit="1" customWidth="1"/>
    <col min="12034" max="12034" width="11.77734375" style="1" bestFit="1" customWidth="1"/>
    <col min="12035" max="12035" width="10" style="1" bestFit="1" customWidth="1"/>
    <col min="12036" max="12036" width="11" style="1" bestFit="1" customWidth="1"/>
    <col min="12037" max="12037" width="11.6640625" style="1" customWidth="1"/>
    <col min="12038" max="12038" width="10" style="1" bestFit="1" customWidth="1"/>
    <col min="12039" max="12039" width="9.44140625" style="1" customWidth="1"/>
    <col min="12040" max="12040" width="9.109375" style="1" customWidth="1"/>
    <col min="12041" max="12041" width="10.109375" style="1" bestFit="1" customWidth="1"/>
    <col min="12042" max="12042" width="7.33203125" style="1" bestFit="1" customWidth="1"/>
    <col min="12043" max="12043" width="10.33203125" style="1" customWidth="1"/>
    <col min="12044" max="12044" width="9.109375" style="1" customWidth="1"/>
    <col min="12045" max="12045" width="11" style="1" bestFit="1" customWidth="1"/>
    <col min="12046" max="12046" width="12.33203125" style="1" customWidth="1"/>
    <col min="12047" max="12047" width="15.33203125" style="1" bestFit="1" customWidth="1"/>
    <col min="12048" max="12048" width="7.33203125" style="1" bestFit="1" customWidth="1"/>
    <col min="12049" max="12049" width="10.109375" style="1" bestFit="1" customWidth="1"/>
    <col min="12050" max="12050" width="3.33203125" style="1" bestFit="1" customWidth="1"/>
    <col min="12051" max="12288" width="7.21875" style="1"/>
    <col min="12289" max="12289" width="3.33203125" style="1" bestFit="1" customWidth="1"/>
    <col min="12290" max="12290" width="11.77734375" style="1" bestFit="1" customWidth="1"/>
    <col min="12291" max="12291" width="10" style="1" bestFit="1" customWidth="1"/>
    <col min="12292" max="12292" width="11" style="1" bestFit="1" customWidth="1"/>
    <col min="12293" max="12293" width="11.6640625" style="1" customWidth="1"/>
    <col min="12294" max="12294" width="10" style="1" bestFit="1" customWidth="1"/>
    <col min="12295" max="12295" width="9.44140625" style="1" customWidth="1"/>
    <col min="12296" max="12296" width="9.109375" style="1" customWidth="1"/>
    <col min="12297" max="12297" width="10.109375" style="1" bestFit="1" customWidth="1"/>
    <col min="12298" max="12298" width="7.33203125" style="1" bestFit="1" customWidth="1"/>
    <col min="12299" max="12299" width="10.33203125" style="1" customWidth="1"/>
    <col min="12300" max="12300" width="9.109375" style="1" customWidth="1"/>
    <col min="12301" max="12301" width="11" style="1" bestFit="1" customWidth="1"/>
    <col min="12302" max="12302" width="12.33203125" style="1" customWidth="1"/>
    <col min="12303" max="12303" width="15.33203125" style="1" bestFit="1" customWidth="1"/>
    <col min="12304" max="12304" width="7.33203125" style="1" bestFit="1" customWidth="1"/>
    <col min="12305" max="12305" width="10.109375" style="1" bestFit="1" customWidth="1"/>
    <col min="12306" max="12306" width="3.33203125" style="1" bestFit="1" customWidth="1"/>
    <col min="12307" max="12544" width="7.21875" style="1"/>
    <col min="12545" max="12545" width="3.33203125" style="1" bestFit="1" customWidth="1"/>
    <col min="12546" max="12546" width="11.77734375" style="1" bestFit="1" customWidth="1"/>
    <col min="12547" max="12547" width="10" style="1" bestFit="1" customWidth="1"/>
    <col min="12548" max="12548" width="11" style="1" bestFit="1" customWidth="1"/>
    <col min="12549" max="12549" width="11.6640625" style="1" customWidth="1"/>
    <col min="12550" max="12550" width="10" style="1" bestFit="1" customWidth="1"/>
    <col min="12551" max="12551" width="9.44140625" style="1" customWidth="1"/>
    <col min="12552" max="12552" width="9.109375" style="1" customWidth="1"/>
    <col min="12553" max="12553" width="10.109375" style="1" bestFit="1" customWidth="1"/>
    <col min="12554" max="12554" width="7.33203125" style="1" bestFit="1" customWidth="1"/>
    <col min="12555" max="12555" width="10.33203125" style="1" customWidth="1"/>
    <col min="12556" max="12556" width="9.109375" style="1" customWidth="1"/>
    <col min="12557" max="12557" width="11" style="1" bestFit="1" customWidth="1"/>
    <col min="12558" max="12558" width="12.33203125" style="1" customWidth="1"/>
    <col min="12559" max="12559" width="15.33203125" style="1" bestFit="1" customWidth="1"/>
    <col min="12560" max="12560" width="7.33203125" style="1" bestFit="1" customWidth="1"/>
    <col min="12561" max="12561" width="10.109375" style="1" bestFit="1" customWidth="1"/>
    <col min="12562" max="12562" width="3.33203125" style="1" bestFit="1" customWidth="1"/>
    <col min="12563" max="12800" width="7.21875" style="1"/>
    <col min="12801" max="12801" width="3.33203125" style="1" bestFit="1" customWidth="1"/>
    <col min="12802" max="12802" width="11.77734375" style="1" bestFit="1" customWidth="1"/>
    <col min="12803" max="12803" width="10" style="1" bestFit="1" customWidth="1"/>
    <col min="12804" max="12804" width="11" style="1" bestFit="1" customWidth="1"/>
    <col min="12805" max="12805" width="11.6640625" style="1" customWidth="1"/>
    <col min="12806" max="12806" width="10" style="1" bestFit="1" customWidth="1"/>
    <col min="12807" max="12807" width="9.44140625" style="1" customWidth="1"/>
    <col min="12808" max="12808" width="9.109375" style="1" customWidth="1"/>
    <col min="12809" max="12809" width="10.109375" style="1" bestFit="1" customWidth="1"/>
    <col min="12810" max="12810" width="7.33203125" style="1" bestFit="1" customWidth="1"/>
    <col min="12811" max="12811" width="10.33203125" style="1" customWidth="1"/>
    <col min="12812" max="12812" width="9.109375" style="1" customWidth="1"/>
    <col min="12813" max="12813" width="11" style="1" bestFit="1" customWidth="1"/>
    <col min="12814" max="12814" width="12.33203125" style="1" customWidth="1"/>
    <col min="12815" max="12815" width="15.33203125" style="1" bestFit="1" customWidth="1"/>
    <col min="12816" max="12816" width="7.33203125" style="1" bestFit="1" customWidth="1"/>
    <col min="12817" max="12817" width="10.109375" style="1" bestFit="1" customWidth="1"/>
    <col min="12818" max="12818" width="3.33203125" style="1" bestFit="1" customWidth="1"/>
    <col min="12819" max="13056" width="7.21875" style="1"/>
    <col min="13057" max="13057" width="3.33203125" style="1" bestFit="1" customWidth="1"/>
    <col min="13058" max="13058" width="11.77734375" style="1" bestFit="1" customWidth="1"/>
    <col min="13059" max="13059" width="10" style="1" bestFit="1" customWidth="1"/>
    <col min="13060" max="13060" width="11" style="1" bestFit="1" customWidth="1"/>
    <col min="13061" max="13061" width="11.6640625" style="1" customWidth="1"/>
    <col min="13062" max="13062" width="10" style="1" bestFit="1" customWidth="1"/>
    <col min="13063" max="13063" width="9.44140625" style="1" customWidth="1"/>
    <col min="13064" max="13064" width="9.109375" style="1" customWidth="1"/>
    <col min="13065" max="13065" width="10.109375" style="1" bestFit="1" customWidth="1"/>
    <col min="13066" max="13066" width="7.33203125" style="1" bestFit="1" customWidth="1"/>
    <col min="13067" max="13067" width="10.33203125" style="1" customWidth="1"/>
    <col min="13068" max="13068" width="9.109375" style="1" customWidth="1"/>
    <col min="13069" max="13069" width="11" style="1" bestFit="1" customWidth="1"/>
    <col min="13070" max="13070" width="12.33203125" style="1" customWidth="1"/>
    <col min="13071" max="13071" width="15.33203125" style="1" bestFit="1" customWidth="1"/>
    <col min="13072" max="13072" width="7.33203125" style="1" bestFit="1" customWidth="1"/>
    <col min="13073" max="13073" width="10.109375" style="1" bestFit="1" customWidth="1"/>
    <col min="13074" max="13074" width="3.33203125" style="1" bestFit="1" customWidth="1"/>
    <col min="13075" max="13312" width="7.21875" style="1"/>
    <col min="13313" max="13313" width="3.33203125" style="1" bestFit="1" customWidth="1"/>
    <col min="13314" max="13314" width="11.77734375" style="1" bestFit="1" customWidth="1"/>
    <col min="13315" max="13315" width="10" style="1" bestFit="1" customWidth="1"/>
    <col min="13316" max="13316" width="11" style="1" bestFit="1" customWidth="1"/>
    <col min="13317" max="13317" width="11.6640625" style="1" customWidth="1"/>
    <col min="13318" max="13318" width="10" style="1" bestFit="1" customWidth="1"/>
    <col min="13319" max="13319" width="9.44140625" style="1" customWidth="1"/>
    <col min="13320" max="13320" width="9.109375" style="1" customWidth="1"/>
    <col min="13321" max="13321" width="10.109375" style="1" bestFit="1" customWidth="1"/>
    <col min="13322" max="13322" width="7.33203125" style="1" bestFit="1" customWidth="1"/>
    <col min="13323" max="13323" width="10.33203125" style="1" customWidth="1"/>
    <col min="13324" max="13324" width="9.109375" style="1" customWidth="1"/>
    <col min="13325" max="13325" width="11" style="1" bestFit="1" customWidth="1"/>
    <col min="13326" max="13326" width="12.33203125" style="1" customWidth="1"/>
    <col min="13327" max="13327" width="15.33203125" style="1" bestFit="1" customWidth="1"/>
    <col min="13328" max="13328" width="7.33203125" style="1" bestFit="1" customWidth="1"/>
    <col min="13329" max="13329" width="10.109375" style="1" bestFit="1" customWidth="1"/>
    <col min="13330" max="13330" width="3.33203125" style="1" bestFit="1" customWidth="1"/>
    <col min="13331" max="13568" width="7.21875" style="1"/>
    <col min="13569" max="13569" width="3.33203125" style="1" bestFit="1" customWidth="1"/>
    <col min="13570" max="13570" width="11.77734375" style="1" bestFit="1" customWidth="1"/>
    <col min="13571" max="13571" width="10" style="1" bestFit="1" customWidth="1"/>
    <col min="13572" max="13572" width="11" style="1" bestFit="1" customWidth="1"/>
    <col min="13573" max="13573" width="11.6640625" style="1" customWidth="1"/>
    <col min="13574" max="13574" width="10" style="1" bestFit="1" customWidth="1"/>
    <col min="13575" max="13575" width="9.44140625" style="1" customWidth="1"/>
    <col min="13576" max="13576" width="9.109375" style="1" customWidth="1"/>
    <col min="13577" max="13577" width="10.109375" style="1" bestFit="1" customWidth="1"/>
    <col min="13578" max="13578" width="7.33203125" style="1" bestFit="1" customWidth="1"/>
    <col min="13579" max="13579" width="10.33203125" style="1" customWidth="1"/>
    <col min="13580" max="13580" width="9.109375" style="1" customWidth="1"/>
    <col min="13581" max="13581" width="11" style="1" bestFit="1" customWidth="1"/>
    <col min="13582" max="13582" width="12.33203125" style="1" customWidth="1"/>
    <col min="13583" max="13583" width="15.33203125" style="1" bestFit="1" customWidth="1"/>
    <col min="13584" max="13584" width="7.33203125" style="1" bestFit="1" customWidth="1"/>
    <col min="13585" max="13585" width="10.109375" style="1" bestFit="1" customWidth="1"/>
    <col min="13586" max="13586" width="3.33203125" style="1" bestFit="1" customWidth="1"/>
    <col min="13587" max="13824" width="7.21875" style="1"/>
    <col min="13825" max="13825" width="3.33203125" style="1" bestFit="1" customWidth="1"/>
    <col min="13826" max="13826" width="11.77734375" style="1" bestFit="1" customWidth="1"/>
    <col min="13827" max="13827" width="10" style="1" bestFit="1" customWidth="1"/>
    <col min="13828" max="13828" width="11" style="1" bestFit="1" customWidth="1"/>
    <col min="13829" max="13829" width="11.6640625" style="1" customWidth="1"/>
    <col min="13830" max="13830" width="10" style="1" bestFit="1" customWidth="1"/>
    <col min="13831" max="13831" width="9.44140625" style="1" customWidth="1"/>
    <col min="13832" max="13832" width="9.109375" style="1" customWidth="1"/>
    <col min="13833" max="13833" width="10.109375" style="1" bestFit="1" customWidth="1"/>
    <col min="13834" max="13834" width="7.33203125" style="1" bestFit="1" customWidth="1"/>
    <col min="13835" max="13835" width="10.33203125" style="1" customWidth="1"/>
    <col min="13836" max="13836" width="9.109375" style="1" customWidth="1"/>
    <col min="13837" max="13837" width="11" style="1" bestFit="1" customWidth="1"/>
    <col min="13838" max="13838" width="12.33203125" style="1" customWidth="1"/>
    <col min="13839" max="13839" width="15.33203125" style="1" bestFit="1" customWidth="1"/>
    <col min="13840" max="13840" width="7.33203125" style="1" bestFit="1" customWidth="1"/>
    <col min="13841" max="13841" width="10.109375" style="1" bestFit="1" customWidth="1"/>
    <col min="13842" max="13842" width="3.33203125" style="1" bestFit="1" customWidth="1"/>
    <col min="13843" max="14080" width="7.21875" style="1"/>
    <col min="14081" max="14081" width="3.33203125" style="1" bestFit="1" customWidth="1"/>
    <col min="14082" max="14082" width="11.77734375" style="1" bestFit="1" customWidth="1"/>
    <col min="14083" max="14083" width="10" style="1" bestFit="1" customWidth="1"/>
    <col min="14084" max="14084" width="11" style="1" bestFit="1" customWidth="1"/>
    <col min="14085" max="14085" width="11.6640625" style="1" customWidth="1"/>
    <col min="14086" max="14086" width="10" style="1" bestFit="1" customWidth="1"/>
    <col min="14087" max="14087" width="9.44140625" style="1" customWidth="1"/>
    <col min="14088" max="14088" width="9.109375" style="1" customWidth="1"/>
    <col min="14089" max="14089" width="10.109375" style="1" bestFit="1" customWidth="1"/>
    <col min="14090" max="14090" width="7.33203125" style="1" bestFit="1" customWidth="1"/>
    <col min="14091" max="14091" width="10.33203125" style="1" customWidth="1"/>
    <col min="14092" max="14092" width="9.109375" style="1" customWidth="1"/>
    <col min="14093" max="14093" width="11" style="1" bestFit="1" customWidth="1"/>
    <col min="14094" max="14094" width="12.33203125" style="1" customWidth="1"/>
    <col min="14095" max="14095" width="15.33203125" style="1" bestFit="1" customWidth="1"/>
    <col min="14096" max="14096" width="7.33203125" style="1" bestFit="1" customWidth="1"/>
    <col min="14097" max="14097" width="10.109375" style="1" bestFit="1" customWidth="1"/>
    <col min="14098" max="14098" width="3.33203125" style="1" bestFit="1" customWidth="1"/>
    <col min="14099" max="14336" width="7.21875" style="1"/>
    <col min="14337" max="14337" width="3.33203125" style="1" bestFit="1" customWidth="1"/>
    <col min="14338" max="14338" width="11.77734375" style="1" bestFit="1" customWidth="1"/>
    <col min="14339" max="14339" width="10" style="1" bestFit="1" customWidth="1"/>
    <col min="14340" max="14340" width="11" style="1" bestFit="1" customWidth="1"/>
    <col min="14341" max="14341" width="11.6640625" style="1" customWidth="1"/>
    <col min="14342" max="14342" width="10" style="1" bestFit="1" customWidth="1"/>
    <col min="14343" max="14343" width="9.44140625" style="1" customWidth="1"/>
    <col min="14344" max="14344" width="9.109375" style="1" customWidth="1"/>
    <col min="14345" max="14345" width="10.109375" style="1" bestFit="1" customWidth="1"/>
    <col min="14346" max="14346" width="7.33203125" style="1" bestFit="1" customWidth="1"/>
    <col min="14347" max="14347" width="10.33203125" style="1" customWidth="1"/>
    <col min="14348" max="14348" width="9.109375" style="1" customWidth="1"/>
    <col min="14349" max="14349" width="11" style="1" bestFit="1" customWidth="1"/>
    <col min="14350" max="14350" width="12.33203125" style="1" customWidth="1"/>
    <col min="14351" max="14351" width="15.33203125" style="1" bestFit="1" customWidth="1"/>
    <col min="14352" max="14352" width="7.33203125" style="1" bestFit="1" customWidth="1"/>
    <col min="14353" max="14353" width="10.109375" style="1" bestFit="1" customWidth="1"/>
    <col min="14354" max="14354" width="3.33203125" style="1" bestFit="1" customWidth="1"/>
    <col min="14355" max="14592" width="7.21875" style="1"/>
    <col min="14593" max="14593" width="3.33203125" style="1" bestFit="1" customWidth="1"/>
    <col min="14594" max="14594" width="11.77734375" style="1" bestFit="1" customWidth="1"/>
    <col min="14595" max="14595" width="10" style="1" bestFit="1" customWidth="1"/>
    <col min="14596" max="14596" width="11" style="1" bestFit="1" customWidth="1"/>
    <col min="14597" max="14597" width="11.6640625" style="1" customWidth="1"/>
    <col min="14598" max="14598" width="10" style="1" bestFit="1" customWidth="1"/>
    <col min="14599" max="14599" width="9.44140625" style="1" customWidth="1"/>
    <col min="14600" max="14600" width="9.109375" style="1" customWidth="1"/>
    <col min="14601" max="14601" width="10.109375" style="1" bestFit="1" customWidth="1"/>
    <col min="14602" max="14602" width="7.33203125" style="1" bestFit="1" customWidth="1"/>
    <col min="14603" max="14603" width="10.33203125" style="1" customWidth="1"/>
    <col min="14604" max="14604" width="9.109375" style="1" customWidth="1"/>
    <col min="14605" max="14605" width="11" style="1" bestFit="1" customWidth="1"/>
    <col min="14606" max="14606" width="12.33203125" style="1" customWidth="1"/>
    <col min="14607" max="14607" width="15.33203125" style="1" bestFit="1" customWidth="1"/>
    <col min="14608" max="14608" width="7.33203125" style="1" bestFit="1" customWidth="1"/>
    <col min="14609" max="14609" width="10.109375" style="1" bestFit="1" customWidth="1"/>
    <col min="14610" max="14610" width="3.33203125" style="1" bestFit="1" customWidth="1"/>
    <col min="14611" max="14848" width="7.21875" style="1"/>
    <col min="14849" max="14849" width="3.33203125" style="1" bestFit="1" customWidth="1"/>
    <col min="14850" max="14850" width="11.77734375" style="1" bestFit="1" customWidth="1"/>
    <col min="14851" max="14851" width="10" style="1" bestFit="1" customWidth="1"/>
    <col min="14852" max="14852" width="11" style="1" bestFit="1" customWidth="1"/>
    <col min="14853" max="14853" width="11.6640625" style="1" customWidth="1"/>
    <col min="14854" max="14854" width="10" style="1" bestFit="1" customWidth="1"/>
    <col min="14855" max="14855" width="9.44140625" style="1" customWidth="1"/>
    <col min="14856" max="14856" width="9.109375" style="1" customWidth="1"/>
    <col min="14857" max="14857" width="10.109375" style="1" bestFit="1" customWidth="1"/>
    <col min="14858" max="14858" width="7.33203125" style="1" bestFit="1" customWidth="1"/>
    <col min="14859" max="14859" width="10.33203125" style="1" customWidth="1"/>
    <col min="14860" max="14860" width="9.109375" style="1" customWidth="1"/>
    <col min="14861" max="14861" width="11" style="1" bestFit="1" customWidth="1"/>
    <col min="14862" max="14862" width="12.33203125" style="1" customWidth="1"/>
    <col min="14863" max="14863" width="15.33203125" style="1" bestFit="1" customWidth="1"/>
    <col min="14864" max="14864" width="7.33203125" style="1" bestFit="1" customWidth="1"/>
    <col min="14865" max="14865" width="10.109375" style="1" bestFit="1" customWidth="1"/>
    <col min="14866" max="14866" width="3.33203125" style="1" bestFit="1" customWidth="1"/>
    <col min="14867" max="15104" width="7.21875" style="1"/>
    <col min="15105" max="15105" width="3.33203125" style="1" bestFit="1" customWidth="1"/>
    <col min="15106" max="15106" width="11.77734375" style="1" bestFit="1" customWidth="1"/>
    <col min="15107" max="15107" width="10" style="1" bestFit="1" customWidth="1"/>
    <col min="15108" max="15108" width="11" style="1" bestFit="1" customWidth="1"/>
    <col min="15109" max="15109" width="11.6640625" style="1" customWidth="1"/>
    <col min="15110" max="15110" width="10" style="1" bestFit="1" customWidth="1"/>
    <col min="15111" max="15111" width="9.44140625" style="1" customWidth="1"/>
    <col min="15112" max="15112" width="9.109375" style="1" customWidth="1"/>
    <col min="15113" max="15113" width="10.109375" style="1" bestFit="1" customWidth="1"/>
    <col min="15114" max="15114" width="7.33203125" style="1" bestFit="1" customWidth="1"/>
    <col min="15115" max="15115" width="10.33203125" style="1" customWidth="1"/>
    <col min="15116" max="15116" width="9.109375" style="1" customWidth="1"/>
    <col min="15117" max="15117" width="11" style="1" bestFit="1" customWidth="1"/>
    <col min="15118" max="15118" width="12.33203125" style="1" customWidth="1"/>
    <col min="15119" max="15119" width="15.33203125" style="1" bestFit="1" customWidth="1"/>
    <col min="15120" max="15120" width="7.33203125" style="1" bestFit="1" customWidth="1"/>
    <col min="15121" max="15121" width="10.109375" style="1" bestFit="1" customWidth="1"/>
    <col min="15122" max="15122" width="3.33203125" style="1" bestFit="1" customWidth="1"/>
    <col min="15123" max="15360" width="7.21875" style="1"/>
    <col min="15361" max="15361" width="3.33203125" style="1" bestFit="1" customWidth="1"/>
    <col min="15362" max="15362" width="11.77734375" style="1" bestFit="1" customWidth="1"/>
    <col min="15363" max="15363" width="10" style="1" bestFit="1" customWidth="1"/>
    <col min="15364" max="15364" width="11" style="1" bestFit="1" customWidth="1"/>
    <col min="15365" max="15365" width="11.6640625" style="1" customWidth="1"/>
    <col min="15366" max="15366" width="10" style="1" bestFit="1" customWidth="1"/>
    <col min="15367" max="15367" width="9.44140625" style="1" customWidth="1"/>
    <col min="15368" max="15368" width="9.109375" style="1" customWidth="1"/>
    <col min="15369" max="15369" width="10.109375" style="1" bestFit="1" customWidth="1"/>
    <col min="15370" max="15370" width="7.33203125" style="1" bestFit="1" customWidth="1"/>
    <col min="15371" max="15371" width="10.33203125" style="1" customWidth="1"/>
    <col min="15372" max="15372" width="9.109375" style="1" customWidth="1"/>
    <col min="15373" max="15373" width="11" style="1" bestFit="1" customWidth="1"/>
    <col min="15374" max="15374" width="12.33203125" style="1" customWidth="1"/>
    <col min="15375" max="15375" width="15.33203125" style="1" bestFit="1" customWidth="1"/>
    <col min="15376" max="15376" width="7.33203125" style="1" bestFit="1" customWidth="1"/>
    <col min="15377" max="15377" width="10.109375" style="1" bestFit="1" customWidth="1"/>
    <col min="15378" max="15378" width="3.33203125" style="1" bestFit="1" customWidth="1"/>
    <col min="15379" max="15616" width="7.21875" style="1"/>
    <col min="15617" max="15617" width="3.33203125" style="1" bestFit="1" customWidth="1"/>
    <col min="15618" max="15618" width="11.77734375" style="1" bestFit="1" customWidth="1"/>
    <col min="15619" max="15619" width="10" style="1" bestFit="1" customWidth="1"/>
    <col min="15620" max="15620" width="11" style="1" bestFit="1" customWidth="1"/>
    <col min="15621" max="15621" width="11.6640625" style="1" customWidth="1"/>
    <col min="15622" max="15622" width="10" style="1" bestFit="1" customWidth="1"/>
    <col min="15623" max="15623" width="9.44140625" style="1" customWidth="1"/>
    <col min="15624" max="15624" width="9.109375" style="1" customWidth="1"/>
    <col min="15625" max="15625" width="10.109375" style="1" bestFit="1" customWidth="1"/>
    <col min="15626" max="15626" width="7.33203125" style="1" bestFit="1" customWidth="1"/>
    <col min="15627" max="15627" width="10.33203125" style="1" customWidth="1"/>
    <col min="15628" max="15628" width="9.109375" style="1" customWidth="1"/>
    <col min="15629" max="15629" width="11" style="1" bestFit="1" customWidth="1"/>
    <col min="15630" max="15630" width="12.33203125" style="1" customWidth="1"/>
    <col min="15631" max="15631" width="15.33203125" style="1" bestFit="1" customWidth="1"/>
    <col min="15632" max="15632" width="7.33203125" style="1" bestFit="1" customWidth="1"/>
    <col min="15633" max="15633" width="10.109375" style="1" bestFit="1" customWidth="1"/>
    <col min="15634" max="15634" width="3.33203125" style="1" bestFit="1" customWidth="1"/>
    <col min="15635" max="15872" width="7.21875" style="1"/>
    <col min="15873" max="15873" width="3.33203125" style="1" bestFit="1" customWidth="1"/>
    <col min="15874" max="15874" width="11.77734375" style="1" bestFit="1" customWidth="1"/>
    <col min="15875" max="15875" width="10" style="1" bestFit="1" customWidth="1"/>
    <col min="15876" max="15876" width="11" style="1" bestFit="1" customWidth="1"/>
    <col min="15877" max="15877" width="11.6640625" style="1" customWidth="1"/>
    <col min="15878" max="15878" width="10" style="1" bestFit="1" customWidth="1"/>
    <col min="15879" max="15879" width="9.44140625" style="1" customWidth="1"/>
    <col min="15880" max="15880" width="9.109375" style="1" customWidth="1"/>
    <col min="15881" max="15881" width="10.109375" style="1" bestFit="1" customWidth="1"/>
    <col min="15882" max="15882" width="7.33203125" style="1" bestFit="1" customWidth="1"/>
    <col min="15883" max="15883" width="10.33203125" style="1" customWidth="1"/>
    <col min="15884" max="15884" width="9.109375" style="1" customWidth="1"/>
    <col min="15885" max="15885" width="11" style="1" bestFit="1" customWidth="1"/>
    <col min="15886" max="15886" width="12.33203125" style="1" customWidth="1"/>
    <col min="15887" max="15887" width="15.33203125" style="1" bestFit="1" customWidth="1"/>
    <col min="15888" max="15888" width="7.33203125" style="1" bestFit="1" customWidth="1"/>
    <col min="15889" max="15889" width="10.109375" style="1" bestFit="1" customWidth="1"/>
    <col min="15890" max="15890" width="3.33203125" style="1" bestFit="1" customWidth="1"/>
    <col min="15891" max="16128" width="7.21875" style="1"/>
    <col min="16129" max="16129" width="3.33203125" style="1" bestFit="1" customWidth="1"/>
    <col min="16130" max="16130" width="11.77734375" style="1" bestFit="1" customWidth="1"/>
    <col min="16131" max="16131" width="10" style="1" bestFit="1" customWidth="1"/>
    <col min="16132" max="16132" width="11" style="1" bestFit="1" customWidth="1"/>
    <col min="16133" max="16133" width="11.6640625" style="1" customWidth="1"/>
    <col min="16134" max="16134" width="10" style="1" bestFit="1" customWidth="1"/>
    <col min="16135" max="16135" width="9.44140625" style="1" customWidth="1"/>
    <col min="16136" max="16136" width="9.109375" style="1" customWidth="1"/>
    <col min="16137" max="16137" width="10.109375" style="1" bestFit="1" customWidth="1"/>
    <col min="16138" max="16138" width="7.33203125" style="1" bestFit="1" customWidth="1"/>
    <col min="16139" max="16139" width="10.33203125" style="1" customWidth="1"/>
    <col min="16140" max="16140" width="9.109375" style="1" customWidth="1"/>
    <col min="16141" max="16141" width="11" style="1" bestFit="1" customWidth="1"/>
    <col min="16142" max="16142" width="12.33203125" style="1" customWidth="1"/>
    <col min="16143" max="16143" width="15.33203125" style="1" bestFit="1" customWidth="1"/>
    <col min="16144" max="16144" width="7.33203125" style="1" bestFit="1" customWidth="1"/>
    <col min="16145" max="16145" width="10.109375" style="1" bestFit="1" customWidth="1"/>
    <col min="16146" max="16146" width="3.33203125" style="1" bestFit="1" customWidth="1"/>
    <col min="16147" max="16384" width="7.21875" style="1"/>
  </cols>
  <sheetData>
    <row r="1" spans="1:18" x14ac:dyDescent="0.25">
      <c r="A1" s="105" t="s">
        <v>1</v>
      </c>
    </row>
    <row r="2" spans="1:18" x14ac:dyDescent="0.25">
      <c r="A2" s="1" t="s">
        <v>448</v>
      </c>
      <c r="C2" s="1" t="s">
        <v>433</v>
      </c>
      <c r="J2" s="2"/>
      <c r="K2" s="92"/>
      <c r="R2" s="2"/>
    </row>
    <row r="3" spans="1:18" x14ac:dyDescent="0.25">
      <c r="A3" s="1" t="s">
        <v>438</v>
      </c>
      <c r="J3" s="2"/>
      <c r="K3" s="92"/>
      <c r="R3" s="94"/>
    </row>
    <row r="4" spans="1:18" x14ac:dyDescent="0.25">
      <c r="N4" s="4"/>
      <c r="O4" s="4"/>
      <c r="P4" s="4"/>
    </row>
    <row r="5" spans="1:18" x14ac:dyDescent="0.25">
      <c r="D5" s="5" t="s">
        <v>209</v>
      </c>
      <c r="E5" s="5"/>
      <c r="F5" s="5"/>
      <c r="G5" s="5"/>
      <c r="H5" s="5"/>
      <c r="I5" s="5"/>
      <c r="J5" s="5"/>
      <c r="K5" s="5"/>
    </row>
    <row r="6" spans="1:18" ht="13.95" customHeight="1" x14ac:dyDescent="0.25">
      <c r="E6" s="5" t="s">
        <v>210</v>
      </c>
      <c r="F6" s="5"/>
      <c r="G6" s="5"/>
      <c r="H6" s="5"/>
      <c r="I6" s="5"/>
      <c r="J6" s="5"/>
      <c r="K6" s="5"/>
      <c r="N6" s="5" t="s">
        <v>211</v>
      </c>
      <c r="O6" s="5"/>
      <c r="P6" s="5"/>
      <c r="Q6" s="5"/>
    </row>
    <row r="7" spans="1:18" s="84" customFormat="1" ht="53.25" customHeight="1" x14ac:dyDescent="0.25">
      <c r="A7" s="82" t="s">
        <v>8</v>
      </c>
      <c r="B7" s="82" t="s">
        <v>10</v>
      </c>
      <c r="C7" s="5" t="s">
        <v>212</v>
      </c>
      <c r="D7" s="82" t="s">
        <v>213</v>
      </c>
      <c r="E7" s="102" t="s">
        <v>214</v>
      </c>
      <c r="F7" s="82" t="s">
        <v>215</v>
      </c>
      <c r="G7" s="102" t="s">
        <v>216</v>
      </c>
      <c r="H7" s="102" t="s">
        <v>217</v>
      </c>
      <c r="I7" s="102" t="s">
        <v>218</v>
      </c>
      <c r="J7" s="82" t="s">
        <v>219</v>
      </c>
      <c r="K7" s="102" t="s">
        <v>220</v>
      </c>
      <c r="L7" s="10" t="s">
        <v>221</v>
      </c>
      <c r="M7" s="82" t="s">
        <v>60</v>
      </c>
      <c r="N7" s="10" t="s">
        <v>222</v>
      </c>
      <c r="O7" s="10" t="s">
        <v>12</v>
      </c>
      <c r="P7" s="10" t="s">
        <v>13</v>
      </c>
      <c r="Q7" s="10" t="s">
        <v>223</v>
      </c>
      <c r="R7" s="82" t="s">
        <v>8</v>
      </c>
    </row>
    <row r="8" spans="1:18" x14ac:dyDescent="0.25">
      <c r="A8" s="1">
        <v>1</v>
      </c>
      <c r="B8" s="1" t="s">
        <v>152</v>
      </c>
      <c r="C8" s="35">
        <v>142440</v>
      </c>
      <c r="D8" s="35">
        <v>2111781</v>
      </c>
      <c r="E8" s="35">
        <v>0</v>
      </c>
      <c r="F8" s="35">
        <v>0</v>
      </c>
      <c r="G8" s="35">
        <v>0</v>
      </c>
      <c r="H8" s="35">
        <v>0</v>
      </c>
      <c r="I8" s="35">
        <v>0</v>
      </c>
      <c r="J8" s="35">
        <v>0</v>
      </c>
      <c r="K8" s="35">
        <v>0</v>
      </c>
      <c r="L8" s="35">
        <v>0</v>
      </c>
      <c r="M8" s="35">
        <f t="shared" ref="M8:M45" si="0">(C8+D8+L8)</f>
        <v>2254221</v>
      </c>
      <c r="N8" s="35">
        <v>0</v>
      </c>
      <c r="O8" s="35">
        <v>0</v>
      </c>
      <c r="P8" s="35">
        <v>0</v>
      </c>
      <c r="Q8" s="35">
        <v>0</v>
      </c>
      <c r="R8" s="1">
        <v>1</v>
      </c>
    </row>
    <row r="9" spans="1:18" x14ac:dyDescent="0.25">
      <c r="A9" s="1">
        <v>2</v>
      </c>
      <c r="B9" s="1" t="s">
        <v>153</v>
      </c>
      <c r="C9" s="35">
        <v>127397</v>
      </c>
      <c r="D9" s="35">
        <v>1387854</v>
      </c>
      <c r="E9" s="35">
        <v>0</v>
      </c>
      <c r="F9" s="35">
        <v>320916</v>
      </c>
      <c r="G9" s="35">
        <v>0</v>
      </c>
      <c r="H9" s="35">
        <v>0</v>
      </c>
      <c r="I9" s="35">
        <v>0</v>
      </c>
      <c r="J9" s="35">
        <v>0</v>
      </c>
      <c r="K9" s="35">
        <v>0</v>
      </c>
      <c r="L9" s="35">
        <v>3694</v>
      </c>
      <c r="M9" s="35">
        <f t="shared" si="0"/>
        <v>1518945</v>
      </c>
      <c r="N9" s="35">
        <v>0</v>
      </c>
      <c r="O9" s="35">
        <v>0</v>
      </c>
      <c r="P9" s="35">
        <v>0</v>
      </c>
      <c r="Q9" s="35">
        <v>0</v>
      </c>
      <c r="R9" s="1">
        <v>2</v>
      </c>
    </row>
    <row r="10" spans="1:18" x14ac:dyDescent="0.25">
      <c r="A10" s="1">
        <v>3</v>
      </c>
      <c r="B10" s="1" t="s">
        <v>70</v>
      </c>
      <c r="C10" s="35">
        <v>56719</v>
      </c>
      <c r="D10" s="35">
        <v>1004970</v>
      </c>
      <c r="E10" s="35">
        <v>0</v>
      </c>
      <c r="F10" s="35">
        <v>197313</v>
      </c>
      <c r="G10" s="35">
        <v>0</v>
      </c>
      <c r="H10" s="35">
        <v>0</v>
      </c>
      <c r="I10" s="35">
        <v>0</v>
      </c>
      <c r="J10" s="35">
        <v>0</v>
      </c>
      <c r="K10" s="35">
        <v>0</v>
      </c>
      <c r="L10" s="35">
        <v>0</v>
      </c>
      <c r="M10" s="35">
        <f t="shared" si="0"/>
        <v>1061689</v>
      </c>
      <c r="N10" s="35">
        <v>0</v>
      </c>
      <c r="O10" s="35">
        <v>0</v>
      </c>
      <c r="P10" s="35">
        <v>0</v>
      </c>
      <c r="Q10" s="35">
        <v>3990</v>
      </c>
      <c r="R10" s="1">
        <v>3</v>
      </c>
    </row>
    <row r="11" spans="1:18" x14ac:dyDescent="0.25">
      <c r="A11" s="1">
        <v>4</v>
      </c>
      <c r="B11" s="1" t="s">
        <v>154</v>
      </c>
      <c r="C11" s="35">
        <v>79060</v>
      </c>
      <c r="D11" s="35">
        <v>991319</v>
      </c>
      <c r="E11" s="35">
        <v>0</v>
      </c>
      <c r="F11" s="35">
        <v>139932</v>
      </c>
      <c r="G11" s="35">
        <v>0</v>
      </c>
      <c r="H11" s="35">
        <v>0</v>
      </c>
      <c r="I11" s="35">
        <v>0</v>
      </c>
      <c r="J11" s="35">
        <v>0</v>
      </c>
      <c r="K11" s="35">
        <v>49040</v>
      </c>
      <c r="L11" s="35">
        <v>2724</v>
      </c>
      <c r="M11" s="35">
        <f t="shared" si="0"/>
        <v>1073103</v>
      </c>
      <c r="N11" s="35">
        <v>0</v>
      </c>
      <c r="O11" s="35">
        <v>0</v>
      </c>
      <c r="P11" s="35">
        <v>0</v>
      </c>
      <c r="Q11" s="35">
        <v>0</v>
      </c>
      <c r="R11" s="1">
        <v>4</v>
      </c>
    </row>
    <row r="12" spans="1:18" x14ac:dyDescent="0.25">
      <c r="A12" s="1">
        <v>5</v>
      </c>
      <c r="B12" s="1" t="s">
        <v>155</v>
      </c>
      <c r="C12" s="35">
        <v>34614</v>
      </c>
      <c r="D12" s="35">
        <v>495305</v>
      </c>
      <c r="E12" s="35">
        <v>0</v>
      </c>
      <c r="F12" s="35">
        <v>259271</v>
      </c>
      <c r="G12" s="35">
        <v>0</v>
      </c>
      <c r="H12" s="35">
        <v>0</v>
      </c>
      <c r="I12" s="35">
        <v>4686</v>
      </c>
      <c r="J12" s="35">
        <v>0</v>
      </c>
      <c r="K12" s="35">
        <v>0</v>
      </c>
      <c r="L12" s="35">
        <v>0</v>
      </c>
      <c r="M12" s="35">
        <f t="shared" si="0"/>
        <v>529919</v>
      </c>
      <c r="N12" s="35">
        <v>0</v>
      </c>
      <c r="O12" s="35">
        <v>0</v>
      </c>
      <c r="P12" s="35">
        <v>0</v>
      </c>
      <c r="Q12" s="35">
        <v>0</v>
      </c>
      <c r="R12" s="1">
        <v>5</v>
      </c>
    </row>
    <row r="13" spans="1:18" x14ac:dyDescent="0.25">
      <c r="A13" s="1">
        <v>6</v>
      </c>
      <c r="B13" s="1" t="s">
        <v>156</v>
      </c>
      <c r="C13" s="35">
        <v>295669</v>
      </c>
      <c r="D13" s="35">
        <v>3346392</v>
      </c>
      <c r="E13" s="35">
        <v>0</v>
      </c>
      <c r="F13" s="35">
        <v>0</v>
      </c>
      <c r="G13" s="35">
        <v>0</v>
      </c>
      <c r="H13" s="35">
        <v>0</v>
      </c>
      <c r="I13" s="35">
        <v>0</v>
      </c>
      <c r="J13" s="35">
        <v>0</v>
      </c>
      <c r="K13" s="35">
        <v>0</v>
      </c>
      <c r="L13" s="35">
        <v>0</v>
      </c>
      <c r="M13" s="35">
        <f t="shared" si="0"/>
        <v>3642061</v>
      </c>
      <c r="N13" s="35">
        <v>0</v>
      </c>
      <c r="O13" s="35">
        <v>0</v>
      </c>
      <c r="P13" s="35">
        <v>0</v>
      </c>
      <c r="Q13" s="35">
        <v>0</v>
      </c>
      <c r="R13" s="1">
        <v>6</v>
      </c>
    </row>
    <row r="14" spans="1:18" x14ac:dyDescent="0.25">
      <c r="A14" s="1">
        <v>7</v>
      </c>
      <c r="B14" s="1" t="s">
        <v>157</v>
      </c>
      <c r="C14" s="35">
        <v>22810</v>
      </c>
      <c r="D14" s="35">
        <v>376975</v>
      </c>
      <c r="E14" s="35">
        <v>0</v>
      </c>
      <c r="F14" s="35">
        <v>0</v>
      </c>
      <c r="G14" s="35">
        <v>0</v>
      </c>
      <c r="H14" s="35">
        <v>0</v>
      </c>
      <c r="I14" s="35">
        <v>0</v>
      </c>
      <c r="J14" s="35">
        <v>0</v>
      </c>
      <c r="K14" s="35">
        <v>0</v>
      </c>
      <c r="L14" s="35">
        <v>0</v>
      </c>
      <c r="M14" s="35">
        <f t="shared" si="0"/>
        <v>399785</v>
      </c>
      <c r="N14" s="35">
        <v>0</v>
      </c>
      <c r="O14" s="35">
        <v>0</v>
      </c>
      <c r="P14" s="35">
        <v>0</v>
      </c>
      <c r="Q14" s="35">
        <v>0</v>
      </c>
      <c r="R14" s="1">
        <v>7</v>
      </c>
    </row>
    <row r="15" spans="1:18" x14ac:dyDescent="0.25">
      <c r="A15" s="1">
        <v>8</v>
      </c>
      <c r="B15" s="1" t="s">
        <v>158</v>
      </c>
      <c r="C15" s="35">
        <v>66702</v>
      </c>
      <c r="D15" s="35">
        <v>863991</v>
      </c>
      <c r="E15" s="35">
        <v>0</v>
      </c>
      <c r="F15" s="35">
        <v>248625</v>
      </c>
      <c r="G15" s="35">
        <v>0</v>
      </c>
      <c r="H15" s="35">
        <v>0</v>
      </c>
      <c r="I15" s="35">
        <v>0</v>
      </c>
      <c r="J15" s="35">
        <v>0</v>
      </c>
      <c r="K15" s="35">
        <v>0</v>
      </c>
      <c r="L15" s="35">
        <v>0</v>
      </c>
      <c r="M15" s="35">
        <f t="shared" si="0"/>
        <v>930693</v>
      </c>
      <c r="N15" s="35">
        <v>0</v>
      </c>
      <c r="O15" s="35">
        <v>0</v>
      </c>
      <c r="P15" s="35">
        <v>0</v>
      </c>
      <c r="Q15" s="35">
        <v>0</v>
      </c>
      <c r="R15" s="1">
        <v>8</v>
      </c>
    </row>
    <row r="16" spans="1:18" x14ac:dyDescent="0.25">
      <c r="A16" s="1">
        <v>9</v>
      </c>
      <c r="B16" s="1" t="s">
        <v>159</v>
      </c>
      <c r="C16" s="35">
        <v>38470</v>
      </c>
      <c r="D16" s="35">
        <v>743034</v>
      </c>
      <c r="E16" s="35">
        <v>0</v>
      </c>
      <c r="F16" s="35">
        <v>258561</v>
      </c>
      <c r="G16" s="35">
        <v>0</v>
      </c>
      <c r="H16" s="35">
        <v>0</v>
      </c>
      <c r="I16" s="35">
        <v>0</v>
      </c>
      <c r="J16" s="35">
        <v>0</v>
      </c>
      <c r="K16" s="35">
        <v>0</v>
      </c>
      <c r="L16" s="35">
        <v>0</v>
      </c>
      <c r="M16" s="35">
        <f t="shared" si="0"/>
        <v>781504</v>
      </c>
      <c r="N16" s="35">
        <v>0</v>
      </c>
      <c r="O16" s="35">
        <v>0</v>
      </c>
      <c r="P16" s="35">
        <v>0</v>
      </c>
      <c r="Q16" s="35">
        <v>0</v>
      </c>
      <c r="R16" s="1">
        <v>9</v>
      </c>
    </row>
    <row r="17" spans="1:18" x14ac:dyDescent="0.25">
      <c r="A17" s="1">
        <v>10</v>
      </c>
      <c r="B17" s="1" t="s">
        <v>160</v>
      </c>
      <c r="C17" s="35">
        <v>24300</v>
      </c>
      <c r="D17" s="35">
        <v>439625</v>
      </c>
      <c r="E17" s="35">
        <v>0</v>
      </c>
      <c r="F17" s="35">
        <v>143813</v>
      </c>
      <c r="G17" s="35">
        <v>0</v>
      </c>
      <c r="H17" s="35">
        <v>0</v>
      </c>
      <c r="I17" s="35">
        <v>0</v>
      </c>
      <c r="J17" s="35">
        <v>0</v>
      </c>
      <c r="K17" s="35">
        <v>0</v>
      </c>
      <c r="L17" s="35">
        <v>0</v>
      </c>
      <c r="M17" s="35">
        <f t="shared" si="0"/>
        <v>463925</v>
      </c>
      <c r="N17" s="35">
        <v>0</v>
      </c>
      <c r="O17" s="35">
        <v>0</v>
      </c>
      <c r="P17" s="35">
        <v>0</v>
      </c>
      <c r="Q17" s="35">
        <v>0</v>
      </c>
      <c r="R17" s="1">
        <v>10</v>
      </c>
    </row>
    <row r="18" spans="1:18" x14ac:dyDescent="0.25">
      <c r="A18" s="1">
        <v>11</v>
      </c>
      <c r="B18" s="1" t="s">
        <v>161</v>
      </c>
      <c r="C18" s="35">
        <v>70221</v>
      </c>
      <c r="D18" s="35">
        <v>3414260</v>
      </c>
      <c r="E18" s="35">
        <v>0</v>
      </c>
      <c r="F18" s="35">
        <v>974360</v>
      </c>
      <c r="G18" s="35">
        <v>0</v>
      </c>
      <c r="H18" s="35">
        <v>0</v>
      </c>
      <c r="I18" s="35">
        <v>0</v>
      </c>
      <c r="J18" s="35">
        <v>0</v>
      </c>
      <c r="K18" s="35">
        <v>0</v>
      </c>
      <c r="L18" s="35">
        <v>0</v>
      </c>
      <c r="M18" s="35">
        <f t="shared" si="0"/>
        <v>3484481</v>
      </c>
      <c r="N18" s="35">
        <v>0</v>
      </c>
      <c r="O18" s="35">
        <v>0</v>
      </c>
      <c r="P18" s="35">
        <v>0</v>
      </c>
      <c r="Q18" s="35">
        <v>0</v>
      </c>
      <c r="R18" s="1">
        <v>11</v>
      </c>
    </row>
    <row r="19" spans="1:18" x14ac:dyDescent="0.25">
      <c r="A19" s="1">
        <v>12</v>
      </c>
      <c r="B19" s="1" t="s">
        <v>162</v>
      </c>
      <c r="C19" s="35">
        <v>12953</v>
      </c>
      <c r="D19" s="35">
        <v>547612</v>
      </c>
      <c r="E19" s="35">
        <v>0</v>
      </c>
      <c r="F19" s="35">
        <v>0</v>
      </c>
      <c r="G19" s="35">
        <v>0</v>
      </c>
      <c r="H19" s="35">
        <v>0</v>
      </c>
      <c r="I19" s="35">
        <v>0</v>
      </c>
      <c r="J19" s="35">
        <v>0</v>
      </c>
      <c r="K19" s="35">
        <v>0</v>
      </c>
      <c r="L19" s="35">
        <v>0</v>
      </c>
      <c r="M19" s="35">
        <f t="shared" si="0"/>
        <v>560565</v>
      </c>
      <c r="N19" s="35">
        <v>0</v>
      </c>
      <c r="O19" s="35">
        <v>0</v>
      </c>
      <c r="P19" s="35">
        <v>0</v>
      </c>
      <c r="Q19" s="35">
        <v>0</v>
      </c>
      <c r="R19" s="1">
        <v>12</v>
      </c>
    </row>
    <row r="20" spans="1:18" x14ac:dyDescent="0.25">
      <c r="A20" s="1">
        <v>13</v>
      </c>
      <c r="B20" s="1" t="s">
        <v>163</v>
      </c>
      <c r="C20" s="35">
        <v>143742</v>
      </c>
      <c r="D20" s="35">
        <v>832647</v>
      </c>
      <c r="E20" s="35">
        <v>0</v>
      </c>
      <c r="F20" s="35">
        <v>244159</v>
      </c>
      <c r="G20" s="35">
        <v>0</v>
      </c>
      <c r="H20" s="35">
        <v>0</v>
      </c>
      <c r="I20" s="35">
        <v>0</v>
      </c>
      <c r="J20" s="35">
        <v>0</v>
      </c>
      <c r="K20" s="35">
        <v>0</v>
      </c>
      <c r="L20" s="35">
        <v>0</v>
      </c>
      <c r="M20" s="35">
        <f t="shared" si="0"/>
        <v>976389</v>
      </c>
      <c r="N20" s="35">
        <v>0</v>
      </c>
      <c r="O20" s="35">
        <v>0</v>
      </c>
      <c r="P20" s="35">
        <v>0</v>
      </c>
      <c r="Q20" s="35">
        <v>0</v>
      </c>
      <c r="R20" s="1">
        <v>13</v>
      </c>
    </row>
    <row r="21" spans="1:18" x14ac:dyDescent="0.25">
      <c r="A21" s="1">
        <v>14</v>
      </c>
      <c r="B21" s="1" t="s">
        <v>84</v>
      </c>
      <c r="C21" s="35">
        <v>181031</v>
      </c>
      <c r="D21" s="35">
        <v>569800</v>
      </c>
      <c r="E21" s="35">
        <v>0</v>
      </c>
      <c r="F21" s="35">
        <v>549994</v>
      </c>
      <c r="G21" s="35">
        <v>0</v>
      </c>
      <c r="H21" s="35">
        <v>0</v>
      </c>
      <c r="I21" s="35">
        <v>0</v>
      </c>
      <c r="J21" s="35">
        <v>0</v>
      </c>
      <c r="K21" s="35">
        <v>0</v>
      </c>
      <c r="L21" s="35">
        <v>0</v>
      </c>
      <c r="M21" s="35">
        <f t="shared" si="0"/>
        <v>750831</v>
      </c>
      <c r="N21" s="35">
        <v>10</v>
      </c>
      <c r="O21" s="35">
        <v>0</v>
      </c>
      <c r="P21" s="35">
        <v>0</v>
      </c>
      <c r="Q21" s="35">
        <v>0</v>
      </c>
      <c r="R21" s="1">
        <v>14</v>
      </c>
    </row>
    <row r="22" spans="1:18" x14ac:dyDescent="0.25">
      <c r="A22" s="1">
        <v>15</v>
      </c>
      <c r="B22" s="1" t="s">
        <v>164</v>
      </c>
      <c r="C22" s="35">
        <v>83089</v>
      </c>
      <c r="D22" s="35">
        <v>1223780</v>
      </c>
      <c r="E22" s="35">
        <v>0</v>
      </c>
      <c r="F22" s="35">
        <v>0</v>
      </c>
      <c r="G22" s="35">
        <v>0</v>
      </c>
      <c r="H22" s="35">
        <v>0</v>
      </c>
      <c r="I22" s="35">
        <v>0</v>
      </c>
      <c r="J22" s="35">
        <v>0</v>
      </c>
      <c r="K22" s="35">
        <v>0</v>
      </c>
      <c r="L22" s="35">
        <v>0</v>
      </c>
      <c r="M22" s="35">
        <f t="shared" si="0"/>
        <v>1306869</v>
      </c>
      <c r="N22" s="35">
        <v>0</v>
      </c>
      <c r="O22" s="35">
        <v>0</v>
      </c>
      <c r="P22" s="35">
        <v>0</v>
      </c>
      <c r="Q22" s="35">
        <v>0</v>
      </c>
      <c r="R22" s="1">
        <v>15</v>
      </c>
    </row>
    <row r="23" spans="1:18" x14ac:dyDescent="0.25">
      <c r="A23" s="1">
        <v>16</v>
      </c>
      <c r="B23" s="1" t="s">
        <v>165</v>
      </c>
      <c r="C23" s="35">
        <v>259322</v>
      </c>
      <c r="D23" s="35">
        <v>1273302</v>
      </c>
      <c r="E23" s="35">
        <v>0</v>
      </c>
      <c r="F23" s="35">
        <v>0</v>
      </c>
      <c r="G23" s="35">
        <v>0</v>
      </c>
      <c r="H23" s="35">
        <v>0</v>
      </c>
      <c r="I23" s="35">
        <v>0</v>
      </c>
      <c r="J23" s="35">
        <v>0</v>
      </c>
      <c r="K23" s="35">
        <v>0</v>
      </c>
      <c r="L23" s="35">
        <v>0</v>
      </c>
      <c r="M23" s="35">
        <f t="shared" si="0"/>
        <v>1532624</v>
      </c>
      <c r="N23" s="35">
        <v>0</v>
      </c>
      <c r="O23" s="35">
        <v>0</v>
      </c>
      <c r="P23" s="35">
        <v>0</v>
      </c>
      <c r="Q23" s="35">
        <v>231872</v>
      </c>
      <c r="R23" s="1">
        <v>16</v>
      </c>
    </row>
    <row r="24" spans="1:18" x14ac:dyDescent="0.25">
      <c r="A24" s="1">
        <v>17</v>
      </c>
      <c r="B24" s="1" t="s">
        <v>166</v>
      </c>
      <c r="C24" s="35">
        <v>215262</v>
      </c>
      <c r="D24" s="35">
        <v>3206551</v>
      </c>
      <c r="E24" s="35">
        <v>0</v>
      </c>
      <c r="F24" s="35">
        <v>0</v>
      </c>
      <c r="G24" s="35">
        <v>0</v>
      </c>
      <c r="H24" s="35">
        <v>0</v>
      </c>
      <c r="I24" s="35">
        <v>0</v>
      </c>
      <c r="J24" s="35">
        <v>0</v>
      </c>
      <c r="K24" s="35">
        <v>0</v>
      </c>
      <c r="L24" s="35">
        <v>0</v>
      </c>
      <c r="M24" s="35">
        <f t="shared" si="0"/>
        <v>3421813</v>
      </c>
      <c r="N24" s="35">
        <v>0</v>
      </c>
      <c r="O24" s="35">
        <v>0</v>
      </c>
      <c r="P24" s="35">
        <v>0</v>
      </c>
      <c r="Q24" s="35">
        <v>0</v>
      </c>
      <c r="R24" s="1">
        <v>17</v>
      </c>
    </row>
    <row r="25" spans="1:18" x14ac:dyDescent="0.25">
      <c r="A25" s="1">
        <v>18</v>
      </c>
      <c r="B25" s="1" t="s">
        <v>167</v>
      </c>
      <c r="C25" s="35">
        <v>614462</v>
      </c>
      <c r="D25" s="35">
        <v>4687026</v>
      </c>
      <c r="E25" s="35">
        <v>0</v>
      </c>
      <c r="F25" s="35">
        <v>0</v>
      </c>
      <c r="G25" s="35">
        <v>0</v>
      </c>
      <c r="H25" s="35">
        <v>0</v>
      </c>
      <c r="I25" s="35">
        <v>0</v>
      </c>
      <c r="J25" s="35">
        <v>0</v>
      </c>
      <c r="K25" s="35">
        <v>0</v>
      </c>
      <c r="L25" s="35">
        <v>0</v>
      </c>
      <c r="M25" s="35">
        <f t="shared" si="0"/>
        <v>5301488</v>
      </c>
      <c r="N25" s="35">
        <v>0</v>
      </c>
      <c r="O25" s="35">
        <v>0</v>
      </c>
      <c r="P25" s="35">
        <v>0</v>
      </c>
      <c r="Q25" s="35">
        <v>0</v>
      </c>
      <c r="R25" s="1">
        <v>18</v>
      </c>
    </row>
    <row r="26" spans="1:18" x14ac:dyDescent="0.25">
      <c r="A26" s="1">
        <v>19</v>
      </c>
      <c r="B26" s="1" t="s">
        <v>168</v>
      </c>
      <c r="C26" s="35">
        <v>290897</v>
      </c>
      <c r="D26" s="35">
        <v>10056186</v>
      </c>
      <c r="E26" s="35">
        <v>0</v>
      </c>
      <c r="F26" s="35">
        <v>0</v>
      </c>
      <c r="G26" s="35">
        <v>0</v>
      </c>
      <c r="H26" s="35">
        <v>0</v>
      </c>
      <c r="I26" s="35">
        <v>0</v>
      </c>
      <c r="J26" s="35">
        <v>0</v>
      </c>
      <c r="K26" s="35">
        <v>0</v>
      </c>
      <c r="L26" s="35">
        <v>0</v>
      </c>
      <c r="M26" s="35">
        <f t="shared" si="0"/>
        <v>10347083</v>
      </c>
      <c r="N26" s="35">
        <v>0</v>
      </c>
      <c r="O26" s="35">
        <v>0</v>
      </c>
      <c r="P26" s="35">
        <v>0</v>
      </c>
      <c r="Q26" s="35">
        <v>0</v>
      </c>
      <c r="R26" s="1">
        <v>19</v>
      </c>
    </row>
    <row r="27" spans="1:18" x14ac:dyDescent="0.25">
      <c r="A27" s="1">
        <v>20</v>
      </c>
      <c r="B27" s="1" t="s">
        <v>169</v>
      </c>
      <c r="C27" s="35">
        <v>171957</v>
      </c>
      <c r="D27" s="35">
        <v>461514</v>
      </c>
      <c r="E27" s="35">
        <v>0</v>
      </c>
      <c r="F27" s="35">
        <v>311138</v>
      </c>
      <c r="G27" s="35">
        <v>0</v>
      </c>
      <c r="H27" s="35">
        <v>0</v>
      </c>
      <c r="I27" s="35">
        <v>0</v>
      </c>
      <c r="J27" s="35">
        <v>0</v>
      </c>
      <c r="K27" s="35">
        <v>0</v>
      </c>
      <c r="L27" s="35">
        <v>0</v>
      </c>
      <c r="M27" s="35">
        <f t="shared" si="0"/>
        <v>633471</v>
      </c>
      <c r="N27" s="35">
        <v>31</v>
      </c>
      <c r="O27" s="35">
        <v>0</v>
      </c>
      <c r="P27" s="35">
        <v>0</v>
      </c>
      <c r="Q27" s="35">
        <v>0</v>
      </c>
      <c r="R27" s="1">
        <v>20</v>
      </c>
    </row>
    <row r="28" spans="1:18" x14ac:dyDescent="0.25">
      <c r="A28" s="1">
        <v>21</v>
      </c>
      <c r="B28" s="1" t="s">
        <v>170</v>
      </c>
      <c r="C28" s="35">
        <v>434152</v>
      </c>
      <c r="D28" s="35">
        <v>1104139</v>
      </c>
      <c r="E28" s="35">
        <v>0</v>
      </c>
      <c r="F28" s="35">
        <v>390856</v>
      </c>
      <c r="G28" s="35">
        <v>0</v>
      </c>
      <c r="H28" s="35">
        <v>0</v>
      </c>
      <c r="I28" s="35">
        <v>0</v>
      </c>
      <c r="J28" s="35">
        <v>0</v>
      </c>
      <c r="K28" s="35">
        <v>0</v>
      </c>
      <c r="L28" s="35">
        <v>0</v>
      </c>
      <c r="M28" s="35">
        <f t="shared" si="0"/>
        <v>1538291</v>
      </c>
      <c r="N28" s="35">
        <v>2445</v>
      </c>
      <c r="O28" s="35">
        <v>0</v>
      </c>
      <c r="P28" s="35">
        <v>0</v>
      </c>
      <c r="Q28" s="35">
        <v>15691</v>
      </c>
      <c r="R28" s="1">
        <v>21</v>
      </c>
    </row>
    <row r="29" spans="1:18" x14ac:dyDescent="0.25">
      <c r="A29" s="1">
        <v>22</v>
      </c>
      <c r="B29" s="1" t="s">
        <v>124</v>
      </c>
      <c r="C29" s="35">
        <v>42183</v>
      </c>
      <c r="D29" s="35">
        <v>617573</v>
      </c>
      <c r="E29" s="35">
        <v>0</v>
      </c>
      <c r="F29" s="35">
        <v>0</v>
      </c>
      <c r="G29" s="35">
        <v>0</v>
      </c>
      <c r="H29" s="35">
        <v>0</v>
      </c>
      <c r="I29" s="35">
        <v>0</v>
      </c>
      <c r="J29" s="35">
        <v>0</v>
      </c>
      <c r="K29" s="35">
        <v>0</v>
      </c>
      <c r="L29" s="35">
        <v>0</v>
      </c>
      <c r="M29" s="35">
        <f t="shared" si="0"/>
        <v>659756</v>
      </c>
      <c r="N29" s="35">
        <v>0</v>
      </c>
      <c r="O29" s="35">
        <v>0</v>
      </c>
      <c r="P29" s="35">
        <v>0</v>
      </c>
      <c r="Q29" s="35">
        <v>23010</v>
      </c>
      <c r="R29" s="1">
        <v>22</v>
      </c>
    </row>
    <row r="30" spans="1:18" x14ac:dyDescent="0.25">
      <c r="A30" s="1">
        <v>23</v>
      </c>
      <c r="B30" s="1" t="s">
        <v>132</v>
      </c>
      <c r="C30" s="35">
        <v>182858</v>
      </c>
      <c r="D30" s="35">
        <v>1097391</v>
      </c>
      <c r="E30" s="35">
        <v>0</v>
      </c>
      <c r="F30" s="35">
        <v>0</v>
      </c>
      <c r="G30" s="35">
        <v>0</v>
      </c>
      <c r="H30" s="35">
        <v>0</v>
      </c>
      <c r="I30" s="35">
        <v>0</v>
      </c>
      <c r="J30" s="35">
        <v>0</v>
      </c>
      <c r="K30" s="35">
        <v>0</v>
      </c>
      <c r="L30" s="35">
        <v>0</v>
      </c>
      <c r="M30" s="35">
        <f t="shared" si="0"/>
        <v>1280249</v>
      </c>
      <c r="N30" s="35">
        <v>0</v>
      </c>
      <c r="O30" s="35">
        <v>0</v>
      </c>
      <c r="P30" s="35">
        <v>0</v>
      </c>
      <c r="Q30" s="35">
        <v>14299</v>
      </c>
      <c r="R30" s="1">
        <v>23</v>
      </c>
    </row>
    <row r="31" spans="1:18" x14ac:dyDescent="0.25">
      <c r="A31" s="1">
        <v>24</v>
      </c>
      <c r="B31" s="3" t="s">
        <v>171</v>
      </c>
      <c r="C31" s="35">
        <v>67990</v>
      </c>
      <c r="D31" s="35">
        <v>3553058</v>
      </c>
      <c r="E31" s="35">
        <v>0</v>
      </c>
      <c r="F31" s="35">
        <v>0</v>
      </c>
      <c r="G31" s="35">
        <v>0</v>
      </c>
      <c r="H31" s="35">
        <v>0</v>
      </c>
      <c r="I31" s="35">
        <v>0</v>
      </c>
      <c r="J31" s="35">
        <v>0</v>
      </c>
      <c r="K31" s="35">
        <v>0</v>
      </c>
      <c r="L31" s="35">
        <v>0</v>
      </c>
      <c r="M31" s="35">
        <f t="shared" si="0"/>
        <v>3621048</v>
      </c>
      <c r="N31" s="35">
        <v>6430</v>
      </c>
      <c r="O31" s="35">
        <v>0</v>
      </c>
      <c r="P31" s="35">
        <v>0</v>
      </c>
      <c r="Q31" s="35">
        <v>0</v>
      </c>
      <c r="R31" s="1">
        <v>24</v>
      </c>
    </row>
    <row r="32" spans="1:18" x14ac:dyDescent="0.25">
      <c r="A32" s="1">
        <v>25</v>
      </c>
      <c r="B32" s="1" t="s">
        <v>172</v>
      </c>
      <c r="C32" s="35">
        <v>31010</v>
      </c>
      <c r="D32" s="35">
        <v>297194</v>
      </c>
      <c r="E32" s="35">
        <v>0</v>
      </c>
      <c r="F32" s="35">
        <v>0</v>
      </c>
      <c r="G32" s="35">
        <v>0</v>
      </c>
      <c r="H32" s="35">
        <v>0</v>
      </c>
      <c r="I32" s="35">
        <v>0</v>
      </c>
      <c r="J32" s="35">
        <v>0</v>
      </c>
      <c r="K32" s="35">
        <v>0</v>
      </c>
      <c r="L32" s="35">
        <v>0</v>
      </c>
      <c r="M32" s="35">
        <f t="shared" si="0"/>
        <v>328204</v>
      </c>
      <c r="N32" s="35">
        <v>0</v>
      </c>
      <c r="O32" s="35">
        <v>0</v>
      </c>
      <c r="P32" s="35">
        <v>0</v>
      </c>
      <c r="Q32" s="35">
        <v>9815</v>
      </c>
      <c r="R32" s="1">
        <v>25</v>
      </c>
    </row>
    <row r="33" spans="1:18" x14ac:dyDescent="0.25">
      <c r="A33" s="1">
        <v>26</v>
      </c>
      <c r="B33" s="1" t="s">
        <v>173</v>
      </c>
      <c r="C33" s="35">
        <v>102282</v>
      </c>
      <c r="D33" s="35">
        <v>1285931</v>
      </c>
      <c r="E33" s="35">
        <v>0</v>
      </c>
      <c r="F33" s="35">
        <v>0</v>
      </c>
      <c r="G33" s="35">
        <v>0</v>
      </c>
      <c r="H33" s="35">
        <v>0</v>
      </c>
      <c r="I33" s="35">
        <v>0</v>
      </c>
      <c r="J33" s="35">
        <v>0</v>
      </c>
      <c r="K33" s="35">
        <v>0</v>
      </c>
      <c r="L33" s="35">
        <v>0</v>
      </c>
      <c r="M33" s="35">
        <f t="shared" si="0"/>
        <v>1388213</v>
      </c>
      <c r="N33" s="35">
        <v>29632</v>
      </c>
      <c r="O33" s="35">
        <v>0</v>
      </c>
      <c r="P33" s="35">
        <v>0</v>
      </c>
      <c r="Q33" s="35">
        <v>29009</v>
      </c>
      <c r="R33" s="1">
        <v>26</v>
      </c>
    </row>
    <row r="34" spans="1:18" x14ac:dyDescent="0.25">
      <c r="A34" s="1">
        <v>27</v>
      </c>
      <c r="B34" s="1" t="s">
        <v>174</v>
      </c>
      <c r="C34" s="35">
        <v>263919</v>
      </c>
      <c r="D34" s="35">
        <v>1024329</v>
      </c>
      <c r="E34" s="35">
        <v>0</v>
      </c>
      <c r="F34" s="35">
        <v>611027</v>
      </c>
      <c r="G34" s="35">
        <v>0</v>
      </c>
      <c r="H34" s="35">
        <v>0</v>
      </c>
      <c r="I34" s="35">
        <v>0</v>
      </c>
      <c r="J34" s="35">
        <v>0</v>
      </c>
      <c r="K34" s="35">
        <v>0</v>
      </c>
      <c r="L34" s="35">
        <v>0</v>
      </c>
      <c r="M34" s="35">
        <f t="shared" si="0"/>
        <v>1288248</v>
      </c>
      <c r="N34" s="35">
        <v>0</v>
      </c>
      <c r="O34" s="35">
        <v>0</v>
      </c>
      <c r="P34" s="35">
        <v>0</v>
      </c>
      <c r="Q34" s="35">
        <v>0</v>
      </c>
      <c r="R34" s="1">
        <v>27</v>
      </c>
    </row>
    <row r="35" spans="1:18" x14ac:dyDescent="0.25">
      <c r="A35" s="1">
        <v>28</v>
      </c>
      <c r="B35" s="1" t="s">
        <v>175</v>
      </c>
      <c r="C35" s="35">
        <v>194787</v>
      </c>
      <c r="D35" s="35">
        <v>496560</v>
      </c>
      <c r="E35" s="35">
        <v>0</v>
      </c>
      <c r="F35" s="35">
        <v>0</v>
      </c>
      <c r="G35" s="35">
        <v>0</v>
      </c>
      <c r="H35" s="35">
        <v>0</v>
      </c>
      <c r="I35" s="35">
        <v>0</v>
      </c>
      <c r="J35" s="35">
        <v>0</v>
      </c>
      <c r="K35" s="35">
        <v>0</v>
      </c>
      <c r="L35" s="35">
        <v>0</v>
      </c>
      <c r="M35" s="35">
        <f t="shared" si="0"/>
        <v>691347</v>
      </c>
      <c r="N35" s="35">
        <v>0</v>
      </c>
      <c r="O35" s="35">
        <v>0</v>
      </c>
      <c r="P35" s="35">
        <v>0</v>
      </c>
      <c r="Q35" s="35">
        <v>0</v>
      </c>
      <c r="R35" s="1">
        <v>28</v>
      </c>
    </row>
    <row r="36" spans="1:18" x14ac:dyDescent="0.25">
      <c r="A36" s="1">
        <v>29</v>
      </c>
      <c r="B36" s="1" t="s">
        <v>176</v>
      </c>
      <c r="C36" s="35">
        <v>60110</v>
      </c>
      <c r="D36" s="35">
        <v>1284309</v>
      </c>
      <c r="E36" s="35">
        <v>0</v>
      </c>
      <c r="F36" s="35">
        <v>0</v>
      </c>
      <c r="G36" s="35">
        <v>0</v>
      </c>
      <c r="H36" s="35">
        <v>0</v>
      </c>
      <c r="I36" s="35">
        <v>0</v>
      </c>
      <c r="J36" s="35">
        <v>0</v>
      </c>
      <c r="K36" s="35">
        <v>0</v>
      </c>
      <c r="L36" s="35">
        <v>0</v>
      </c>
      <c r="M36" s="35">
        <f t="shared" si="0"/>
        <v>1344419</v>
      </c>
      <c r="N36" s="35">
        <v>6751</v>
      </c>
      <c r="O36" s="35">
        <v>40143</v>
      </c>
      <c r="P36" s="35">
        <v>0</v>
      </c>
      <c r="Q36" s="35">
        <v>0</v>
      </c>
      <c r="R36" s="1">
        <v>29</v>
      </c>
    </row>
    <row r="37" spans="1:18" x14ac:dyDescent="0.25">
      <c r="A37" s="1">
        <v>30</v>
      </c>
      <c r="B37" s="1" t="s">
        <v>177</v>
      </c>
      <c r="C37" s="35">
        <v>36633</v>
      </c>
      <c r="D37" s="35">
        <v>469284</v>
      </c>
      <c r="E37" s="35">
        <v>0</v>
      </c>
      <c r="F37" s="35">
        <v>0</v>
      </c>
      <c r="G37" s="35">
        <v>0</v>
      </c>
      <c r="H37" s="35">
        <v>0</v>
      </c>
      <c r="I37" s="35">
        <v>0</v>
      </c>
      <c r="J37" s="35">
        <v>0</v>
      </c>
      <c r="K37" s="35">
        <v>0</v>
      </c>
      <c r="L37" s="35">
        <v>0</v>
      </c>
      <c r="M37" s="35">
        <f t="shared" si="0"/>
        <v>505917</v>
      </c>
      <c r="N37" s="35">
        <v>0</v>
      </c>
      <c r="O37" s="35">
        <v>0</v>
      </c>
      <c r="P37" s="35">
        <v>0</v>
      </c>
      <c r="Q37" s="35">
        <v>30198</v>
      </c>
      <c r="R37" s="1">
        <v>30</v>
      </c>
    </row>
    <row r="38" spans="1:18" x14ac:dyDescent="0.25">
      <c r="A38" s="1">
        <v>31</v>
      </c>
      <c r="B38" s="1" t="s">
        <v>145</v>
      </c>
      <c r="C38" s="35">
        <v>29754</v>
      </c>
      <c r="D38" s="35">
        <v>686511</v>
      </c>
      <c r="E38" s="35">
        <v>0</v>
      </c>
      <c r="F38" s="35">
        <v>0</v>
      </c>
      <c r="G38" s="35">
        <v>0</v>
      </c>
      <c r="H38" s="35">
        <v>0</v>
      </c>
      <c r="I38" s="35">
        <v>0</v>
      </c>
      <c r="J38" s="35">
        <v>0</v>
      </c>
      <c r="K38" s="35">
        <v>0</v>
      </c>
      <c r="L38" s="35">
        <v>0</v>
      </c>
      <c r="M38" s="35">
        <f t="shared" si="0"/>
        <v>716265</v>
      </c>
      <c r="N38" s="35">
        <v>0</v>
      </c>
      <c r="O38" s="35">
        <v>0</v>
      </c>
      <c r="P38" s="35">
        <v>0</v>
      </c>
      <c r="Q38" s="35">
        <v>0</v>
      </c>
      <c r="R38" s="1">
        <v>31</v>
      </c>
    </row>
    <row r="39" spans="1:18" x14ac:dyDescent="0.25">
      <c r="A39" s="1">
        <v>32</v>
      </c>
      <c r="B39" s="1" t="s">
        <v>178</v>
      </c>
      <c r="C39" s="35">
        <v>575550</v>
      </c>
      <c r="D39" s="35">
        <v>4672063</v>
      </c>
      <c r="E39" s="35">
        <v>0</v>
      </c>
      <c r="F39" s="35">
        <v>0</v>
      </c>
      <c r="G39" s="35">
        <v>0</v>
      </c>
      <c r="H39" s="35">
        <v>0</v>
      </c>
      <c r="I39" s="35">
        <v>0</v>
      </c>
      <c r="J39" s="35">
        <v>0</v>
      </c>
      <c r="K39" s="35">
        <v>0</v>
      </c>
      <c r="L39" s="35">
        <v>0</v>
      </c>
      <c r="M39" s="35">
        <f t="shared" si="0"/>
        <v>5247613</v>
      </c>
      <c r="N39" s="35">
        <v>0</v>
      </c>
      <c r="O39" s="35">
        <v>0</v>
      </c>
      <c r="P39" s="35">
        <v>0</v>
      </c>
      <c r="Q39" s="35">
        <v>57881</v>
      </c>
      <c r="R39" s="1">
        <v>32</v>
      </c>
    </row>
    <row r="40" spans="1:18" x14ac:dyDescent="0.25">
      <c r="A40" s="1">
        <v>33</v>
      </c>
      <c r="B40" s="1" t="s">
        <v>179</v>
      </c>
      <c r="C40" s="35">
        <v>117655</v>
      </c>
      <c r="D40" s="35">
        <v>593865</v>
      </c>
      <c r="E40" s="35">
        <v>0</v>
      </c>
      <c r="F40" s="35">
        <v>0</v>
      </c>
      <c r="G40" s="35">
        <v>0</v>
      </c>
      <c r="H40" s="35">
        <v>0</v>
      </c>
      <c r="I40" s="35">
        <v>0</v>
      </c>
      <c r="J40" s="35">
        <v>0</v>
      </c>
      <c r="K40" s="35">
        <v>0</v>
      </c>
      <c r="L40" s="35">
        <v>0</v>
      </c>
      <c r="M40" s="35">
        <f t="shared" si="0"/>
        <v>711520</v>
      </c>
      <c r="N40" s="35">
        <v>0</v>
      </c>
      <c r="O40" s="35">
        <v>0</v>
      </c>
      <c r="P40" s="35">
        <v>0</v>
      </c>
      <c r="Q40" s="35">
        <v>0</v>
      </c>
      <c r="R40" s="1">
        <v>33</v>
      </c>
    </row>
    <row r="41" spans="1:18" x14ac:dyDescent="0.25">
      <c r="A41" s="1">
        <v>34</v>
      </c>
      <c r="B41" s="1" t="s">
        <v>180</v>
      </c>
      <c r="C41" s="35">
        <v>189322</v>
      </c>
      <c r="D41" s="35">
        <v>1442646</v>
      </c>
      <c r="E41" s="35">
        <v>0</v>
      </c>
      <c r="F41" s="35">
        <v>0</v>
      </c>
      <c r="G41" s="35">
        <v>0</v>
      </c>
      <c r="H41" s="35">
        <v>0</v>
      </c>
      <c r="I41" s="35">
        <v>0</v>
      </c>
      <c r="J41" s="35">
        <v>0</v>
      </c>
      <c r="K41" s="35">
        <v>0</v>
      </c>
      <c r="L41" s="35">
        <v>13372</v>
      </c>
      <c r="M41" s="35">
        <f t="shared" si="0"/>
        <v>1645340</v>
      </c>
      <c r="N41" s="35">
        <v>0</v>
      </c>
      <c r="O41" s="35">
        <v>0</v>
      </c>
      <c r="P41" s="35">
        <v>0</v>
      </c>
      <c r="Q41" s="35">
        <v>0</v>
      </c>
      <c r="R41" s="1">
        <v>34</v>
      </c>
    </row>
    <row r="42" spans="1:18" x14ac:dyDescent="0.25">
      <c r="A42" s="1">
        <v>35</v>
      </c>
      <c r="B42" s="1" t="s">
        <v>181</v>
      </c>
      <c r="C42" s="35">
        <v>147107</v>
      </c>
      <c r="D42" s="35">
        <v>545200</v>
      </c>
      <c r="E42" s="35">
        <v>0</v>
      </c>
      <c r="F42" s="35">
        <v>309980</v>
      </c>
      <c r="G42" s="35">
        <v>0</v>
      </c>
      <c r="H42" s="35">
        <v>0</v>
      </c>
      <c r="I42" s="35">
        <v>0</v>
      </c>
      <c r="J42" s="35">
        <v>0</v>
      </c>
      <c r="K42" s="35">
        <v>0</v>
      </c>
      <c r="L42" s="35">
        <v>0</v>
      </c>
      <c r="M42" s="35">
        <f t="shared" si="0"/>
        <v>692307</v>
      </c>
      <c r="N42" s="35">
        <v>726</v>
      </c>
      <c r="O42" s="35">
        <v>4650</v>
      </c>
      <c r="P42" s="35">
        <v>0</v>
      </c>
      <c r="Q42" s="35">
        <v>0</v>
      </c>
      <c r="R42" s="1">
        <v>35</v>
      </c>
    </row>
    <row r="43" spans="1:18" x14ac:dyDescent="0.25">
      <c r="A43" s="1">
        <v>36</v>
      </c>
      <c r="B43" s="1" t="s">
        <v>149</v>
      </c>
      <c r="C43" s="35">
        <v>35255</v>
      </c>
      <c r="D43" s="35">
        <v>403571</v>
      </c>
      <c r="E43" s="35">
        <v>0</v>
      </c>
      <c r="F43" s="35">
        <v>163285</v>
      </c>
      <c r="G43" s="35">
        <v>55937</v>
      </c>
      <c r="H43" s="35">
        <v>0</v>
      </c>
      <c r="I43" s="35">
        <v>0</v>
      </c>
      <c r="J43" s="35">
        <v>0</v>
      </c>
      <c r="K43" s="35">
        <v>17383</v>
      </c>
      <c r="L43" s="35">
        <v>0</v>
      </c>
      <c r="M43" s="35">
        <f>(C43+D43+L43)</f>
        <v>438826</v>
      </c>
      <c r="N43" s="35">
        <v>0</v>
      </c>
      <c r="O43" s="35">
        <v>0</v>
      </c>
      <c r="P43" s="35">
        <v>0</v>
      </c>
      <c r="Q43" s="35">
        <v>0</v>
      </c>
      <c r="R43" s="1">
        <v>36</v>
      </c>
    </row>
    <row r="44" spans="1:18" x14ac:dyDescent="0.25">
      <c r="A44" s="1">
        <v>37</v>
      </c>
      <c r="B44" s="1" t="s">
        <v>182</v>
      </c>
      <c r="C44" s="35">
        <v>91106</v>
      </c>
      <c r="D44" s="35">
        <v>837993</v>
      </c>
      <c r="E44" s="35">
        <v>0</v>
      </c>
      <c r="F44" s="35">
        <v>0</v>
      </c>
      <c r="G44" s="35">
        <v>0</v>
      </c>
      <c r="H44" s="35">
        <v>0</v>
      </c>
      <c r="I44" s="35">
        <v>0</v>
      </c>
      <c r="J44" s="35">
        <v>0</v>
      </c>
      <c r="K44" s="35">
        <v>0</v>
      </c>
      <c r="L44" s="35">
        <v>2970</v>
      </c>
      <c r="M44" s="35">
        <f>(C44+D44+L44)</f>
        <v>932069</v>
      </c>
      <c r="N44" s="35">
        <v>0</v>
      </c>
      <c r="O44" s="35">
        <v>0</v>
      </c>
      <c r="P44" s="35">
        <v>0</v>
      </c>
      <c r="Q44" s="35">
        <v>0</v>
      </c>
      <c r="R44" s="1">
        <v>37</v>
      </c>
    </row>
    <row r="45" spans="1:18" x14ac:dyDescent="0.25">
      <c r="A45" s="15">
        <v>38</v>
      </c>
      <c r="B45" s="1" t="s">
        <v>183</v>
      </c>
      <c r="C45" s="37">
        <v>957701</v>
      </c>
      <c r="D45" s="37">
        <v>2098722</v>
      </c>
      <c r="E45" s="37">
        <v>0</v>
      </c>
      <c r="F45" s="37">
        <v>220992</v>
      </c>
      <c r="G45" s="37">
        <v>0</v>
      </c>
      <c r="H45" s="37">
        <v>0</v>
      </c>
      <c r="I45" s="37">
        <v>0</v>
      </c>
      <c r="J45" s="37">
        <v>0</v>
      </c>
      <c r="K45" s="37">
        <v>0</v>
      </c>
      <c r="L45" s="37">
        <v>0</v>
      </c>
      <c r="M45" s="37">
        <f t="shared" si="0"/>
        <v>3056423</v>
      </c>
      <c r="N45" s="37">
        <v>0</v>
      </c>
      <c r="O45" s="37">
        <v>35302</v>
      </c>
      <c r="P45" s="37">
        <v>2070</v>
      </c>
      <c r="Q45" s="37">
        <v>7399</v>
      </c>
      <c r="R45" s="15">
        <v>38</v>
      </c>
    </row>
    <row r="46" spans="1:18" x14ac:dyDescent="0.25">
      <c r="A46" s="15">
        <f>A45</f>
        <v>38</v>
      </c>
      <c r="B46" s="6" t="s">
        <v>60</v>
      </c>
      <c r="C46" s="38">
        <f t="shared" ref="C46:Q46" si="1">SUM(C8:C45)</f>
        <v>6490491</v>
      </c>
      <c r="D46" s="38">
        <f t="shared" si="1"/>
        <v>60544263</v>
      </c>
      <c r="E46" s="38">
        <f t="shared" si="1"/>
        <v>0</v>
      </c>
      <c r="F46" s="38">
        <f t="shared" si="1"/>
        <v>5344222</v>
      </c>
      <c r="G46" s="38">
        <f t="shared" si="1"/>
        <v>55937</v>
      </c>
      <c r="H46" s="38">
        <f t="shared" si="1"/>
        <v>0</v>
      </c>
      <c r="I46" s="38">
        <f t="shared" si="1"/>
        <v>4686</v>
      </c>
      <c r="J46" s="38">
        <f t="shared" si="1"/>
        <v>0</v>
      </c>
      <c r="K46" s="38">
        <f t="shared" si="1"/>
        <v>66423</v>
      </c>
      <c r="L46" s="38">
        <f t="shared" si="1"/>
        <v>22760</v>
      </c>
      <c r="M46" s="38">
        <f t="shared" si="1"/>
        <v>67057514</v>
      </c>
      <c r="N46" s="38">
        <f t="shared" si="1"/>
        <v>46025</v>
      </c>
      <c r="O46" s="38">
        <f t="shared" si="1"/>
        <v>80095</v>
      </c>
      <c r="P46" s="38">
        <f t="shared" si="1"/>
        <v>2070</v>
      </c>
      <c r="Q46" s="38">
        <f t="shared" si="1"/>
        <v>423164</v>
      </c>
      <c r="R46" s="15">
        <f>R45</f>
        <v>38</v>
      </c>
    </row>
  </sheetData>
  <printOptions horizontalCentered="1" verticalCentered="1" gridLines="1"/>
  <pageMargins left="0.5" right="0.5" top="0.5" bottom="0.5" header="0" footer="0"/>
  <pageSetup paperSize="3" scale="93"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275AA-D3DA-4FED-8412-202CC533E2FA}">
  <sheetPr transitionEvaluation="1" transitionEntry="1">
    <pageSetUpPr fitToPage="1"/>
  </sheetPr>
  <dimension ref="A1:L278"/>
  <sheetViews>
    <sheetView zoomScaleNormal="100" workbookViewId="0">
      <selection activeCell="D6" sqref="D6"/>
    </sheetView>
  </sheetViews>
  <sheetFormatPr defaultColWidth="11.5546875" defaultRowHeight="9.75" customHeight="1" x14ac:dyDescent="0.25"/>
  <cols>
    <col min="1" max="1" width="4.77734375" style="1" customWidth="1"/>
    <col min="2" max="2" width="16.33203125" style="1" customWidth="1"/>
    <col min="3" max="11" width="15.77734375" style="1" customWidth="1"/>
    <col min="12" max="12" width="3.21875" style="1" bestFit="1" customWidth="1"/>
    <col min="13" max="256" width="11.5546875" style="1"/>
    <col min="257" max="257" width="3.21875" style="1" bestFit="1" customWidth="1"/>
    <col min="258" max="258" width="12.77734375" style="1" bestFit="1" customWidth="1"/>
    <col min="259" max="259" width="11.88671875" style="1" bestFit="1" customWidth="1"/>
    <col min="260" max="260" width="11" style="1" bestFit="1" customWidth="1"/>
    <col min="261" max="261" width="13" style="1" customWidth="1"/>
    <col min="262" max="262" width="14.109375" style="1" customWidth="1"/>
    <col min="263" max="263" width="11.88671875" style="1" bestFit="1" customWidth="1"/>
    <col min="264" max="264" width="13.109375" style="1" customWidth="1"/>
    <col min="265" max="265" width="10.44140625" style="1" customWidth="1"/>
    <col min="266" max="266" width="10" style="1" customWidth="1"/>
    <col min="267" max="267" width="10.109375" style="1" bestFit="1" customWidth="1"/>
    <col min="268" max="268" width="3.21875" style="1" bestFit="1" customWidth="1"/>
    <col min="269" max="512" width="11.5546875" style="1"/>
    <col min="513" max="513" width="3.21875" style="1" bestFit="1" customWidth="1"/>
    <col min="514" max="514" width="12.77734375" style="1" bestFit="1" customWidth="1"/>
    <col min="515" max="515" width="11.88671875" style="1" bestFit="1" customWidth="1"/>
    <col min="516" max="516" width="11" style="1" bestFit="1" customWidth="1"/>
    <col min="517" max="517" width="13" style="1" customWidth="1"/>
    <col min="518" max="518" width="14.109375" style="1" customWidth="1"/>
    <col min="519" max="519" width="11.88671875" style="1" bestFit="1" customWidth="1"/>
    <col min="520" max="520" width="13.109375" style="1" customWidth="1"/>
    <col min="521" max="521" width="10.44140625" style="1" customWidth="1"/>
    <col min="522" max="522" width="10" style="1" customWidth="1"/>
    <col min="523" max="523" width="10.109375" style="1" bestFit="1" customWidth="1"/>
    <col min="524" max="524" width="3.21875" style="1" bestFit="1" customWidth="1"/>
    <col min="525" max="768" width="11.5546875" style="1"/>
    <col min="769" max="769" width="3.21875" style="1" bestFit="1" customWidth="1"/>
    <col min="770" max="770" width="12.77734375" style="1" bestFit="1" customWidth="1"/>
    <col min="771" max="771" width="11.88671875" style="1" bestFit="1" customWidth="1"/>
    <col min="772" max="772" width="11" style="1" bestFit="1" customWidth="1"/>
    <col min="773" max="773" width="13" style="1" customWidth="1"/>
    <col min="774" max="774" width="14.109375" style="1" customWidth="1"/>
    <col min="775" max="775" width="11.88671875" style="1" bestFit="1" customWidth="1"/>
    <col min="776" max="776" width="13.109375" style="1" customWidth="1"/>
    <col min="777" max="777" width="10.44140625" style="1" customWidth="1"/>
    <col min="778" max="778" width="10" style="1" customWidth="1"/>
    <col min="779" max="779" width="10.109375" style="1" bestFit="1" customWidth="1"/>
    <col min="780" max="780" width="3.21875" style="1" bestFit="1" customWidth="1"/>
    <col min="781" max="1024" width="11.5546875" style="1"/>
    <col min="1025" max="1025" width="3.21875" style="1" bestFit="1" customWidth="1"/>
    <col min="1026" max="1026" width="12.77734375" style="1" bestFit="1" customWidth="1"/>
    <col min="1027" max="1027" width="11.88671875" style="1" bestFit="1" customWidth="1"/>
    <col min="1028" max="1028" width="11" style="1" bestFit="1" customWidth="1"/>
    <col min="1029" max="1029" width="13" style="1" customWidth="1"/>
    <col min="1030" max="1030" width="14.109375" style="1" customWidth="1"/>
    <col min="1031" max="1031" width="11.88671875" style="1" bestFit="1" customWidth="1"/>
    <col min="1032" max="1032" width="13.109375" style="1" customWidth="1"/>
    <col min="1033" max="1033" width="10.44140625" style="1" customWidth="1"/>
    <col min="1034" max="1034" width="10" style="1" customWidth="1"/>
    <col min="1035" max="1035" width="10.109375" style="1" bestFit="1" customWidth="1"/>
    <col min="1036" max="1036" width="3.21875" style="1" bestFit="1" customWidth="1"/>
    <col min="1037" max="1280" width="11.5546875" style="1"/>
    <col min="1281" max="1281" width="3.21875" style="1" bestFit="1" customWidth="1"/>
    <col min="1282" max="1282" width="12.77734375" style="1" bestFit="1" customWidth="1"/>
    <col min="1283" max="1283" width="11.88671875" style="1" bestFit="1" customWidth="1"/>
    <col min="1284" max="1284" width="11" style="1" bestFit="1" customWidth="1"/>
    <col min="1285" max="1285" width="13" style="1" customWidth="1"/>
    <col min="1286" max="1286" width="14.109375" style="1" customWidth="1"/>
    <col min="1287" max="1287" width="11.88671875" style="1" bestFit="1" customWidth="1"/>
    <col min="1288" max="1288" width="13.109375" style="1" customWidth="1"/>
    <col min="1289" max="1289" width="10.44140625" style="1" customWidth="1"/>
    <col min="1290" max="1290" width="10" style="1" customWidth="1"/>
    <col min="1291" max="1291" width="10.109375" style="1" bestFit="1" customWidth="1"/>
    <col min="1292" max="1292" width="3.21875" style="1" bestFit="1" customWidth="1"/>
    <col min="1293" max="1536" width="11.5546875" style="1"/>
    <col min="1537" max="1537" width="3.21875" style="1" bestFit="1" customWidth="1"/>
    <col min="1538" max="1538" width="12.77734375" style="1" bestFit="1" customWidth="1"/>
    <col min="1539" max="1539" width="11.88671875" style="1" bestFit="1" customWidth="1"/>
    <col min="1540" max="1540" width="11" style="1" bestFit="1" customWidth="1"/>
    <col min="1541" max="1541" width="13" style="1" customWidth="1"/>
    <col min="1542" max="1542" width="14.109375" style="1" customWidth="1"/>
    <col min="1543" max="1543" width="11.88671875" style="1" bestFit="1" customWidth="1"/>
    <col min="1544" max="1544" width="13.109375" style="1" customWidth="1"/>
    <col min="1545" max="1545" width="10.44140625" style="1" customWidth="1"/>
    <col min="1546" max="1546" width="10" style="1" customWidth="1"/>
    <col min="1547" max="1547" width="10.109375" style="1" bestFit="1" customWidth="1"/>
    <col min="1548" max="1548" width="3.21875" style="1" bestFit="1" customWidth="1"/>
    <col min="1549" max="1792" width="11.5546875" style="1"/>
    <col min="1793" max="1793" width="3.21875" style="1" bestFit="1" customWidth="1"/>
    <col min="1794" max="1794" width="12.77734375" style="1" bestFit="1" customWidth="1"/>
    <col min="1795" max="1795" width="11.88671875" style="1" bestFit="1" customWidth="1"/>
    <col min="1796" max="1796" width="11" style="1" bestFit="1" customWidth="1"/>
    <col min="1797" max="1797" width="13" style="1" customWidth="1"/>
    <col min="1798" max="1798" width="14.109375" style="1" customWidth="1"/>
    <col min="1799" max="1799" width="11.88671875" style="1" bestFit="1" customWidth="1"/>
    <col min="1800" max="1800" width="13.109375" style="1" customWidth="1"/>
    <col min="1801" max="1801" width="10.44140625" style="1" customWidth="1"/>
    <col min="1802" max="1802" width="10" style="1" customWidth="1"/>
    <col min="1803" max="1803" width="10.109375" style="1" bestFit="1" customWidth="1"/>
    <col min="1804" max="1804" width="3.21875" style="1" bestFit="1" customWidth="1"/>
    <col min="1805" max="2048" width="11.5546875" style="1"/>
    <col min="2049" max="2049" width="3.21875" style="1" bestFit="1" customWidth="1"/>
    <col min="2050" max="2050" width="12.77734375" style="1" bestFit="1" customWidth="1"/>
    <col min="2051" max="2051" width="11.88671875" style="1" bestFit="1" customWidth="1"/>
    <col min="2052" max="2052" width="11" style="1" bestFit="1" customWidth="1"/>
    <col min="2053" max="2053" width="13" style="1" customWidth="1"/>
    <col min="2054" max="2054" width="14.109375" style="1" customWidth="1"/>
    <col min="2055" max="2055" width="11.88671875" style="1" bestFit="1" customWidth="1"/>
    <col min="2056" max="2056" width="13.109375" style="1" customWidth="1"/>
    <col min="2057" max="2057" width="10.44140625" style="1" customWidth="1"/>
    <col min="2058" max="2058" width="10" style="1" customWidth="1"/>
    <col min="2059" max="2059" width="10.109375" style="1" bestFit="1" customWidth="1"/>
    <col min="2060" max="2060" width="3.21875" style="1" bestFit="1" customWidth="1"/>
    <col min="2061" max="2304" width="11.5546875" style="1"/>
    <col min="2305" max="2305" width="3.21875" style="1" bestFit="1" customWidth="1"/>
    <col min="2306" max="2306" width="12.77734375" style="1" bestFit="1" customWidth="1"/>
    <col min="2307" max="2307" width="11.88671875" style="1" bestFit="1" customWidth="1"/>
    <col min="2308" max="2308" width="11" style="1" bestFit="1" customWidth="1"/>
    <col min="2309" max="2309" width="13" style="1" customWidth="1"/>
    <col min="2310" max="2310" width="14.109375" style="1" customWidth="1"/>
    <col min="2311" max="2311" width="11.88671875" style="1" bestFit="1" customWidth="1"/>
    <col min="2312" max="2312" width="13.109375" style="1" customWidth="1"/>
    <col min="2313" max="2313" width="10.44140625" style="1" customWidth="1"/>
    <col min="2314" max="2314" width="10" style="1" customWidth="1"/>
    <col min="2315" max="2315" width="10.109375" style="1" bestFit="1" customWidth="1"/>
    <col min="2316" max="2316" width="3.21875" style="1" bestFit="1" customWidth="1"/>
    <col min="2317" max="2560" width="11.5546875" style="1"/>
    <col min="2561" max="2561" width="3.21875" style="1" bestFit="1" customWidth="1"/>
    <col min="2562" max="2562" width="12.77734375" style="1" bestFit="1" customWidth="1"/>
    <col min="2563" max="2563" width="11.88671875" style="1" bestFit="1" customWidth="1"/>
    <col min="2564" max="2564" width="11" style="1" bestFit="1" customWidth="1"/>
    <col min="2565" max="2565" width="13" style="1" customWidth="1"/>
    <col min="2566" max="2566" width="14.109375" style="1" customWidth="1"/>
    <col min="2567" max="2567" width="11.88671875" style="1" bestFit="1" customWidth="1"/>
    <col min="2568" max="2568" width="13.109375" style="1" customWidth="1"/>
    <col min="2569" max="2569" width="10.44140625" style="1" customWidth="1"/>
    <col min="2570" max="2570" width="10" style="1" customWidth="1"/>
    <col min="2571" max="2571" width="10.109375" style="1" bestFit="1" customWidth="1"/>
    <col min="2572" max="2572" width="3.21875" style="1" bestFit="1" customWidth="1"/>
    <col min="2573" max="2816" width="11.5546875" style="1"/>
    <col min="2817" max="2817" width="3.21875" style="1" bestFit="1" customWidth="1"/>
    <col min="2818" max="2818" width="12.77734375" style="1" bestFit="1" customWidth="1"/>
    <col min="2819" max="2819" width="11.88671875" style="1" bestFit="1" customWidth="1"/>
    <col min="2820" max="2820" width="11" style="1" bestFit="1" customWidth="1"/>
    <col min="2821" max="2821" width="13" style="1" customWidth="1"/>
    <col min="2822" max="2822" width="14.109375" style="1" customWidth="1"/>
    <col min="2823" max="2823" width="11.88671875" style="1" bestFit="1" customWidth="1"/>
    <col min="2824" max="2824" width="13.109375" style="1" customWidth="1"/>
    <col min="2825" max="2825" width="10.44140625" style="1" customWidth="1"/>
    <col min="2826" max="2826" width="10" style="1" customWidth="1"/>
    <col min="2827" max="2827" width="10.109375" style="1" bestFit="1" customWidth="1"/>
    <col min="2828" max="2828" width="3.21875" style="1" bestFit="1" customWidth="1"/>
    <col min="2829" max="3072" width="11.5546875" style="1"/>
    <col min="3073" max="3073" width="3.21875" style="1" bestFit="1" customWidth="1"/>
    <col min="3074" max="3074" width="12.77734375" style="1" bestFit="1" customWidth="1"/>
    <col min="3075" max="3075" width="11.88671875" style="1" bestFit="1" customWidth="1"/>
    <col min="3076" max="3076" width="11" style="1" bestFit="1" customWidth="1"/>
    <col min="3077" max="3077" width="13" style="1" customWidth="1"/>
    <col min="3078" max="3078" width="14.109375" style="1" customWidth="1"/>
    <col min="3079" max="3079" width="11.88671875" style="1" bestFit="1" customWidth="1"/>
    <col min="3080" max="3080" width="13.109375" style="1" customWidth="1"/>
    <col min="3081" max="3081" width="10.44140625" style="1" customWidth="1"/>
    <col min="3082" max="3082" width="10" style="1" customWidth="1"/>
    <col min="3083" max="3083" width="10.109375" style="1" bestFit="1" customWidth="1"/>
    <col min="3084" max="3084" width="3.21875" style="1" bestFit="1" customWidth="1"/>
    <col min="3085" max="3328" width="11.5546875" style="1"/>
    <col min="3329" max="3329" width="3.21875" style="1" bestFit="1" customWidth="1"/>
    <col min="3330" max="3330" width="12.77734375" style="1" bestFit="1" customWidth="1"/>
    <col min="3331" max="3331" width="11.88671875" style="1" bestFit="1" customWidth="1"/>
    <col min="3332" max="3332" width="11" style="1" bestFit="1" customWidth="1"/>
    <col min="3333" max="3333" width="13" style="1" customWidth="1"/>
    <col min="3334" max="3334" width="14.109375" style="1" customWidth="1"/>
    <col min="3335" max="3335" width="11.88671875" style="1" bestFit="1" customWidth="1"/>
    <col min="3336" max="3336" width="13.109375" style="1" customWidth="1"/>
    <col min="3337" max="3337" width="10.44140625" style="1" customWidth="1"/>
    <col min="3338" max="3338" width="10" style="1" customWidth="1"/>
    <col min="3339" max="3339" width="10.109375" style="1" bestFit="1" customWidth="1"/>
    <col min="3340" max="3340" width="3.21875" style="1" bestFit="1" customWidth="1"/>
    <col min="3341" max="3584" width="11.5546875" style="1"/>
    <col min="3585" max="3585" width="3.21875" style="1" bestFit="1" customWidth="1"/>
    <col min="3586" max="3586" width="12.77734375" style="1" bestFit="1" customWidth="1"/>
    <col min="3587" max="3587" width="11.88671875" style="1" bestFit="1" customWidth="1"/>
    <col min="3588" max="3588" width="11" style="1" bestFit="1" customWidth="1"/>
    <col min="3589" max="3589" width="13" style="1" customWidth="1"/>
    <col min="3590" max="3590" width="14.109375" style="1" customWidth="1"/>
    <col min="3591" max="3591" width="11.88671875" style="1" bestFit="1" customWidth="1"/>
    <col min="3592" max="3592" width="13.109375" style="1" customWidth="1"/>
    <col min="3593" max="3593" width="10.44140625" style="1" customWidth="1"/>
    <col min="3594" max="3594" width="10" style="1" customWidth="1"/>
    <col min="3595" max="3595" width="10.109375" style="1" bestFit="1" customWidth="1"/>
    <col min="3596" max="3596" width="3.21875" style="1" bestFit="1" customWidth="1"/>
    <col min="3597" max="3840" width="11.5546875" style="1"/>
    <col min="3841" max="3841" width="3.21875" style="1" bestFit="1" customWidth="1"/>
    <col min="3842" max="3842" width="12.77734375" style="1" bestFit="1" customWidth="1"/>
    <col min="3843" max="3843" width="11.88671875" style="1" bestFit="1" customWidth="1"/>
    <col min="3844" max="3844" width="11" style="1" bestFit="1" customWidth="1"/>
    <col min="3845" max="3845" width="13" style="1" customWidth="1"/>
    <col min="3846" max="3846" width="14.109375" style="1" customWidth="1"/>
    <col min="3847" max="3847" width="11.88671875" style="1" bestFit="1" customWidth="1"/>
    <col min="3848" max="3848" width="13.109375" style="1" customWidth="1"/>
    <col min="3849" max="3849" width="10.44140625" style="1" customWidth="1"/>
    <col min="3850" max="3850" width="10" style="1" customWidth="1"/>
    <col min="3851" max="3851" width="10.109375" style="1" bestFit="1" customWidth="1"/>
    <col min="3852" max="3852" width="3.21875" style="1" bestFit="1" customWidth="1"/>
    <col min="3853" max="4096" width="11.5546875" style="1"/>
    <col min="4097" max="4097" width="3.21875" style="1" bestFit="1" customWidth="1"/>
    <col min="4098" max="4098" width="12.77734375" style="1" bestFit="1" customWidth="1"/>
    <col min="4099" max="4099" width="11.88671875" style="1" bestFit="1" customWidth="1"/>
    <col min="4100" max="4100" width="11" style="1" bestFit="1" customWidth="1"/>
    <col min="4101" max="4101" width="13" style="1" customWidth="1"/>
    <col min="4102" max="4102" width="14.109375" style="1" customWidth="1"/>
    <col min="4103" max="4103" width="11.88671875" style="1" bestFit="1" customWidth="1"/>
    <col min="4104" max="4104" width="13.109375" style="1" customWidth="1"/>
    <col min="4105" max="4105" width="10.44140625" style="1" customWidth="1"/>
    <col min="4106" max="4106" width="10" style="1" customWidth="1"/>
    <col min="4107" max="4107" width="10.109375" style="1" bestFit="1" customWidth="1"/>
    <col min="4108" max="4108" width="3.21875" style="1" bestFit="1" customWidth="1"/>
    <col min="4109" max="4352" width="11.5546875" style="1"/>
    <col min="4353" max="4353" width="3.21875" style="1" bestFit="1" customWidth="1"/>
    <col min="4354" max="4354" width="12.77734375" style="1" bestFit="1" customWidth="1"/>
    <col min="4355" max="4355" width="11.88671875" style="1" bestFit="1" customWidth="1"/>
    <col min="4356" max="4356" width="11" style="1" bestFit="1" customWidth="1"/>
    <col min="4357" max="4357" width="13" style="1" customWidth="1"/>
    <col min="4358" max="4358" width="14.109375" style="1" customWidth="1"/>
    <col min="4359" max="4359" width="11.88671875" style="1" bestFit="1" customWidth="1"/>
    <col min="4360" max="4360" width="13.109375" style="1" customWidth="1"/>
    <col min="4361" max="4361" width="10.44140625" style="1" customWidth="1"/>
    <col min="4362" max="4362" width="10" style="1" customWidth="1"/>
    <col min="4363" max="4363" width="10.109375" style="1" bestFit="1" customWidth="1"/>
    <col min="4364" max="4364" width="3.21875" style="1" bestFit="1" customWidth="1"/>
    <col min="4365" max="4608" width="11.5546875" style="1"/>
    <col min="4609" max="4609" width="3.21875" style="1" bestFit="1" customWidth="1"/>
    <col min="4610" max="4610" width="12.77734375" style="1" bestFit="1" customWidth="1"/>
    <col min="4611" max="4611" width="11.88671875" style="1" bestFit="1" customWidth="1"/>
    <col min="4612" max="4612" width="11" style="1" bestFit="1" customWidth="1"/>
    <col min="4613" max="4613" width="13" style="1" customWidth="1"/>
    <col min="4614" max="4614" width="14.109375" style="1" customWidth="1"/>
    <col min="4615" max="4615" width="11.88671875" style="1" bestFit="1" customWidth="1"/>
    <col min="4616" max="4616" width="13.109375" style="1" customWidth="1"/>
    <col min="4617" max="4617" width="10.44140625" style="1" customWidth="1"/>
    <col min="4618" max="4618" width="10" style="1" customWidth="1"/>
    <col min="4619" max="4619" width="10.109375" style="1" bestFit="1" customWidth="1"/>
    <col min="4620" max="4620" width="3.21875" style="1" bestFit="1" customWidth="1"/>
    <col min="4621" max="4864" width="11.5546875" style="1"/>
    <col min="4865" max="4865" width="3.21875" style="1" bestFit="1" customWidth="1"/>
    <col min="4866" max="4866" width="12.77734375" style="1" bestFit="1" customWidth="1"/>
    <col min="4867" max="4867" width="11.88671875" style="1" bestFit="1" customWidth="1"/>
    <col min="4868" max="4868" width="11" style="1" bestFit="1" customWidth="1"/>
    <col min="4869" max="4869" width="13" style="1" customWidth="1"/>
    <col min="4870" max="4870" width="14.109375" style="1" customWidth="1"/>
    <col min="4871" max="4871" width="11.88671875" style="1" bestFit="1" customWidth="1"/>
    <col min="4872" max="4872" width="13.109375" style="1" customWidth="1"/>
    <col min="4873" max="4873" width="10.44140625" style="1" customWidth="1"/>
    <col min="4874" max="4874" width="10" style="1" customWidth="1"/>
    <col min="4875" max="4875" width="10.109375" style="1" bestFit="1" customWidth="1"/>
    <col min="4876" max="4876" width="3.21875" style="1" bestFit="1" customWidth="1"/>
    <col min="4877" max="5120" width="11.5546875" style="1"/>
    <col min="5121" max="5121" width="3.21875" style="1" bestFit="1" customWidth="1"/>
    <col min="5122" max="5122" width="12.77734375" style="1" bestFit="1" customWidth="1"/>
    <col min="5123" max="5123" width="11.88671875" style="1" bestFit="1" customWidth="1"/>
    <col min="5124" max="5124" width="11" style="1" bestFit="1" customWidth="1"/>
    <col min="5125" max="5125" width="13" style="1" customWidth="1"/>
    <col min="5126" max="5126" width="14.109375" style="1" customWidth="1"/>
    <col min="5127" max="5127" width="11.88671875" style="1" bestFit="1" customWidth="1"/>
    <col min="5128" max="5128" width="13.109375" style="1" customWidth="1"/>
    <col min="5129" max="5129" width="10.44140625" style="1" customWidth="1"/>
    <col min="5130" max="5130" width="10" style="1" customWidth="1"/>
    <col min="5131" max="5131" width="10.109375" style="1" bestFit="1" customWidth="1"/>
    <col min="5132" max="5132" width="3.21875" style="1" bestFit="1" customWidth="1"/>
    <col min="5133" max="5376" width="11.5546875" style="1"/>
    <col min="5377" max="5377" width="3.21875" style="1" bestFit="1" customWidth="1"/>
    <col min="5378" max="5378" width="12.77734375" style="1" bestFit="1" customWidth="1"/>
    <col min="5379" max="5379" width="11.88671875" style="1" bestFit="1" customWidth="1"/>
    <col min="5380" max="5380" width="11" style="1" bestFit="1" customWidth="1"/>
    <col min="5381" max="5381" width="13" style="1" customWidth="1"/>
    <col min="5382" max="5382" width="14.109375" style="1" customWidth="1"/>
    <col min="5383" max="5383" width="11.88671875" style="1" bestFit="1" customWidth="1"/>
    <col min="5384" max="5384" width="13.109375" style="1" customWidth="1"/>
    <col min="5385" max="5385" width="10.44140625" style="1" customWidth="1"/>
    <col min="5386" max="5386" width="10" style="1" customWidth="1"/>
    <col min="5387" max="5387" width="10.109375" style="1" bestFit="1" customWidth="1"/>
    <col min="5388" max="5388" width="3.21875" style="1" bestFit="1" customWidth="1"/>
    <col min="5389" max="5632" width="11.5546875" style="1"/>
    <col min="5633" max="5633" width="3.21875" style="1" bestFit="1" customWidth="1"/>
    <col min="5634" max="5634" width="12.77734375" style="1" bestFit="1" customWidth="1"/>
    <col min="5635" max="5635" width="11.88671875" style="1" bestFit="1" customWidth="1"/>
    <col min="5636" max="5636" width="11" style="1" bestFit="1" customWidth="1"/>
    <col min="5637" max="5637" width="13" style="1" customWidth="1"/>
    <col min="5638" max="5638" width="14.109375" style="1" customWidth="1"/>
    <col min="5639" max="5639" width="11.88671875" style="1" bestFit="1" customWidth="1"/>
    <col min="5640" max="5640" width="13.109375" style="1" customWidth="1"/>
    <col min="5641" max="5641" width="10.44140625" style="1" customWidth="1"/>
    <col min="5642" max="5642" width="10" style="1" customWidth="1"/>
    <col min="5643" max="5643" width="10.109375" style="1" bestFit="1" customWidth="1"/>
    <col min="5644" max="5644" width="3.21875" style="1" bestFit="1" customWidth="1"/>
    <col min="5645" max="5888" width="11.5546875" style="1"/>
    <col min="5889" max="5889" width="3.21875" style="1" bestFit="1" customWidth="1"/>
    <col min="5890" max="5890" width="12.77734375" style="1" bestFit="1" customWidth="1"/>
    <col min="5891" max="5891" width="11.88671875" style="1" bestFit="1" customWidth="1"/>
    <col min="5892" max="5892" width="11" style="1" bestFit="1" customWidth="1"/>
    <col min="5893" max="5893" width="13" style="1" customWidth="1"/>
    <col min="5894" max="5894" width="14.109375" style="1" customWidth="1"/>
    <col min="5895" max="5895" width="11.88671875" style="1" bestFit="1" customWidth="1"/>
    <col min="5896" max="5896" width="13.109375" style="1" customWidth="1"/>
    <col min="5897" max="5897" width="10.44140625" style="1" customWidth="1"/>
    <col min="5898" max="5898" width="10" style="1" customWidth="1"/>
    <col min="5899" max="5899" width="10.109375" style="1" bestFit="1" customWidth="1"/>
    <col min="5900" max="5900" width="3.21875" style="1" bestFit="1" customWidth="1"/>
    <col min="5901" max="6144" width="11.5546875" style="1"/>
    <col min="6145" max="6145" width="3.21875" style="1" bestFit="1" customWidth="1"/>
    <col min="6146" max="6146" width="12.77734375" style="1" bestFit="1" customWidth="1"/>
    <col min="6147" max="6147" width="11.88671875" style="1" bestFit="1" customWidth="1"/>
    <col min="6148" max="6148" width="11" style="1" bestFit="1" customWidth="1"/>
    <col min="6149" max="6149" width="13" style="1" customWidth="1"/>
    <col min="6150" max="6150" width="14.109375" style="1" customWidth="1"/>
    <col min="6151" max="6151" width="11.88671875" style="1" bestFit="1" customWidth="1"/>
    <col min="6152" max="6152" width="13.109375" style="1" customWidth="1"/>
    <col min="6153" max="6153" width="10.44140625" style="1" customWidth="1"/>
    <col min="6154" max="6154" width="10" style="1" customWidth="1"/>
    <col min="6155" max="6155" width="10.109375" style="1" bestFit="1" customWidth="1"/>
    <col min="6156" max="6156" width="3.21875" style="1" bestFit="1" customWidth="1"/>
    <col min="6157" max="6400" width="11.5546875" style="1"/>
    <col min="6401" max="6401" width="3.21875" style="1" bestFit="1" customWidth="1"/>
    <col min="6402" max="6402" width="12.77734375" style="1" bestFit="1" customWidth="1"/>
    <col min="6403" max="6403" width="11.88671875" style="1" bestFit="1" customWidth="1"/>
    <col min="6404" max="6404" width="11" style="1" bestFit="1" customWidth="1"/>
    <col min="6405" max="6405" width="13" style="1" customWidth="1"/>
    <col min="6406" max="6406" width="14.109375" style="1" customWidth="1"/>
    <col min="6407" max="6407" width="11.88671875" style="1" bestFit="1" customWidth="1"/>
    <col min="6408" max="6408" width="13.109375" style="1" customWidth="1"/>
    <col min="6409" max="6409" width="10.44140625" style="1" customWidth="1"/>
    <col min="6410" max="6410" width="10" style="1" customWidth="1"/>
    <col min="6411" max="6411" width="10.109375" style="1" bestFit="1" customWidth="1"/>
    <col min="6412" max="6412" width="3.21875" style="1" bestFit="1" customWidth="1"/>
    <col min="6413" max="6656" width="11.5546875" style="1"/>
    <col min="6657" max="6657" width="3.21875" style="1" bestFit="1" customWidth="1"/>
    <col min="6658" max="6658" width="12.77734375" style="1" bestFit="1" customWidth="1"/>
    <col min="6659" max="6659" width="11.88671875" style="1" bestFit="1" customWidth="1"/>
    <col min="6660" max="6660" width="11" style="1" bestFit="1" customWidth="1"/>
    <col min="6661" max="6661" width="13" style="1" customWidth="1"/>
    <col min="6662" max="6662" width="14.109375" style="1" customWidth="1"/>
    <col min="6663" max="6663" width="11.88671875" style="1" bestFit="1" customWidth="1"/>
    <col min="6664" max="6664" width="13.109375" style="1" customWidth="1"/>
    <col min="6665" max="6665" width="10.44140625" style="1" customWidth="1"/>
    <col min="6666" max="6666" width="10" style="1" customWidth="1"/>
    <col min="6667" max="6667" width="10.109375" style="1" bestFit="1" customWidth="1"/>
    <col min="6668" max="6668" width="3.21875" style="1" bestFit="1" customWidth="1"/>
    <col min="6669" max="6912" width="11.5546875" style="1"/>
    <col min="6913" max="6913" width="3.21875" style="1" bestFit="1" customWidth="1"/>
    <col min="6914" max="6914" width="12.77734375" style="1" bestFit="1" customWidth="1"/>
    <col min="6915" max="6915" width="11.88671875" style="1" bestFit="1" customWidth="1"/>
    <col min="6916" max="6916" width="11" style="1" bestFit="1" customWidth="1"/>
    <col min="6917" max="6917" width="13" style="1" customWidth="1"/>
    <col min="6918" max="6918" width="14.109375" style="1" customWidth="1"/>
    <col min="6919" max="6919" width="11.88671875" style="1" bestFit="1" customWidth="1"/>
    <col min="6920" max="6920" width="13.109375" style="1" customWidth="1"/>
    <col min="6921" max="6921" width="10.44140625" style="1" customWidth="1"/>
    <col min="6922" max="6922" width="10" style="1" customWidth="1"/>
    <col min="6923" max="6923" width="10.109375" style="1" bestFit="1" customWidth="1"/>
    <col min="6924" max="6924" width="3.21875" style="1" bestFit="1" customWidth="1"/>
    <col min="6925" max="7168" width="11.5546875" style="1"/>
    <col min="7169" max="7169" width="3.21875" style="1" bestFit="1" customWidth="1"/>
    <col min="7170" max="7170" width="12.77734375" style="1" bestFit="1" customWidth="1"/>
    <col min="7171" max="7171" width="11.88671875" style="1" bestFit="1" customWidth="1"/>
    <col min="7172" max="7172" width="11" style="1" bestFit="1" customWidth="1"/>
    <col min="7173" max="7173" width="13" style="1" customWidth="1"/>
    <col min="7174" max="7174" width="14.109375" style="1" customWidth="1"/>
    <col min="7175" max="7175" width="11.88671875" style="1" bestFit="1" customWidth="1"/>
    <col min="7176" max="7176" width="13.109375" style="1" customWidth="1"/>
    <col min="7177" max="7177" width="10.44140625" style="1" customWidth="1"/>
    <col min="7178" max="7178" width="10" style="1" customWidth="1"/>
    <col min="7179" max="7179" width="10.109375" style="1" bestFit="1" customWidth="1"/>
    <col min="7180" max="7180" width="3.21875" style="1" bestFit="1" customWidth="1"/>
    <col min="7181" max="7424" width="11.5546875" style="1"/>
    <col min="7425" max="7425" width="3.21875" style="1" bestFit="1" customWidth="1"/>
    <col min="7426" max="7426" width="12.77734375" style="1" bestFit="1" customWidth="1"/>
    <col min="7427" max="7427" width="11.88671875" style="1" bestFit="1" customWidth="1"/>
    <col min="7428" max="7428" width="11" style="1" bestFit="1" customWidth="1"/>
    <col min="7429" max="7429" width="13" style="1" customWidth="1"/>
    <col min="7430" max="7430" width="14.109375" style="1" customWidth="1"/>
    <col min="7431" max="7431" width="11.88671875" style="1" bestFit="1" customWidth="1"/>
    <col min="7432" max="7432" width="13.109375" style="1" customWidth="1"/>
    <col min="7433" max="7433" width="10.44140625" style="1" customWidth="1"/>
    <col min="7434" max="7434" width="10" style="1" customWidth="1"/>
    <col min="7435" max="7435" width="10.109375" style="1" bestFit="1" customWidth="1"/>
    <col min="7436" max="7436" width="3.21875" style="1" bestFit="1" customWidth="1"/>
    <col min="7437" max="7680" width="11.5546875" style="1"/>
    <col min="7681" max="7681" width="3.21875" style="1" bestFit="1" customWidth="1"/>
    <col min="7682" max="7682" width="12.77734375" style="1" bestFit="1" customWidth="1"/>
    <col min="7683" max="7683" width="11.88671875" style="1" bestFit="1" customWidth="1"/>
    <col min="7684" max="7684" width="11" style="1" bestFit="1" customWidth="1"/>
    <col min="7685" max="7685" width="13" style="1" customWidth="1"/>
    <col min="7686" max="7686" width="14.109375" style="1" customWidth="1"/>
    <col min="7687" max="7687" width="11.88671875" style="1" bestFit="1" customWidth="1"/>
    <col min="7688" max="7688" width="13.109375" style="1" customWidth="1"/>
    <col min="7689" max="7689" width="10.44140625" style="1" customWidth="1"/>
    <col min="7690" max="7690" width="10" style="1" customWidth="1"/>
    <col min="7691" max="7691" width="10.109375" style="1" bestFit="1" customWidth="1"/>
    <col min="7692" max="7692" width="3.21875" style="1" bestFit="1" customWidth="1"/>
    <col min="7693" max="7936" width="11.5546875" style="1"/>
    <col min="7937" max="7937" width="3.21875" style="1" bestFit="1" customWidth="1"/>
    <col min="7938" max="7938" width="12.77734375" style="1" bestFit="1" customWidth="1"/>
    <col min="7939" max="7939" width="11.88671875" style="1" bestFit="1" customWidth="1"/>
    <col min="7940" max="7940" width="11" style="1" bestFit="1" customWidth="1"/>
    <col min="7941" max="7941" width="13" style="1" customWidth="1"/>
    <col min="7942" max="7942" width="14.109375" style="1" customWidth="1"/>
    <col min="7943" max="7943" width="11.88671875" style="1" bestFit="1" customWidth="1"/>
    <col min="7944" max="7944" width="13.109375" style="1" customWidth="1"/>
    <col min="7945" max="7945" width="10.44140625" style="1" customWidth="1"/>
    <col min="7946" max="7946" width="10" style="1" customWidth="1"/>
    <col min="7947" max="7947" width="10.109375" style="1" bestFit="1" customWidth="1"/>
    <col min="7948" max="7948" width="3.21875" style="1" bestFit="1" customWidth="1"/>
    <col min="7949" max="8192" width="11.5546875" style="1"/>
    <col min="8193" max="8193" width="3.21875" style="1" bestFit="1" customWidth="1"/>
    <col min="8194" max="8194" width="12.77734375" style="1" bestFit="1" customWidth="1"/>
    <col min="8195" max="8195" width="11.88671875" style="1" bestFit="1" customWidth="1"/>
    <col min="8196" max="8196" width="11" style="1" bestFit="1" customWidth="1"/>
    <col min="8197" max="8197" width="13" style="1" customWidth="1"/>
    <col min="8198" max="8198" width="14.109375" style="1" customWidth="1"/>
    <col min="8199" max="8199" width="11.88671875" style="1" bestFit="1" customWidth="1"/>
    <col min="8200" max="8200" width="13.109375" style="1" customWidth="1"/>
    <col min="8201" max="8201" width="10.44140625" style="1" customWidth="1"/>
    <col min="8202" max="8202" width="10" style="1" customWidth="1"/>
    <col min="8203" max="8203" width="10.109375" style="1" bestFit="1" customWidth="1"/>
    <col min="8204" max="8204" width="3.21875" style="1" bestFit="1" customWidth="1"/>
    <col min="8205" max="8448" width="11.5546875" style="1"/>
    <col min="8449" max="8449" width="3.21875" style="1" bestFit="1" customWidth="1"/>
    <col min="8450" max="8450" width="12.77734375" style="1" bestFit="1" customWidth="1"/>
    <col min="8451" max="8451" width="11.88671875" style="1" bestFit="1" customWidth="1"/>
    <col min="8452" max="8452" width="11" style="1" bestFit="1" customWidth="1"/>
    <col min="8453" max="8453" width="13" style="1" customWidth="1"/>
    <col min="8454" max="8454" width="14.109375" style="1" customWidth="1"/>
    <col min="8455" max="8455" width="11.88671875" style="1" bestFit="1" customWidth="1"/>
    <col min="8456" max="8456" width="13.109375" style="1" customWidth="1"/>
    <col min="8457" max="8457" width="10.44140625" style="1" customWidth="1"/>
    <col min="8458" max="8458" width="10" style="1" customWidth="1"/>
    <col min="8459" max="8459" width="10.109375" style="1" bestFit="1" customWidth="1"/>
    <col min="8460" max="8460" width="3.21875" style="1" bestFit="1" customWidth="1"/>
    <col min="8461" max="8704" width="11.5546875" style="1"/>
    <col min="8705" max="8705" width="3.21875" style="1" bestFit="1" customWidth="1"/>
    <col min="8706" max="8706" width="12.77734375" style="1" bestFit="1" customWidth="1"/>
    <col min="8707" max="8707" width="11.88671875" style="1" bestFit="1" customWidth="1"/>
    <col min="8708" max="8708" width="11" style="1" bestFit="1" customWidth="1"/>
    <col min="8709" max="8709" width="13" style="1" customWidth="1"/>
    <col min="8710" max="8710" width="14.109375" style="1" customWidth="1"/>
    <col min="8711" max="8711" width="11.88671875" style="1" bestFit="1" customWidth="1"/>
    <col min="8712" max="8712" width="13.109375" style="1" customWidth="1"/>
    <col min="8713" max="8713" width="10.44140625" style="1" customWidth="1"/>
    <col min="8714" max="8714" width="10" style="1" customWidth="1"/>
    <col min="8715" max="8715" width="10.109375" style="1" bestFit="1" customWidth="1"/>
    <col min="8716" max="8716" width="3.21875" style="1" bestFit="1" customWidth="1"/>
    <col min="8717" max="8960" width="11.5546875" style="1"/>
    <col min="8961" max="8961" width="3.21875" style="1" bestFit="1" customWidth="1"/>
    <col min="8962" max="8962" width="12.77734375" style="1" bestFit="1" customWidth="1"/>
    <col min="8963" max="8963" width="11.88671875" style="1" bestFit="1" customWidth="1"/>
    <col min="8964" max="8964" width="11" style="1" bestFit="1" customWidth="1"/>
    <col min="8965" max="8965" width="13" style="1" customWidth="1"/>
    <col min="8966" max="8966" width="14.109375" style="1" customWidth="1"/>
    <col min="8967" max="8967" width="11.88671875" style="1" bestFit="1" customWidth="1"/>
    <col min="8968" max="8968" width="13.109375" style="1" customWidth="1"/>
    <col min="8969" max="8969" width="10.44140625" style="1" customWidth="1"/>
    <col min="8970" max="8970" width="10" style="1" customWidth="1"/>
    <col min="8971" max="8971" width="10.109375" style="1" bestFit="1" customWidth="1"/>
    <col min="8972" max="8972" width="3.21875" style="1" bestFit="1" customWidth="1"/>
    <col min="8973" max="9216" width="11.5546875" style="1"/>
    <col min="9217" max="9217" width="3.21875" style="1" bestFit="1" customWidth="1"/>
    <col min="9218" max="9218" width="12.77734375" style="1" bestFit="1" customWidth="1"/>
    <col min="9219" max="9219" width="11.88671875" style="1" bestFit="1" customWidth="1"/>
    <col min="9220" max="9220" width="11" style="1" bestFit="1" customWidth="1"/>
    <col min="9221" max="9221" width="13" style="1" customWidth="1"/>
    <col min="9222" max="9222" width="14.109375" style="1" customWidth="1"/>
    <col min="9223" max="9223" width="11.88671875" style="1" bestFit="1" customWidth="1"/>
    <col min="9224" max="9224" width="13.109375" style="1" customWidth="1"/>
    <col min="9225" max="9225" width="10.44140625" style="1" customWidth="1"/>
    <col min="9226" max="9226" width="10" style="1" customWidth="1"/>
    <col min="9227" max="9227" width="10.109375" style="1" bestFit="1" customWidth="1"/>
    <col min="9228" max="9228" width="3.21875" style="1" bestFit="1" customWidth="1"/>
    <col min="9229" max="9472" width="11.5546875" style="1"/>
    <col min="9473" max="9473" width="3.21875" style="1" bestFit="1" customWidth="1"/>
    <col min="9474" max="9474" width="12.77734375" style="1" bestFit="1" customWidth="1"/>
    <col min="9475" max="9475" width="11.88671875" style="1" bestFit="1" customWidth="1"/>
    <col min="9476" max="9476" width="11" style="1" bestFit="1" customWidth="1"/>
    <col min="9477" max="9477" width="13" style="1" customWidth="1"/>
    <col min="9478" max="9478" width="14.109375" style="1" customWidth="1"/>
    <col min="9479" max="9479" width="11.88671875" style="1" bestFit="1" customWidth="1"/>
    <col min="9480" max="9480" width="13.109375" style="1" customWidth="1"/>
    <col min="9481" max="9481" width="10.44140625" style="1" customWidth="1"/>
    <col min="9482" max="9482" width="10" style="1" customWidth="1"/>
    <col min="9483" max="9483" width="10.109375" style="1" bestFit="1" customWidth="1"/>
    <col min="9484" max="9484" width="3.21875" style="1" bestFit="1" customWidth="1"/>
    <col min="9485" max="9728" width="11.5546875" style="1"/>
    <col min="9729" max="9729" width="3.21875" style="1" bestFit="1" customWidth="1"/>
    <col min="9730" max="9730" width="12.77734375" style="1" bestFit="1" customWidth="1"/>
    <col min="9731" max="9731" width="11.88671875" style="1" bestFit="1" customWidth="1"/>
    <col min="9732" max="9732" width="11" style="1" bestFit="1" customWidth="1"/>
    <col min="9733" max="9733" width="13" style="1" customWidth="1"/>
    <col min="9734" max="9734" width="14.109375" style="1" customWidth="1"/>
    <col min="9735" max="9735" width="11.88671875" style="1" bestFit="1" customWidth="1"/>
    <col min="9736" max="9736" width="13.109375" style="1" customWidth="1"/>
    <col min="9737" max="9737" width="10.44140625" style="1" customWidth="1"/>
    <col min="9738" max="9738" width="10" style="1" customWidth="1"/>
    <col min="9739" max="9739" width="10.109375" style="1" bestFit="1" customWidth="1"/>
    <col min="9740" max="9740" width="3.21875" style="1" bestFit="1" customWidth="1"/>
    <col min="9741" max="9984" width="11.5546875" style="1"/>
    <col min="9985" max="9985" width="3.21875" style="1" bestFit="1" customWidth="1"/>
    <col min="9986" max="9986" width="12.77734375" style="1" bestFit="1" customWidth="1"/>
    <col min="9987" max="9987" width="11.88671875" style="1" bestFit="1" customWidth="1"/>
    <col min="9988" max="9988" width="11" style="1" bestFit="1" customWidth="1"/>
    <col min="9989" max="9989" width="13" style="1" customWidth="1"/>
    <col min="9990" max="9990" width="14.109375" style="1" customWidth="1"/>
    <col min="9991" max="9991" width="11.88671875" style="1" bestFit="1" customWidth="1"/>
    <col min="9992" max="9992" width="13.109375" style="1" customWidth="1"/>
    <col min="9993" max="9993" width="10.44140625" style="1" customWidth="1"/>
    <col min="9994" max="9994" width="10" style="1" customWidth="1"/>
    <col min="9995" max="9995" width="10.109375" style="1" bestFit="1" customWidth="1"/>
    <col min="9996" max="9996" width="3.21875" style="1" bestFit="1" customWidth="1"/>
    <col min="9997" max="10240" width="11.5546875" style="1"/>
    <col min="10241" max="10241" width="3.21875" style="1" bestFit="1" customWidth="1"/>
    <col min="10242" max="10242" width="12.77734375" style="1" bestFit="1" customWidth="1"/>
    <col min="10243" max="10243" width="11.88671875" style="1" bestFit="1" customWidth="1"/>
    <col min="10244" max="10244" width="11" style="1" bestFit="1" customWidth="1"/>
    <col min="10245" max="10245" width="13" style="1" customWidth="1"/>
    <col min="10246" max="10246" width="14.109375" style="1" customWidth="1"/>
    <col min="10247" max="10247" width="11.88671875" style="1" bestFit="1" customWidth="1"/>
    <col min="10248" max="10248" width="13.109375" style="1" customWidth="1"/>
    <col min="10249" max="10249" width="10.44140625" style="1" customWidth="1"/>
    <col min="10250" max="10250" width="10" style="1" customWidth="1"/>
    <col min="10251" max="10251" width="10.109375" style="1" bestFit="1" customWidth="1"/>
    <col min="10252" max="10252" width="3.21875" style="1" bestFit="1" customWidth="1"/>
    <col min="10253" max="10496" width="11.5546875" style="1"/>
    <col min="10497" max="10497" width="3.21875" style="1" bestFit="1" customWidth="1"/>
    <col min="10498" max="10498" width="12.77734375" style="1" bestFit="1" customWidth="1"/>
    <col min="10499" max="10499" width="11.88671875" style="1" bestFit="1" customWidth="1"/>
    <col min="10500" max="10500" width="11" style="1" bestFit="1" customWidth="1"/>
    <col min="10501" max="10501" width="13" style="1" customWidth="1"/>
    <col min="10502" max="10502" width="14.109375" style="1" customWidth="1"/>
    <col min="10503" max="10503" width="11.88671875" style="1" bestFit="1" customWidth="1"/>
    <col min="10504" max="10504" width="13.109375" style="1" customWidth="1"/>
    <col min="10505" max="10505" width="10.44140625" style="1" customWidth="1"/>
    <col min="10506" max="10506" width="10" style="1" customWidth="1"/>
    <col min="10507" max="10507" width="10.109375" style="1" bestFit="1" customWidth="1"/>
    <col min="10508" max="10508" width="3.21875" style="1" bestFit="1" customWidth="1"/>
    <col min="10509" max="10752" width="11.5546875" style="1"/>
    <col min="10753" max="10753" width="3.21875" style="1" bestFit="1" customWidth="1"/>
    <col min="10754" max="10754" width="12.77734375" style="1" bestFit="1" customWidth="1"/>
    <col min="10755" max="10755" width="11.88671875" style="1" bestFit="1" customWidth="1"/>
    <col min="10756" max="10756" width="11" style="1" bestFit="1" customWidth="1"/>
    <col min="10757" max="10757" width="13" style="1" customWidth="1"/>
    <col min="10758" max="10758" width="14.109375" style="1" customWidth="1"/>
    <col min="10759" max="10759" width="11.88671875" style="1" bestFit="1" customWidth="1"/>
    <col min="10760" max="10760" width="13.109375" style="1" customWidth="1"/>
    <col min="10761" max="10761" width="10.44140625" style="1" customWidth="1"/>
    <col min="10762" max="10762" width="10" style="1" customWidth="1"/>
    <col min="10763" max="10763" width="10.109375" style="1" bestFit="1" customWidth="1"/>
    <col min="10764" max="10764" width="3.21875" style="1" bestFit="1" customWidth="1"/>
    <col min="10765" max="11008" width="11.5546875" style="1"/>
    <col min="11009" max="11009" width="3.21875" style="1" bestFit="1" customWidth="1"/>
    <col min="11010" max="11010" width="12.77734375" style="1" bestFit="1" customWidth="1"/>
    <col min="11011" max="11011" width="11.88671875" style="1" bestFit="1" customWidth="1"/>
    <col min="11012" max="11012" width="11" style="1" bestFit="1" customWidth="1"/>
    <col min="11013" max="11013" width="13" style="1" customWidth="1"/>
    <col min="11014" max="11014" width="14.109375" style="1" customWidth="1"/>
    <col min="11015" max="11015" width="11.88671875" style="1" bestFit="1" customWidth="1"/>
    <col min="11016" max="11016" width="13.109375" style="1" customWidth="1"/>
    <col min="11017" max="11017" width="10.44140625" style="1" customWidth="1"/>
    <col min="11018" max="11018" width="10" style="1" customWidth="1"/>
    <col min="11019" max="11019" width="10.109375" style="1" bestFit="1" customWidth="1"/>
    <col min="11020" max="11020" width="3.21875" style="1" bestFit="1" customWidth="1"/>
    <col min="11021" max="11264" width="11.5546875" style="1"/>
    <col min="11265" max="11265" width="3.21875" style="1" bestFit="1" customWidth="1"/>
    <col min="11266" max="11266" width="12.77734375" style="1" bestFit="1" customWidth="1"/>
    <col min="11267" max="11267" width="11.88671875" style="1" bestFit="1" customWidth="1"/>
    <col min="11268" max="11268" width="11" style="1" bestFit="1" customWidth="1"/>
    <col min="11269" max="11269" width="13" style="1" customWidth="1"/>
    <col min="11270" max="11270" width="14.109375" style="1" customWidth="1"/>
    <col min="11271" max="11271" width="11.88671875" style="1" bestFit="1" customWidth="1"/>
    <col min="11272" max="11272" width="13.109375" style="1" customWidth="1"/>
    <col min="11273" max="11273" width="10.44140625" style="1" customWidth="1"/>
    <col min="11274" max="11274" width="10" style="1" customWidth="1"/>
    <col min="11275" max="11275" width="10.109375" style="1" bestFit="1" customWidth="1"/>
    <col min="11276" max="11276" width="3.21875" style="1" bestFit="1" customWidth="1"/>
    <col min="11277" max="11520" width="11.5546875" style="1"/>
    <col min="11521" max="11521" width="3.21875" style="1" bestFit="1" customWidth="1"/>
    <col min="11522" max="11522" width="12.77734375" style="1" bestFit="1" customWidth="1"/>
    <col min="11523" max="11523" width="11.88671875" style="1" bestFit="1" customWidth="1"/>
    <col min="11524" max="11524" width="11" style="1" bestFit="1" customWidth="1"/>
    <col min="11525" max="11525" width="13" style="1" customWidth="1"/>
    <col min="11526" max="11526" width="14.109375" style="1" customWidth="1"/>
    <col min="11527" max="11527" width="11.88671875" style="1" bestFit="1" customWidth="1"/>
    <col min="11528" max="11528" width="13.109375" style="1" customWidth="1"/>
    <col min="11529" max="11529" width="10.44140625" style="1" customWidth="1"/>
    <col min="11530" max="11530" width="10" style="1" customWidth="1"/>
    <col min="11531" max="11531" width="10.109375" style="1" bestFit="1" customWidth="1"/>
    <col min="11532" max="11532" width="3.21875" style="1" bestFit="1" customWidth="1"/>
    <col min="11533" max="11776" width="11.5546875" style="1"/>
    <col min="11777" max="11777" width="3.21875" style="1" bestFit="1" customWidth="1"/>
    <col min="11778" max="11778" width="12.77734375" style="1" bestFit="1" customWidth="1"/>
    <col min="11779" max="11779" width="11.88671875" style="1" bestFit="1" customWidth="1"/>
    <col min="11780" max="11780" width="11" style="1" bestFit="1" customWidth="1"/>
    <col min="11781" max="11781" width="13" style="1" customWidth="1"/>
    <col min="11782" max="11782" width="14.109375" style="1" customWidth="1"/>
    <col min="11783" max="11783" width="11.88671875" style="1" bestFit="1" customWidth="1"/>
    <col min="11784" max="11784" width="13.109375" style="1" customWidth="1"/>
    <col min="11785" max="11785" width="10.44140625" style="1" customWidth="1"/>
    <col min="11786" max="11786" width="10" style="1" customWidth="1"/>
    <col min="11787" max="11787" width="10.109375" style="1" bestFit="1" customWidth="1"/>
    <col min="11788" max="11788" width="3.21875" style="1" bestFit="1" customWidth="1"/>
    <col min="11789" max="12032" width="11.5546875" style="1"/>
    <col min="12033" max="12033" width="3.21875" style="1" bestFit="1" customWidth="1"/>
    <col min="12034" max="12034" width="12.77734375" style="1" bestFit="1" customWidth="1"/>
    <col min="12035" max="12035" width="11.88671875" style="1" bestFit="1" customWidth="1"/>
    <col min="12036" max="12036" width="11" style="1" bestFit="1" customWidth="1"/>
    <col min="12037" max="12037" width="13" style="1" customWidth="1"/>
    <col min="12038" max="12038" width="14.109375" style="1" customWidth="1"/>
    <col min="12039" max="12039" width="11.88671875" style="1" bestFit="1" customWidth="1"/>
    <col min="12040" max="12040" width="13.109375" style="1" customWidth="1"/>
    <col min="12041" max="12041" width="10.44140625" style="1" customWidth="1"/>
    <col min="12042" max="12042" width="10" style="1" customWidth="1"/>
    <col min="12043" max="12043" width="10.109375" style="1" bestFit="1" customWidth="1"/>
    <col min="12044" max="12044" width="3.21875" style="1" bestFit="1" customWidth="1"/>
    <col min="12045" max="12288" width="11.5546875" style="1"/>
    <col min="12289" max="12289" width="3.21875" style="1" bestFit="1" customWidth="1"/>
    <col min="12290" max="12290" width="12.77734375" style="1" bestFit="1" customWidth="1"/>
    <col min="12291" max="12291" width="11.88671875" style="1" bestFit="1" customWidth="1"/>
    <col min="12292" max="12292" width="11" style="1" bestFit="1" customWidth="1"/>
    <col min="12293" max="12293" width="13" style="1" customWidth="1"/>
    <col min="12294" max="12294" width="14.109375" style="1" customWidth="1"/>
    <col min="12295" max="12295" width="11.88671875" style="1" bestFit="1" customWidth="1"/>
    <col min="12296" max="12296" width="13.109375" style="1" customWidth="1"/>
    <col min="12297" max="12297" width="10.44140625" style="1" customWidth="1"/>
    <col min="12298" max="12298" width="10" style="1" customWidth="1"/>
    <col min="12299" max="12299" width="10.109375" style="1" bestFit="1" customWidth="1"/>
    <col min="12300" max="12300" width="3.21875" style="1" bestFit="1" customWidth="1"/>
    <col min="12301" max="12544" width="11.5546875" style="1"/>
    <col min="12545" max="12545" width="3.21875" style="1" bestFit="1" customWidth="1"/>
    <col min="12546" max="12546" width="12.77734375" style="1" bestFit="1" customWidth="1"/>
    <col min="12547" max="12547" width="11.88671875" style="1" bestFit="1" customWidth="1"/>
    <col min="12548" max="12548" width="11" style="1" bestFit="1" customWidth="1"/>
    <col min="12549" max="12549" width="13" style="1" customWidth="1"/>
    <col min="12550" max="12550" width="14.109375" style="1" customWidth="1"/>
    <col min="12551" max="12551" width="11.88671875" style="1" bestFit="1" customWidth="1"/>
    <col min="12552" max="12552" width="13.109375" style="1" customWidth="1"/>
    <col min="12553" max="12553" width="10.44140625" style="1" customWidth="1"/>
    <col min="12554" max="12554" width="10" style="1" customWidth="1"/>
    <col min="12555" max="12555" width="10.109375" style="1" bestFit="1" customWidth="1"/>
    <col min="12556" max="12556" width="3.21875" style="1" bestFit="1" customWidth="1"/>
    <col min="12557" max="12800" width="11.5546875" style="1"/>
    <col min="12801" max="12801" width="3.21875" style="1" bestFit="1" customWidth="1"/>
    <col min="12802" max="12802" width="12.77734375" style="1" bestFit="1" customWidth="1"/>
    <col min="12803" max="12803" width="11.88671875" style="1" bestFit="1" customWidth="1"/>
    <col min="12804" max="12804" width="11" style="1" bestFit="1" customWidth="1"/>
    <col min="12805" max="12805" width="13" style="1" customWidth="1"/>
    <col min="12806" max="12806" width="14.109375" style="1" customWidth="1"/>
    <col min="12807" max="12807" width="11.88671875" style="1" bestFit="1" customWidth="1"/>
    <col min="12808" max="12808" width="13.109375" style="1" customWidth="1"/>
    <col min="12809" max="12809" width="10.44140625" style="1" customWidth="1"/>
    <col min="12810" max="12810" width="10" style="1" customWidth="1"/>
    <col min="12811" max="12811" width="10.109375" style="1" bestFit="1" customWidth="1"/>
    <col min="12812" max="12812" width="3.21875" style="1" bestFit="1" customWidth="1"/>
    <col min="12813" max="13056" width="11.5546875" style="1"/>
    <col min="13057" max="13057" width="3.21875" style="1" bestFit="1" customWidth="1"/>
    <col min="13058" max="13058" width="12.77734375" style="1" bestFit="1" customWidth="1"/>
    <col min="13059" max="13059" width="11.88671875" style="1" bestFit="1" customWidth="1"/>
    <col min="13060" max="13060" width="11" style="1" bestFit="1" customWidth="1"/>
    <col min="13061" max="13061" width="13" style="1" customWidth="1"/>
    <col min="13062" max="13062" width="14.109375" style="1" customWidth="1"/>
    <col min="13063" max="13063" width="11.88671875" style="1" bestFit="1" customWidth="1"/>
    <col min="13064" max="13064" width="13.109375" style="1" customWidth="1"/>
    <col min="13065" max="13065" width="10.44140625" style="1" customWidth="1"/>
    <col min="13066" max="13066" width="10" style="1" customWidth="1"/>
    <col min="13067" max="13067" width="10.109375" style="1" bestFit="1" customWidth="1"/>
    <col min="13068" max="13068" width="3.21875" style="1" bestFit="1" customWidth="1"/>
    <col min="13069" max="13312" width="11.5546875" style="1"/>
    <col min="13313" max="13313" width="3.21875" style="1" bestFit="1" customWidth="1"/>
    <col min="13314" max="13314" width="12.77734375" style="1" bestFit="1" customWidth="1"/>
    <col min="13315" max="13315" width="11.88671875" style="1" bestFit="1" customWidth="1"/>
    <col min="13316" max="13316" width="11" style="1" bestFit="1" customWidth="1"/>
    <col min="13317" max="13317" width="13" style="1" customWidth="1"/>
    <col min="13318" max="13318" width="14.109375" style="1" customWidth="1"/>
    <col min="13319" max="13319" width="11.88671875" style="1" bestFit="1" customWidth="1"/>
    <col min="13320" max="13320" width="13.109375" style="1" customWidth="1"/>
    <col min="13321" max="13321" width="10.44140625" style="1" customWidth="1"/>
    <col min="13322" max="13322" width="10" style="1" customWidth="1"/>
    <col min="13323" max="13323" width="10.109375" style="1" bestFit="1" customWidth="1"/>
    <col min="13324" max="13324" width="3.21875" style="1" bestFit="1" customWidth="1"/>
    <col min="13325" max="13568" width="11.5546875" style="1"/>
    <col min="13569" max="13569" width="3.21875" style="1" bestFit="1" customWidth="1"/>
    <col min="13570" max="13570" width="12.77734375" style="1" bestFit="1" customWidth="1"/>
    <col min="13571" max="13571" width="11.88671875" style="1" bestFit="1" customWidth="1"/>
    <col min="13572" max="13572" width="11" style="1" bestFit="1" customWidth="1"/>
    <col min="13573" max="13573" width="13" style="1" customWidth="1"/>
    <col min="13574" max="13574" width="14.109375" style="1" customWidth="1"/>
    <col min="13575" max="13575" width="11.88671875" style="1" bestFit="1" customWidth="1"/>
    <col min="13576" max="13576" width="13.109375" style="1" customWidth="1"/>
    <col min="13577" max="13577" width="10.44140625" style="1" customWidth="1"/>
    <col min="13578" max="13578" width="10" style="1" customWidth="1"/>
    <col min="13579" max="13579" width="10.109375" style="1" bestFit="1" customWidth="1"/>
    <col min="13580" max="13580" width="3.21875" style="1" bestFit="1" customWidth="1"/>
    <col min="13581" max="13824" width="11.5546875" style="1"/>
    <col min="13825" max="13825" width="3.21875" style="1" bestFit="1" customWidth="1"/>
    <col min="13826" max="13826" width="12.77734375" style="1" bestFit="1" customWidth="1"/>
    <col min="13827" max="13827" width="11.88671875" style="1" bestFit="1" customWidth="1"/>
    <col min="13828" max="13828" width="11" style="1" bestFit="1" customWidth="1"/>
    <col min="13829" max="13829" width="13" style="1" customWidth="1"/>
    <col min="13830" max="13830" width="14.109375" style="1" customWidth="1"/>
    <col min="13831" max="13831" width="11.88671875" style="1" bestFit="1" customWidth="1"/>
    <col min="13832" max="13832" width="13.109375" style="1" customWidth="1"/>
    <col min="13833" max="13833" width="10.44140625" style="1" customWidth="1"/>
    <col min="13834" max="13834" width="10" style="1" customWidth="1"/>
    <col min="13835" max="13835" width="10.109375" style="1" bestFit="1" customWidth="1"/>
    <col min="13836" max="13836" width="3.21875" style="1" bestFit="1" customWidth="1"/>
    <col min="13837" max="14080" width="11.5546875" style="1"/>
    <col min="14081" max="14081" width="3.21875" style="1" bestFit="1" customWidth="1"/>
    <col min="14082" max="14082" width="12.77734375" style="1" bestFit="1" customWidth="1"/>
    <col min="14083" max="14083" width="11.88671875" style="1" bestFit="1" customWidth="1"/>
    <col min="14084" max="14084" width="11" style="1" bestFit="1" customWidth="1"/>
    <col min="14085" max="14085" width="13" style="1" customWidth="1"/>
    <col min="14086" max="14086" width="14.109375" style="1" customWidth="1"/>
    <col min="14087" max="14087" width="11.88671875" style="1" bestFit="1" customWidth="1"/>
    <col min="14088" max="14088" width="13.109375" style="1" customWidth="1"/>
    <col min="14089" max="14089" width="10.44140625" style="1" customWidth="1"/>
    <col min="14090" max="14090" width="10" style="1" customWidth="1"/>
    <col min="14091" max="14091" width="10.109375" style="1" bestFit="1" customWidth="1"/>
    <col min="14092" max="14092" width="3.21875" style="1" bestFit="1" customWidth="1"/>
    <col min="14093" max="14336" width="11.5546875" style="1"/>
    <col min="14337" max="14337" width="3.21875" style="1" bestFit="1" customWidth="1"/>
    <col min="14338" max="14338" width="12.77734375" style="1" bestFit="1" customWidth="1"/>
    <col min="14339" max="14339" width="11.88671875" style="1" bestFit="1" customWidth="1"/>
    <col min="14340" max="14340" width="11" style="1" bestFit="1" customWidth="1"/>
    <col min="14341" max="14341" width="13" style="1" customWidth="1"/>
    <col min="14342" max="14342" width="14.109375" style="1" customWidth="1"/>
    <col min="14343" max="14343" width="11.88671875" style="1" bestFit="1" customWidth="1"/>
    <col min="14344" max="14344" width="13.109375" style="1" customWidth="1"/>
    <col min="14345" max="14345" width="10.44140625" style="1" customWidth="1"/>
    <col min="14346" max="14346" width="10" style="1" customWidth="1"/>
    <col min="14347" max="14347" width="10.109375" style="1" bestFit="1" customWidth="1"/>
    <col min="14348" max="14348" width="3.21875" style="1" bestFit="1" customWidth="1"/>
    <col min="14349" max="14592" width="11.5546875" style="1"/>
    <col min="14593" max="14593" width="3.21875" style="1" bestFit="1" customWidth="1"/>
    <col min="14594" max="14594" width="12.77734375" style="1" bestFit="1" customWidth="1"/>
    <col min="14595" max="14595" width="11.88671875" style="1" bestFit="1" customWidth="1"/>
    <col min="14596" max="14596" width="11" style="1" bestFit="1" customWidth="1"/>
    <col min="14597" max="14597" width="13" style="1" customWidth="1"/>
    <col min="14598" max="14598" width="14.109375" style="1" customWidth="1"/>
    <col min="14599" max="14599" width="11.88671875" style="1" bestFit="1" customWidth="1"/>
    <col min="14600" max="14600" width="13.109375" style="1" customWidth="1"/>
    <col min="14601" max="14601" width="10.44140625" style="1" customWidth="1"/>
    <col min="14602" max="14602" width="10" style="1" customWidth="1"/>
    <col min="14603" max="14603" width="10.109375" style="1" bestFit="1" customWidth="1"/>
    <col min="14604" max="14604" width="3.21875" style="1" bestFit="1" customWidth="1"/>
    <col min="14605" max="14848" width="11.5546875" style="1"/>
    <col min="14849" max="14849" width="3.21875" style="1" bestFit="1" customWidth="1"/>
    <col min="14850" max="14850" width="12.77734375" style="1" bestFit="1" customWidth="1"/>
    <col min="14851" max="14851" width="11.88671875" style="1" bestFit="1" customWidth="1"/>
    <col min="14852" max="14852" width="11" style="1" bestFit="1" customWidth="1"/>
    <col min="14853" max="14853" width="13" style="1" customWidth="1"/>
    <col min="14854" max="14854" width="14.109375" style="1" customWidth="1"/>
    <col min="14855" max="14855" width="11.88671875" style="1" bestFit="1" customWidth="1"/>
    <col min="14856" max="14856" width="13.109375" style="1" customWidth="1"/>
    <col min="14857" max="14857" width="10.44140625" style="1" customWidth="1"/>
    <col min="14858" max="14858" width="10" style="1" customWidth="1"/>
    <col min="14859" max="14859" width="10.109375" style="1" bestFit="1" customWidth="1"/>
    <col min="14860" max="14860" width="3.21875" style="1" bestFit="1" customWidth="1"/>
    <col min="14861" max="15104" width="11.5546875" style="1"/>
    <col min="15105" max="15105" width="3.21875" style="1" bestFit="1" customWidth="1"/>
    <col min="15106" max="15106" width="12.77734375" style="1" bestFit="1" customWidth="1"/>
    <col min="15107" max="15107" width="11.88671875" style="1" bestFit="1" customWidth="1"/>
    <col min="15108" max="15108" width="11" style="1" bestFit="1" customWidth="1"/>
    <col min="15109" max="15109" width="13" style="1" customWidth="1"/>
    <col min="15110" max="15110" width="14.109375" style="1" customWidth="1"/>
    <col min="15111" max="15111" width="11.88671875" style="1" bestFit="1" customWidth="1"/>
    <col min="15112" max="15112" width="13.109375" style="1" customWidth="1"/>
    <col min="15113" max="15113" width="10.44140625" style="1" customWidth="1"/>
    <col min="15114" max="15114" width="10" style="1" customWidth="1"/>
    <col min="15115" max="15115" width="10.109375" style="1" bestFit="1" customWidth="1"/>
    <col min="15116" max="15116" width="3.21875" style="1" bestFit="1" customWidth="1"/>
    <col min="15117" max="15360" width="11.5546875" style="1"/>
    <col min="15361" max="15361" width="3.21875" style="1" bestFit="1" customWidth="1"/>
    <col min="15362" max="15362" width="12.77734375" style="1" bestFit="1" customWidth="1"/>
    <col min="15363" max="15363" width="11.88671875" style="1" bestFit="1" customWidth="1"/>
    <col min="15364" max="15364" width="11" style="1" bestFit="1" customWidth="1"/>
    <col min="15365" max="15365" width="13" style="1" customWidth="1"/>
    <col min="15366" max="15366" width="14.109375" style="1" customWidth="1"/>
    <col min="15367" max="15367" width="11.88671875" style="1" bestFit="1" customWidth="1"/>
    <col min="15368" max="15368" width="13.109375" style="1" customWidth="1"/>
    <col min="15369" max="15369" width="10.44140625" style="1" customWidth="1"/>
    <col min="15370" max="15370" width="10" style="1" customWidth="1"/>
    <col min="15371" max="15371" width="10.109375" style="1" bestFit="1" customWidth="1"/>
    <col min="15372" max="15372" width="3.21875" style="1" bestFit="1" customWidth="1"/>
    <col min="15373" max="15616" width="11.5546875" style="1"/>
    <col min="15617" max="15617" width="3.21875" style="1" bestFit="1" customWidth="1"/>
    <col min="15618" max="15618" width="12.77734375" style="1" bestFit="1" customWidth="1"/>
    <col min="15619" max="15619" width="11.88671875" style="1" bestFit="1" customWidth="1"/>
    <col min="15620" max="15620" width="11" style="1" bestFit="1" customWidth="1"/>
    <col min="15621" max="15621" width="13" style="1" customWidth="1"/>
    <col min="15622" max="15622" width="14.109375" style="1" customWidth="1"/>
    <col min="15623" max="15623" width="11.88671875" style="1" bestFit="1" customWidth="1"/>
    <col min="15624" max="15624" width="13.109375" style="1" customWidth="1"/>
    <col min="15625" max="15625" width="10.44140625" style="1" customWidth="1"/>
    <col min="15626" max="15626" width="10" style="1" customWidth="1"/>
    <col min="15627" max="15627" width="10.109375" style="1" bestFit="1" customWidth="1"/>
    <col min="15628" max="15628" width="3.21875" style="1" bestFit="1" customWidth="1"/>
    <col min="15629" max="15872" width="11.5546875" style="1"/>
    <col min="15873" max="15873" width="3.21875" style="1" bestFit="1" customWidth="1"/>
    <col min="15874" max="15874" width="12.77734375" style="1" bestFit="1" customWidth="1"/>
    <col min="15875" max="15875" width="11.88671875" style="1" bestFit="1" customWidth="1"/>
    <col min="15876" max="15876" width="11" style="1" bestFit="1" customWidth="1"/>
    <col min="15877" max="15877" width="13" style="1" customWidth="1"/>
    <col min="15878" max="15878" width="14.109375" style="1" customWidth="1"/>
    <col min="15879" max="15879" width="11.88671875" style="1" bestFit="1" customWidth="1"/>
    <col min="15880" max="15880" width="13.109375" style="1" customWidth="1"/>
    <col min="15881" max="15881" width="10.44140625" style="1" customWidth="1"/>
    <col min="15882" max="15882" width="10" style="1" customWidth="1"/>
    <col min="15883" max="15883" width="10.109375" style="1" bestFit="1" customWidth="1"/>
    <col min="15884" max="15884" width="3.21875" style="1" bestFit="1" customWidth="1"/>
    <col min="15885" max="16128" width="11.5546875" style="1"/>
    <col min="16129" max="16129" width="3.21875" style="1" bestFit="1" customWidth="1"/>
    <col min="16130" max="16130" width="12.77734375" style="1" bestFit="1" customWidth="1"/>
    <col min="16131" max="16131" width="11.88671875" style="1" bestFit="1" customWidth="1"/>
    <col min="16132" max="16132" width="11" style="1" bestFit="1" customWidth="1"/>
    <col min="16133" max="16133" width="13" style="1" customWidth="1"/>
    <col min="16134" max="16134" width="14.109375" style="1" customWidth="1"/>
    <col min="16135" max="16135" width="11.88671875" style="1" bestFit="1" customWidth="1"/>
    <col min="16136" max="16136" width="13.109375" style="1" customWidth="1"/>
    <col min="16137" max="16137" width="10.44140625" style="1" customWidth="1"/>
    <col min="16138" max="16138" width="10" style="1" customWidth="1"/>
    <col min="16139" max="16139" width="10.109375" style="1" bestFit="1" customWidth="1"/>
    <col min="16140" max="16140" width="3.21875" style="1" bestFit="1" customWidth="1"/>
    <col min="16141" max="16384" width="11.5546875" style="1"/>
  </cols>
  <sheetData>
    <row r="1" spans="1:12" ht="12.6" x14ac:dyDescent="0.25">
      <c r="A1" s="1" t="s">
        <v>1</v>
      </c>
    </row>
    <row r="2" spans="1:12" ht="12.6" x14ac:dyDescent="0.25">
      <c r="A2" s="1" t="s">
        <v>451</v>
      </c>
      <c r="C2" s="78" t="s">
        <v>432</v>
      </c>
      <c r="G2" s="2"/>
      <c r="H2" s="92"/>
      <c r="L2" s="2"/>
    </row>
    <row r="3" spans="1:12" ht="12.6" x14ac:dyDescent="0.25">
      <c r="A3" s="1" t="s">
        <v>438</v>
      </c>
      <c r="G3" s="2"/>
      <c r="H3" s="92"/>
      <c r="L3" s="2"/>
    </row>
    <row r="4" spans="1:12" ht="12.6" x14ac:dyDescent="0.25"/>
    <row r="5" spans="1:12" ht="12.6" x14ac:dyDescent="0.25">
      <c r="C5" s="5" t="s">
        <v>224</v>
      </c>
      <c r="D5" s="5"/>
      <c r="E5" s="5"/>
      <c r="H5" s="4"/>
      <c r="I5" s="4"/>
      <c r="J5" s="4"/>
    </row>
    <row r="6" spans="1:12" ht="13.05" customHeight="1" x14ac:dyDescent="0.25">
      <c r="D6" s="5" t="s">
        <v>210</v>
      </c>
      <c r="E6" s="5"/>
      <c r="H6" s="5" t="s">
        <v>211</v>
      </c>
      <c r="I6" s="5"/>
      <c r="J6" s="5"/>
      <c r="K6" s="5"/>
    </row>
    <row r="7" spans="1:12" s="84" customFormat="1" ht="36" customHeight="1" x14ac:dyDescent="0.25">
      <c r="A7" s="82" t="s">
        <v>8</v>
      </c>
      <c r="B7" s="82" t="s">
        <v>10</v>
      </c>
      <c r="C7" s="82" t="s">
        <v>213</v>
      </c>
      <c r="D7" s="102" t="s">
        <v>225</v>
      </c>
      <c r="E7" s="82" t="s">
        <v>226</v>
      </c>
      <c r="F7" s="10" t="s">
        <v>227</v>
      </c>
      <c r="G7" s="82" t="s">
        <v>60</v>
      </c>
      <c r="H7" s="10" t="s">
        <v>222</v>
      </c>
      <c r="I7" s="10" t="s">
        <v>12</v>
      </c>
      <c r="J7" s="10" t="s">
        <v>13</v>
      </c>
      <c r="K7" s="10" t="s">
        <v>223</v>
      </c>
      <c r="L7" s="82" t="s">
        <v>8</v>
      </c>
    </row>
    <row r="8" spans="1:12" ht="12.6" x14ac:dyDescent="0.25">
      <c r="A8" s="1">
        <v>1</v>
      </c>
      <c r="B8" s="1" t="s">
        <v>22</v>
      </c>
      <c r="C8" s="107">
        <v>16904420</v>
      </c>
      <c r="D8" s="107">
        <v>2027566</v>
      </c>
      <c r="E8" s="107">
        <v>8965043</v>
      </c>
      <c r="F8" s="107">
        <v>3445724</v>
      </c>
      <c r="G8" s="35">
        <f t="shared" ref="G8:G45" si="0">(C8+F8)</f>
        <v>20350144</v>
      </c>
      <c r="H8" s="107">
        <v>3771845</v>
      </c>
      <c r="I8" s="107">
        <v>266269</v>
      </c>
      <c r="J8" s="107">
        <v>0</v>
      </c>
      <c r="K8" s="107">
        <v>303366</v>
      </c>
      <c r="L8" s="1">
        <v>1</v>
      </c>
    </row>
    <row r="9" spans="1:12" ht="12.6" x14ac:dyDescent="0.25">
      <c r="A9" s="1">
        <v>2</v>
      </c>
      <c r="B9" s="1" t="s">
        <v>23</v>
      </c>
      <c r="C9" s="107">
        <v>1374786</v>
      </c>
      <c r="D9" s="107">
        <v>406166</v>
      </c>
      <c r="E9" s="107">
        <v>473345</v>
      </c>
      <c r="F9" s="107">
        <v>888218</v>
      </c>
      <c r="G9" s="35">
        <f t="shared" si="0"/>
        <v>2263004</v>
      </c>
      <c r="H9" s="107">
        <v>888629</v>
      </c>
      <c r="I9" s="107">
        <v>58923</v>
      </c>
      <c r="J9" s="107">
        <v>0</v>
      </c>
      <c r="K9" s="107">
        <v>43642</v>
      </c>
      <c r="L9" s="1">
        <v>2</v>
      </c>
    </row>
    <row r="10" spans="1:12" ht="12.6" x14ac:dyDescent="0.25">
      <c r="A10" s="1">
        <v>3</v>
      </c>
      <c r="B10" s="1" t="s">
        <v>24</v>
      </c>
      <c r="C10" s="107">
        <v>686017</v>
      </c>
      <c r="D10" s="107">
        <v>239611</v>
      </c>
      <c r="E10" s="107">
        <v>431943</v>
      </c>
      <c r="F10" s="107">
        <v>244874</v>
      </c>
      <c r="G10" s="35">
        <f t="shared" si="0"/>
        <v>930891</v>
      </c>
      <c r="H10" s="107">
        <v>414325</v>
      </c>
      <c r="I10" s="107">
        <v>77741</v>
      </c>
      <c r="J10" s="107">
        <v>0</v>
      </c>
      <c r="K10" s="107">
        <v>14680</v>
      </c>
      <c r="L10" s="1">
        <v>3</v>
      </c>
    </row>
    <row r="11" spans="1:12" ht="12.6" x14ac:dyDescent="0.25">
      <c r="A11" s="1">
        <v>4</v>
      </c>
      <c r="B11" s="1" t="s">
        <v>25</v>
      </c>
      <c r="C11" s="107">
        <v>3185567</v>
      </c>
      <c r="D11" s="107">
        <v>889412</v>
      </c>
      <c r="E11" s="107">
        <v>1482109</v>
      </c>
      <c r="F11" s="107">
        <v>1369372</v>
      </c>
      <c r="G11" s="35">
        <f t="shared" si="0"/>
        <v>4554939</v>
      </c>
      <c r="H11" s="107">
        <v>1472935</v>
      </c>
      <c r="I11" s="107">
        <v>434571</v>
      </c>
      <c r="J11" s="107">
        <v>0</v>
      </c>
      <c r="K11" s="107">
        <v>337424</v>
      </c>
      <c r="L11" s="1">
        <v>4</v>
      </c>
    </row>
    <row r="12" spans="1:12" ht="12.6" x14ac:dyDescent="0.25">
      <c r="A12" s="1">
        <v>5</v>
      </c>
      <c r="B12" s="1" t="s">
        <v>26</v>
      </c>
      <c r="C12" s="107">
        <v>20906782</v>
      </c>
      <c r="D12" s="107">
        <v>2589452</v>
      </c>
      <c r="E12" s="107">
        <v>17001203</v>
      </c>
      <c r="F12" s="107">
        <v>5026742</v>
      </c>
      <c r="G12" s="35">
        <f t="shared" si="0"/>
        <v>25933524</v>
      </c>
      <c r="H12" s="107">
        <v>8445832</v>
      </c>
      <c r="I12" s="107">
        <v>162539</v>
      </c>
      <c r="J12" s="107">
        <v>18773</v>
      </c>
      <c r="K12" s="107">
        <v>905636</v>
      </c>
      <c r="L12" s="1">
        <v>5</v>
      </c>
    </row>
    <row r="13" spans="1:12" ht="12.6" x14ac:dyDescent="0.25">
      <c r="A13" s="1">
        <v>6</v>
      </c>
      <c r="B13" s="1" t="s">
        <v>27</v>
      </c>
      <c r="C13" s="107">
        <v>1716743</v>
      </c>
      <c r="D13" s="107">
        <v>620921</v>
      </c>
      <c r="E13" s="107">
        <v>1064989</v>
      </c>
      <c r="F13" s="107">
        <v>1034864</v>
      </c>
      <c r="G13" s="35">
        <f t="shared" si="0"/>
        <v>2751607</v>
      </c>
      <c r="H13" s="107">
        <v>1144874</v>
      </c>
      <c r="I13" s="107">
        <v>0</v>
      </c>
      <c r="J13" s="107">
        <v>0</v>
      </c>
      <c r="K13" s="107">
        <v>4446</v>
      </c>
      <c r="L13" s="1">
        <v>6</v>
      </c>
    </row>
    <row r="14" spans="1:12" ht="12.6" x14ac:dyDescent="0.25">
      <c r="A14" s="1">
        <v>7</v>
      </c>
      <c r="B14" s="1" t="s">
        <v>28</v>
      </c>
      <c r="C14" s="107">
        <v>151625</v>
      </c>
      <c r="D14" s="107">
        <v>47315</v>
      </c>
      <c r="E14" s="107">
        <v>85449</v>
      </c>
      <c r="F14" s="107">
        <v>59315</v>
      </c>
      <c r="G14" s="35">
        <f t="shared" si="0"/>
        <v>210940</v>
      </c>
      <c r="H14" s="107">
        <v>0</v>
      </c>
      <c r="I14" s="107">
        <v>0</v>
      </c>
      <c r="J14" s="107">
        <v>0</v>
      </c>
      <c r="K14" s="107">
        <v>0</v>
      </c>
      <c r="L14" s="1">
        <v>7</v>
      </c>
    </row>
    <row r="15" spans="1:12" ht="12.6" x14ac:dyDescent="0.25">
      <c r="A15" s="1">
        <v>8</v>
      </c>
      <c r="B15" s="1" t="s">
        <v>29</v>
      </c>
      <c r="C15" s="107">
        <v>2861276</v>
      </c>
      <c r="D15" s="107">
        <v>896263</v>
      </c>
      <c r="E15" s="107">
        <v>1459888</v>
      </c>
      <c r="F15" s="107">
        <v>1717478</v>
      </c>
      <c r="G15" s="35">
        <f t="shared" si="0"/>
        <v>4578754</v>
      </c>
      <c r="H15" s="107">
        <v>2284397</v>
      </c>
      <c r="I15" s="107">
        <v>1441921</v>
      </c>
      <c r="J15" s="107">
        <v>0</v>
      </c>
      <c r="K15" s="107">
        <v>151553</v>
      </c>
      <c r="L15" s="1">
        <v>8</v>
      </c>
    </row>
    <row r="16" spans="1:12" ht="12.6" x14ac:dyDescent="0.25">
      <c r="A16" s="1">
        <v>9</v>
      </c>
      <c r="B16" s="1" t="s">
        <v>30</v>
      </c>
      <c r="C16" s="107">
        <v>2388174</v>
      </c>
      <c r="D16" s="107">
        <v>0</v>
      </c>
      <c r="E16" s="107">
        <v>325361</v>
      </c>
      <c r="F16" s="107">
        <v>0</v>
      </c>
      <c r="G16" s="35">
        <f t="shared" si="0"/>
        <v>2388174</v>
      </c>
      <c r="H16" s="107">
        <v>60111</v>
      </c>
      <c r="I16" s="107">
        <v>534362</v>
      </c>
      <c r="J16" s="107">
        <v>0</v>
      </c>
      <c r="K16" s="107">
        <v>0</v>
      </c>
      <c r="L16" s="1">
        <v>9</v>
      </c>
    </row>
    <row r="17" spans="1:12" ht="12.6" x14ac:dyDescent="0.25">
      <c r="A17" s="1">
        <v>10</v>
      </c>
      <c r="B17" s="1" t="s">
        <v>31</v>
      </c>
      <c r="C17" s="107">
        <v>363562</v>
      </c>
      <c r="D17" s="107">
        <v>45216</v>
      </c>
      <c r="E17" s="107">
        <v>0</v>
      </c>
      <c r="F17" s="107">
        <v>121632</v>
      </c>
      <c r="G17" s="35">
        <f t="shared" si="0"/>
        <v>485194</v>
      </c>
      <c r="H17" s="107">
        <v>0</v>
      </c>
      <c r="I17" s="107">
        <v>0</v>
      </c>
      <c r="J17" s="107">
        <v>0</v>
      </c>
      <c r="K17" s="107">
        <v>3251</v>
      </c>
      <c r="L17" s="1">
        <v>10</v>
      </c>
    </row>
    <row r="18" spans="1:12" ht="12.6" x14ac:dyDescent="0.25">
      <c r="A18" s="1">
        <v>11</v>
      </c>
      <c r="B18" s="1" t="s">
        <v>32</v>
      </c>
      <c r="C18" s="107">
        <v>1156237</v>
      </c>
      <c r="D18" s="107">
        <v>180164</v>
      </c>
      <c r="E18" s="107">
        <v>910018</v>
      </c>
      <c r="F18" s="107">
        <v>159634</v>
      </c>
      <c r="G18" s="35">
        <f t="shared" si="0"/>
        <v>1315871</v>
      </c>
      <c r="H18" s="107">
        <v>146331</v>
      </c>
      <c r="I18" s="107">
        <v>6595</v>
      </c>
      <c r="J18" s="107">
        <v>0</v>
      </c>
      <c r="K18" s="107">
        <v>15930</v>
      </c>
      <c r="L18" s="1">
        <v>11</v>
      </c>
    </row>
    <row r="19" spans="1:12" ht="12.6" x14ac:dyDescent="0.25">
      <c r="A19" s="1">
        <v>12</v>
      </c>
      <c r="B19" s="1" t="s">
        <v>33</v>
      </c>
      <c r="C19" s="107">
        <v>466318</v>
      </c>
      <c r="D19" s="107">
        <v>0</v>
      </c>
      <c r="E19" s="107">
        <v>0</v>
      </c>
      <c r="F19" s="107">
        <v>0</v>
      </c>
      <c r="G19" s="35">
        <f t="shared" si="0"/>
        <v>466318</v>
      </c>
      <c r="H19" s="107">
        <v>0</v>
      </c>
      <c r="I19" s="107">
        <v>0</v>
      </c>
      <c r="J19" s="107">
        <v>0</v>
      </c>
      <c r="K19" s="107">
        <v>7464</v>
      </c>
      <c r="L19" s="1">
        <v>12</v>
      </c>
    </row>
    <row r="20" spans="1:12" ht="12.6" x14ac:dyDescent="0.25">
      <c r="A20" s="1">
        <v>13</v>
      </c>
      <c r="B20" s="1" t="s">
        <v>34</v>
      </c>
      <c r="C20" s="107">
        <v>3635074</v>
      </c>
      <c r="D20" s="107">
        <v>766332</v>
      </c>
      <c r="E20" s="107">
        <v>2365779</v>
      </c>
      <c r="F20" s="107">
        <v>1453478</v>
      </c>
      <c r="G20" s="35">
        <f t="shared" si="0"/>
        <v>5088552</v>
      </c>
      <c r="H20" s="107">
        <v>1584877</v>
      </c>
      <c r="I20" s="107">
        <v>0</v>
      </c>
      <c r="J20" s="107">
        <v>0</v>
      </c>
      <c r="K20" s="107">
        <v>149498</v>
      </c>
      <c r="L20" s="1">
        <v>13</v>
      </c>
    </row>
    <row r="21" spans="1:12" ht="12.6" x14ac:dyDescent="0.25">
      <c r="A21" s="1">
        <v>14</v>
      </c>
      <c r="B21" s="1" t="s">
        <v>35</v>
      </c>
      <c r="C21" s="107">
        <v>598663</v>
      </c>
      <c r="D21" s="107">
        <v>0</v>
      </c>
      <c r="E21" s="107">
        <v>0</v>
      </c>
      <c r="F21" s="107">
        <v>0</v>
      </c>
      <c r="G21" s="35">
        <f t="shared" si="0"/>
        <v>598663</v>
      </c>
      <c r="H21" s="107">
        <v>0</v>
      </c>
      <c r="I21" s="107">
        <v>0</v>
      </c>
      <c r="J21" s="107">
        <v>0</v>
      </c>
      <c r="K21" s="107">
        <v>3163</v>
      </c>
      <c r="L21" s="1">
        <v>14</v>
      </c>
    </row>
    <row r="22" spans="1:12" ht="12.6" x14ac:dyDescent="0.25">
      <c r="A22" s="1">
        <v>15</v>
      </c>
      <c r="B22" s="1" t="s">
        <v>36</v>
      </c>
      <c r="C22" s="107">
        <v>3529090</v>
      </c>
      <c r="D22" s="107">
        <v>986109</v>
      </c>
      <c r="E22" s="107">
        <v>1738101</v>
      </c>
      <c r="F22" s="107">
        <v>4202682</v>
      </c>
      <c r="G22" s="35">
        <f t="shared" si="0"/>
        <v>7731772</v>
      </c>
      <c r="H22" s="107">
        <v>3394583</v>
      </c>
      <c r="I22" s="107">
        <v>432226</v>
      </c>
      <c r="J22" s="107">
        <v>0</v>
      </c>
      <c r="K22" s="107">
        <v>94763</v>
      </c>
      <c r="L22" s="1">
        <v>15</v>
      </c>
    </row>
    <row r="23" spans="1:12" ht="12.6" x14ac:dyDescent="0.25">
      <c r="A23" s="1">
        <v>16</v>
      </c>
      <c r="B23" s="1" t="s">
        <v>37</v>
      </c>
      <c r="C23" s="107">
        <v>1924153</v>
      </c>
      <c r="D23" s="107">
        <v>383949</v>
      </c>
      <c r="E23" s="107">
        <v>819359</v>
      </c>
      <c r="F23" s="107">
        <v>599299</v>
      </c>
      <c r="G23" s="35">
        <f t="shared" si="0"/>
        <v>2523452</v>
      </c>
      <c r="H23" s="107">
        <v>0</v>
      </c>
      <c r="I23" s="107">
        <v>0</v>
      </c>
      <c r="J23" s="107">
        <v>0</v>
      </c>
      <c r="K23" s="107">
        <v>0</v>
      </c>
      <c r="L23" s="1">
        <v>16</v>
      </c>
    </row>
    <row r="24" spans="1:12" ht="12.6" x14ac:dyDescent="0.25">
      <c r="A24" s="1">
        <v>17</v>
      </c>
      <c r="B24" s="1" t="s">
        <v>38</v>
      </c>
      <c r="C24" s="107">
        <v>0</v>
      </c>
      <c r="D24" s="107">
        <v>0</v>
      </c>
      <c r="E24" s="107">
        <v>0</v>
      </c>
      <c r="F24" s="107">
        <v>0</v>
      </c>
      <c r="G24" s="35">
        <f t="shared" si="0"/>
        <v>0</v>
      </c>
      <c r="H24" s="107">
        <v>0</v>
      </c>
      <c r="I24" s="107">
        <v>0</v>
      </c>
      <c r="J24" s="107">
        <v>0</v>
      </c>
      <c r="K24" s="107">
        <v>0</v>
      </c>
      <c r="L24" s="1">
        <v>17</v>
      </c>
    </row>
    <row r="25" spans="1:12" ht="12.6" x14ac:dyDescent="0.25">
      <c r="A25" s="1">
        <v>18</v>
      </c>
      <c r="B25" s="1" t="s">
        <v>39</v>
      </c>
      <c r="C25" s="107">
        <v>351291</v>
      </c>
      <c r="D25" s="107">
        <v>0</v>
      </c>
      <c r="E25" s="107">
        <v>0</v>
      </c>
      <c r="F25" s="107">
        <v>0</v>
      </c>
      <c r="G25" s="35">
        <f t="shared" si="0"/>
        <v>351291</v>
      </c>
      <c r="H25" s="107">
        <v>0</v>
      </c>
      <c r="I25" s="107">
        <v>0</v>
      </c>
      <c r="J25" s="107">
        <v>0</v>
      </c>
      <c r="K25" s="107">
        <v>0</v>
      </c>
      <c r="L25" s="1">
        <v>18</v>
      </c>
    </row>
    <row r="26" spans="1:12" ht="12.6" x14ac:dyDescent="0.25">
      <c r="A26" s="1">
        <v>19</v>
      </c>
      <c r="B26" s="1" t="s">
        <v>40</v>
      </c>
      <c r="C26" s="107">
        <v>4080954</v>
      </c>
      <c r="D26" s="107">
        <v>956136</v>
      </c>
      <c r="E26" s="107">
        <v>2389975</v>
      </c>
      <c r="F26" s="107">
        <v>2387999</v>
      </c>
      <c r="G26" s="35">
        <f t="shared" si="0"/>
        <v>6468953</v>
      </c>
      <c r="H26" s="107">
        <v>3460538</v>
      </c>
      <c r="I26" s="107">
        <v>342147</v>
      </c>
      <c r="J26" s="107">
        <v>74970</v>
      </c>
      <c r="K26" s="107">
        <v>187736</v>
      </c>
      <c r="L26" s="1">
        <v>19</v>
      </c>
    </row>
    <row r="27" spans="1:12" ht="12.6" x14ac:dyDescent="0.25">
      <c r="A27" s="1">
        <v>20</v>
      </c>
      <c r="B27" s="1" t="s">
        <v>41</v>
      </c>
      <c r="C27" s="107">
        <v>1362616</v>
      </c>
      <c r="D27" s="107">
        <v>516131</v>
      </c>
      <c r="E27" s="107">
        <v>846485</v>
      </c>
      <c r="F27" s="107">
        <v>382914</v>
      </c>
      <c r="G27" s="35">
        <f t="shared" si="0"/>
        <v>1745530</v>
      </c>
      <c r="H27" s="107">
        <v>0</v>
      </c>
      <c r="I27" s="107">
        <v>0</v>
      </c>
      <c r="J27" s="107">
        <v>0</v>
      </c>
      <c r="K27" s="107">
        <v>0</v>
      </c>
      <c r="L27" s="1">
        <v>20</v>
      </c>
    </row>
    <row r="28" spans="1:12" ht="12.6" x14ac:dyDescent="0.25">
      <c r="A28" s="1">
        <v>21</v>
      </c>
      <c r="B28" s="1" t="s">
        <v>42</v>
      </c>
      <c r="C28" s="107">
        <v>233370</v>
      </c>
      <c r="D28" s="107">
        <v>0</v>
      </c>
      <c r="E28" s="107">
        <v>0</v>
      </c>
      <c r="F28" s="107">
        <v>0</v>
      </c>
      <c r="G28" s="35">
        <f t="shared" si="0"/>
        <v>233370</v>
      </c>
      <c r="H28" s="107">
        <v>0</v>
      </c>
      <c r="I28" s="107">
        <v>0</v>
      </c>
      <c r="J28" s="107">
        <v>0</v>
      </c>
      <c r="K28" s="107">
        <v>373</v>
      </c>
      <c r="L28" s="1">
        <v>21</v>
      </c>
    </row>
    <row r="29" spans="1:12" ht="12.6" x14ac:dyDescent="0.25">
      <c r="A29" s="1">
        <v>22</v>
      </c>
      <c r="B29" s="1" t="s">
        <v>43</v>
      </c>
      <c r="C29" s="107">
        <v>1757111</v>
      </c>
      <c r="D29" s="107">
        <v>446261</v>
      </c>
      <c r="E29" s="107">
        <v>1212763</v>
      </c>
      <c r="F29" s="107">
        <v>850660</v>
      </c>
      <c r="G29" s="35">
        <f t="shared" si="0"/>
        <v>2607771</v>
      </c>
      <c r="H29" s="107">
        <v>1292761</v>
      </c>
      <c r="I29" s="107">
        <v>75514</v>
      </c>
      <c r="J29" s="107">
        <v>0</v>
      </c>
      <c r="K29" s="107">
        <v>30184</v>
      </c>
      <c r="L29" s="1">
        <v>22</v>
      </c>
    </row>
    <row r="30" spans="1:12" ht="12.6" x14ac:dyDescent="0.25">
      <c r="A30" s="1">
        <v>23</v>
      </c>
      <c r="B30" s="1" t="s">
        <v>44</v>
      </c>
      <c r="C30" s="107">
        <v>6843406</v>
      </c>
      <c r="D30" s="107">
        <v>2131585</v>
      </c>
      <c r="E30" s="107">
        <v>3191772</v>
      </c>
      <c r="F30" s="107">
        <v>5791831</v>
      </c>
      <c r="G30" s="35">
        <f t="shared" si="0"/>
        <v>12635237</v>
      </c>
      <c r="H30" s="107">
        <v>3797253</v>
      </c>
      <c r="I30" s="107">
        <v>316090</v>
      </c>
      <c r="J30" s="107">
        <v>0</v>
      </c>
      <c r="K30" s="107">
        <v>918530</v>
      </c>
      <c r="L30" s="1">
        <v>23</v>
      </c>
    </row>
    <row r="31" spans="1:12" ht="12.6" x14ac:dyDescent="0.25">
      <c r="A31" s="1">
        <v>24</v>
      </c>
      <c r="B31" s="1" t="s">
        <v>45</v>
      </c>
      <c r="C31" s="107">
        <v>9836488</v>
      </c>
      <c r="D31" s="107">
        <v>2480281</v>
      </c>
      <c r="E31" s="107">
        <v>4554006</v>
      </c>
      <c r="F31" s="107">
        <v>6818884</v>
      </c>
      <c r="G31" s="35">
        <f t="shared" si="0"/>
        <v>16655372</v>
      </c>
      <c r="H31" s="107">
        <v>7968152</v>
      </c>
      <c r="I31" s="107">
        <v>718403</v>
      </c>
      <c r="J31" s="107">
        <v>339668</v>
      </c>
      <c r="K31" s="107">
        <v>709781</v>
      </c>
      <c r="L31" s="1">
        <v>24</v>
      </c>
    </row>
    <row r="32" spans="1:12" ht="12.6" x14ac:dyDescent="0.25">
      <c r="A32" s="1">
        <v>25</v>
      </c>
      <c r="B32" s="1" t="s">
        <v>46</v>
      </c>
      <c r="C32" s="107">
        <v>381258</v>
      </c>
      <c r="D32" s="107">
        <v>36603</v>
      </c>
      <c r="E32" s="107">
        <v>236059</v>
      </c>
      <c r="F32" s="107">
        <v>43196</v>
      </c>
      <c r="G32" s="35">
        <f t="shared" si="0"/>
        <v>424454</v>
      </c>
      <c r="H32" s="107">
        <v>158149</v>
      </c>
      <c r="I32" s="107">
        <v>0</v>
      </c>
      <c r="J32" s="107">
        <v>0</v>
      </c>
      <c r="K32" s="107">
        <v>702</v>
      </c>
      <c r="L32" s="1">
        <v>25</v>
      </c>
    </row>
    <row r="33" spans="1:12" ht="12.6" x14ac:dyDescent="0.25">
      <c r="A33" s="1">
        <v>26</v>
      </c>
      <c r="B33" s="1" t="s">
        <v>47</v>
      </c>
      <c r="C33" s="107">
        <v>3027573</v>
      </c>
      <c r="D33" s="107">
        <v>670893</v>
      </c>
      <c r="E33" s="107">
        <v>1712819</v>
      </c>
      <c r="F33" s="107">
        <v>1235851</v>
      </c>
      <c r="G33" s="35">
        <f t="shared" si="0"/>
        <v>4263424</v>
      </c>
      <c r="H33" s="107">
        <v>1201262</v>
      </c>
      <c r="I33" s="107">
        <v>0</v>
      </c>
      <c r="J33" s="107">
        <v>0</v>
      </c>
      <c r="K33" s="107">
        <v>186118</v>
      </c>
      <c r="L33" s="1">
        <v>26</v>
      </c>
    </row>
    <row r="34" spans="1:12" ht="12.6" x14ac:dyDescent="0.25">
      <c r="A34" s="1">
        <v>27</v>
      </c>
      <c r="B34" s="1" t="s">
        <v>48</v>
      </c>
      <c r="C34" s="107">
        <v>479564</v>
      </c>
      <c r="D34" s="107">
        <v>0</v>
      </c>
      <c r="E34" s="107">
        <v>0</v>
      </c>
      <c r="F34" s="107">
        <v>0</v>
      </c>
      <c r="G34" s="35">
        <f t="shared" si="0"/>
        <v>479564</v>
      </c>
      <c r="H34" s="107">
        <v>0</v>
      </c>
      <c r="I34" s="107">
        <v>0</v>
      </c>
      <c r="J34" s="107">
        <v>0</v>
      </c>
      <c r="K34" s="107">
        <v>0</v>
      </c>
      <c r="L34" s="1">
        <v>27</v>
      </c>
    </row>
    <row r="35" spans="1:12" ht="12.6" x14ac:dyDescent="0.25">
      <c r="A35" s="1">
        <v>28</v>
      </c>
      <c r="B35" s="1" t="s">
        <v>49</v>
      </c>
      <c r="C35" s="107">
        <v>6159076</v>
      </c>
      <c r="D35" s="107">
        <v>1454214</v>
      </c>
      <c r="E35" s="107">
        <v>1990626</v>
      </c>
      <c r="F35" s="107">
        <v>2637228</v>
      </c>
      <c r="G35" s="35">
        <f t="shared" si="0"/>
        <v>8796304</v>
      </c>
      <c r="H35" s="107">
        <v>3846755</v>
      </c>
      <c r="I35" s="107">
        <v>120215</v>
      </c>
      <c r="J35" s="107">
        <v>0</v>
      </c>
      <c r="K35" s="107">
        <v>268127</v>
      </c>
      <c r="L35" s="1">
        <v>28</v>
      </c>
    </row>
    <row r="36" spans="1:12" ht="12.6" x14ac:dyDescent="0.25">
      <c r="A36" s="1">
        <v>29</v>
      </c>
      <c r="B36" s="1" t="s">
        <v>50</v>
      </c>
      <c r="C36" s="107">
        <v>969024</v>
      </c>
      <c r="D36" s="107">
        <v>308527</v>
      </c>
      <c r="E36" s="107">
        <v>573705</v>
      </c>
      <c r="F36" s="107">
        <v>402132</v>
      </c>
      <c r="G36" s="35">
        <f t="shared" si="0"/>
        <v>1371156</v>
      </c>
      <c r="H36" s="107">
        <v>808599</v>
      </c>
      <c r="I36" s="107">
        <v>0</v>
      </c>
      <c r="J36" s="107">
        <v>0</v>
      </c>
      <c r="K36" s="107">
        <v>25805</v>
      </c>
      <c r="L36" s="1">
        <v>29</v>
      </c>
    </row>
    <row r="37" spans="1:12" ht="12.6" x14ac:dyDescent="0.25">
      <c r="A37" s="1">
        <v>30</v>
      </c>
      <c r="B37" s="1" t="s">
        <v>51</v>
      </c>
      <c r="C37" s="107">
        <v>11683057</v>
      </c>
      <c r="D37" s="107">
        <v>3881489</v>
      </c>
      <c r="E37" s="107">
        <v>5071784</v>
      </c>
      <c r="F37" s="107">
        <v>6509226</v>
      </c>
      <c r="G37" s="35">
        <f t="shared" si="0"/>
        <v>18192283</v>
      </c>
      <c r="H37" s="107">
        <v>6550126</v>
      </c>
      <c r="I37" s="107">
        <v>477893</v>
      </c>
      <c r="J37" s="107">
        <v>521038</v>
      </c>
      <c r="K37" s="107">
        <v>0</v>
      </c>
      <c r="L37" s="1">
        <v>30</v>
      </c>
    </row>
    <row r="38" spans="1:12" ht="12.6" x14ac:dyDescent="0.25">
      <c r="A38" s="1">
        <v>31</v>
      </c>
      <c r="B38" s="1" t="s">
        <v>52</v>
      </c>
      <c r="C38" s="107">
        <v>4260049</v>
      </c>
      <c r="D38" s="107">
        <v>1642030</v>
      </c>
      <c r="E38" s="107">
        <v>835163</v>
      </c>
      <c r="F38" s="107">
        <v>2539268</v>
      </c>
      <c r="G38" s="35">
        <f t="shared" si="0"/>
        <v>6799317</v>
      </c>
      <c r="H38" s="107">
        <v>3298954</v>
      </c>
      <c r="I38" s="107">
        <v>229069</v>
      </c>
      <c r="J38" s="107">
        <v>0</v>
      </c>
      <c r="K38" s="107">
        <v>843230</v>
      </c>
      <c r="L38" s="1">
        <v>31</v>
      </c>
    </row>
    <row r="39" spans="1:12" ht="12.6" x14ac:dyDescent="0.25">
      <c r="A39" s="1">
        <v>32</v>
      </c>
      <c r="B39" s="1" t="s">
        <v>53</v>
      </c>
      <c r="C39" s="107">
        <v>1834612</v>
      </c>
      <c r="D39" s="107">
        <v>564299</v>
      </c>
      <c r="E39" s="107">
        <v>1104131</v>
      </c>
      <c r="F39" s="107">
        <v>710487</v>
      </c>
      <c r="G39" s="35">
        <f t="shared" si="0"/>
        <v>2545099</v>
      </c>
      <c r="H39" s="107">
        <v>1096612</v>
      </c>
      <c r="I39" s="107">
        <v>102274</v>
      </c>
      <c r="J39" s="107">
        <v>842</v>
      </c>
      <c r="K39" s="107">
        <v>65962</v>
      </c>
      <c r="L39" s="1">
        <v>32</v>
      </c>
    </row>
    <row r="40" spans="1:12" ht="12.6" x14ac:dyDescent="0.25">
      <c r="A40" s="1">
        <v>33</v>
      </c>
      <c r="B40" s="1" t="s">
        <v>54</v>
      </c>
      <c r="C40" s="107">
        <v>1489157</v>
      </c>
      <c r="D40" s="107">
        <v>575856</v>
      </c>
      <c r="E40" s="107">
        <v>610037</v>
      </c>
      <c r="F40" s="107">
        <v>737663</v>
      </c>
      <c r="G40" s="35">
        <f t="shared" si="0"/>
        <v>2226820</v>
      </c>
      <c r="H40" s="107">
        <v>1240348</v>
      </c>
      <c r="I40" s="107">
        <v>78839</v>
      </c>
      <c r="J40" s="107">
        <v>0</v>
      </c>
      <c r="K40" s="107">
        <v>67189</v>
      </c>
      <c r="L40" s="1">
        <v>33</v>
      </c>
    </row>
    <row r="41" spans="1:12" ht="12.6" x14ac:dyDescent="0.25">
      <c r="A41" s="1">
        <v>34</v>
      </c>
      <c r="B41" s="1" t="s">
        <v>55</v>
      </c>
      <c r="C41" s="107">
        <v>6327431</v>
      </c>
      <c r="D41" s="107">
        <v>1659621</v>
      </c>
      <c r="E41" s="107">
        <v>3002003</v>
      </c>
      <c r="F41" s="107">
        <v>3924592</v>
      </c>
      <c r="G41" s="35">
        <f t="shared" si="0"/>
        <v>10252023</v>
      </c>
      <c r="H41" s="107">
        <v>2798883</v>
      </c>
      <c r="I41" s="107">
        <v>89007</v>
      </c>
      <c r="J41" s="107">
        <v>324475</v>
      </c>
      <c r="K41" s="107">
        <v>288709</v>
      </c>
      <c r="L41" s="1">
        <v>34</v>
      </c>
    </row>
    <row r="42" spans="1:12" ht="12.6" x14ac:dyDescent="0.25">
      <c r="A42" s="1">
        <v>35</v>
      </c>
      <c r="B42" s="1" t="s">
        <v>56</v>
      </c>
      <c r="C42" s="107">
        <v>11042391</v>
      </c>
      <c r="D42" s="107">
        <v>3945496</v>
      </c>
      <c r="E42" s="107">
        <v>5255990</v>
      </c>
      <c r="F42" s="107">
        <v>9977282</v>
      </c>
      <c r="G42" s="35">
        <f t="shared" si="0"/>
        <v>21019673</v>
      </c>
      <c r="H42" s="107">
        <v>9193442</v>
      </c>
      <c r="I42" s="107">
        <v>664550</v>
      </c>
      <c r="J42" s="107">
        <v>142014</v>
      </c>
      <c r="K42" s="107">
        <v>1312344</v>
      </c>
      <c r="L42" s="1">
        <v>35</v>
      </c>
    </row>
    <row r="43" spans="1:12" ht="12.6" x14ac:dyDescent="0.25">
      <c r="A43" s="1">
        <v>36</v>
      </c>
      <c r="B43" s="1" t="s">
        <v>57</v>
      </c>
      <c r="C43" s="107">
        <v>1717351</v>
      </c>
      <c r="D43" s="107">
        <v>362606</v>
      </c>
      <c r="E43" s="107">
        <v>739949</v>
      </c>
      <c r="F43" s="107">
        <v>555202</v>
      </c>
      <c r="G43" s="35">
        <f t="shared" si="0"/>
        <v>2272553</v>
      </c>
      <c r="H43" s="107">
        <v>999823</v>
      </c>
      <c r="I43" s="107">
        <v>0</v>
      </c>
      <c r="J43" s="107">
        <v>0</v>
      </c>
      <c r="K43" s="107">
        <v>37715</v>
      </c>
      <c r="L43" s="1">
        <v>36</v>
      </c>
    </row>
    <row r="44" spans="1:12" ht="12.6" x14ac:dyDescent="0.25">
      <c r="A44" s="1">
        <v>37</v>
      </c>
      <c r="B44" s="1" t="s">
        <v>58</v>
      </c>
      <c r="C44" s="107">
        <v>409373</v>
      </c>
      <c r="D44" s="107">
        <v>0</v>
      </c>
      <c r="E44" s="107">
        <v>0</v>
      </c>
      <c r="F44" s="107">
        <v>0</v>
      </c>
      <c r="G44" s="35">
        <f t="shared" si="0"/>
        <v>409373</v>
      </c>
      <c r="H44" s="107">
        <v>0</v>
      </c>
      <c r="I44" s="107">
        <v>0</v>
      </c>
      <c r="J44" s="107">
        <v>0</v>
      </c>
      <c r="K44" s="107">
        <v>280</v>
      </c>
      <c r="L44" s="1">
        <v>37</v>
      </c>
    </row>
    <row r="45" spans="1:12" ht="12.6" x14ac:dyDescent="0.25">
      <c r="A45" s="15">
        <v>38</v>
      </c>
      <c r="B45" s="1" t="s">
        <v>59</v>
      </c>
      <c r="C45" s="109">
        <v>2759447</v>
      </c>
      <c r="D45" s="109">
        <v>662648</v>
      </c>
      <c r="E45" s="109">
        <v>1450401</v>
      </c>
      <c r="F45" s="109">
        <v>1720982</v>
      </c>
      <c r="G45" s="37">
        <f t="shared" si="0"/>
        <v>4480429</v>
      </c>
      <c r="H45" s="109">
        <v>1640852</v>
      </c>
      <c r="I45" s="109">
        <v>119025</v>
      </c>
      <c r="J45" s="109">
        <v>0</v>
      </c>
      <c r="K45" s="109">
        <v>113386</v>
      </c>
      <c r="L45" s="15">
        <v>38</v>
      </c>
    </row>
    <row r="46" spans="1:12" ht="12.6" x14ac:dyDescent="0.25">
      <c r="A46" s="15">
        <f>A45</f>
        <v>38</v>
      </c>
      <c r="B46" s="6" t="s">
        <v>60</v>
      </c>
      <c r="C46" s="38">
        <f t="shared" ref="C46:K46" si="1">SUM(C8:C45)</f>
        <v>138853086</v>
      </c>
      <c r="D46" s="38">
        <f t="shared" si="1"/>
        <v>32373152</v>
      </c>
      <c r="E46" s="38">
        <f t="shared" si="1"/>
        <v>71900255</v>
      </c>
      <c r="F46" s="38">
        <f t="shared" si="1"/>
        <v>67548709</v>
      </c>
      <c r="G46" s="38">
        <f t="shared" si="1"/>
        <v>206401795</v>
      </c>
      <c r="H46" s="38">
        <f t="shared" si="1"/>
        <v>72961248</v>
      </c>
      <c r="I46" s="38">
        <f t="shared" si="1"/>
        <v>6748173</v>
      </c>
      <c r="J46" s="38">
        <f t="shared" si="1"/>
        <v>1421780</v>
      </c>
      <c r="K46" s="38">
        <f t="shared" si="1"/>
        <v>7090987</v>
      </c>
      <c r="L46" s="15">
        <f>L45</f>
        <v>38</v>
      </c>
    </row>
    <row r="50" s="1" customFormat="1" ht="10.5" customHeight="1" x14ac:dyDescent="0.25"/>
    <row r="51" s="1" customFormat="1" ht="10.5" customHeight="1" x14ac:dyDescent="0.25"/>
    <row r="52" s="1" customFormat="1" ht="10.5" customHeight="1" x14ac:dyDescent="0.25"/>
    <row r="53" s="1" customFormat="1" ht="10.5" customHeight="1" x14ac:dyDescent="0.25"/>
    <row r="55" s="1" customFormat="1" ht="10.5" customHeight="1" x14ac:dyDescent="0.25"/>
    <row r="56" s="1" customFormat="1" ht="10.5" customHeight="1" x14ac:dyDescent="0.25"/>
    <row r="57" s="1" customFormat="1" ht="10.5" customHeight="1" x14ac:dyDescent="0.25"/>
    <row r="58" s="1" customFormat="1" ht="10.5" customHeight="1" x14ac:dyDescent="0.25"/>
    <row r="59" s="1" customFormat="1" ht="10.5" customHeight="1" x14ac:dyDescent="0.25"/>
    <row r="60" s="1" customFormat="1" ht="10.5" customHeight="1" x14ac:dyDescent="0.25"/>
    <row r="61" s="1" customFormat="1" ht="10.5" customHeight="1" x14ac:dyDescent="0.25"/>
    <row r="62" s="1" customFormat="1" ht="10.5" customHeight="1" x14ac:dyDescent="0.25"/>
    <row r="63" s="1" customFormat="1" ht="10.5" customHeight="1" x14ac:dyDescent="0.25"/>
    <row r="126" s="1" customFormat="1" ht="10.5" customHeight="1" x14ac:dyDescent="0.25"/>
    <row r="127" s="1" customFormat="1" ht="10.5" customHeight="1" x14ac:dyDescent="0.25"/>
    <row r="128" s="1" customFormat="1" ht="10.5" customHeight="1" x14ac:dyDescent="0.25"/>
    <row r="129" s="1" customFormat="1" ht="10.5" customHeight="1" x14ac:dyDescent="0.25"/>
    <row r="130" s="1" customFormat="1" ht="10.5" customHeight="1" x14ac:dyDescent="0.25"/>
    <row r="131" s="1" customFormat="1" ht="10.5" customHeight="1" x14ac:dyDescent="0.25"/>
    <row r="132" s="1" customFormat="1" ht="10.5" customHeight="1" x14ac:dyDescent="0.25"/>
    <row r="133" s="1" customFormat="1" ht="10.5" customHeight="1" x14ac:dyDescent="0.25"/>
    <row r="134" s="1" customFormat="1" ht="10.5" customHeight="1" x14ac:dyDescent="0.25"/>
    <row r="135" s="1" customFormat="1" ht="10.5" customHeight="1" x14ac:dyDescent="0.25"/>
    <row r="136" s="1" customFormat="1" ht="10.5" customHeight="1" x14ac:dyDescent="0.25"/>
    <row r="137" s="1" customFormat="1" ht="10.5" customHeight="1" x14ac:dyDescent="0.25"/>
    <row r="138" s="1" customFormat="1" ht="10.5" customHeight="1" x14ac:dyDescent="0.25"/>
    <row r="139" s="1" customFormat="1" ht="10.5" customHeight="1" x14ac:dyDescent="0.25"/>
    <row r="202" s="1" customFormat="1" ht="10.5" customHeight="1" x14ac:dyDescent="0.25"/>
    <row r="203" s="1" customFormat="1" ht="10.5" customHeight="1" x14ac:dyDescent="0.25"/>
    <row r="204" s="1" customFormat="1" ht="10.5" customHeight="1" x14ac:dyDescent="0.25"/>
    <row r="205" s="1" customFormat="1" ht="10.5" customHeight="1" x14ac:dyDescent="0.25"/>
    <row r="206" s="1" customFormat="1" ht="10.5" customHeight="1" x14ac:dyDescent="0.25"/>
    <row r="207" s="1" customFormat="1" ht="10.5" customHeight="1" x14ac:dyDescent="0.25"/>
    <row r="208" s="1" customFormat="1" ht="10.5" customHeight="1" x14ac:dyDescent="0.25"/>
    <row r="209" s="1" customFormat="1" ht="10.5" customHeight="1" x14ac:dyDescent="0.25"/>
    <row r="210" s="1" customFormat="1" ht="10.5" customHeight="1" x14ac:dyDescent="0.25"/>
    <row r="211" s="1" customFormat="1" ht="10.5" customHeight="1" x14ac:dyDescent="0.25"/>
    <row r="212" s="1" customFormat="1" ht="10.5" customHeight="1" x14ac:dyDescent="0.25"/>
    <row r="213" s="1" customFormat="1" ht="10.5" customHeight="1" x14ac:dyDescent="0.25"/>
    <row r="214" s="1" customFormat="1" ht="10.5" customHeight="1" x14ac:dyDescent="0.25"/>
    <row r="215" s="1" customFormat="1" ht="10.5" customHeight="1" x14ac:dyDescent="0.25"/>
    <row r="261" s="1" customFormat="1" ht="12" customHeight="1" x14ac:dyDescent="0.25"/>
    <row r="278" s="1" customFormat="1" ht="10.5" customHeight="1" x14ac:dyDescent="0.25"/>
  </sheetData>
  <printOptions horizontalCentered="1" verticalCentered="1" gridLines="1" gridLinesSet="0"/>
  <pageMargins left="0.5" right="0.5" top="0.5" bottom="0.5" header="0" footer="0"/>
  <pageSetup paperSize="3" fitToHeight="0" orientation="landscape" r:id="rId1"/>
  <headerFooter alignWithMargins="0"/>
  <rowBreaks count="1" manualBreakCount="1">
    <brk id="202" max="3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AD67-E64E-4DEE-8DCB-7ADCC0414273}">
  <sheetPr>
    <pageSetUpPr fitToPage="1"/>
  </sheetPr>
  <dimension ref="A1:L103"/>
  <sheetViews>
    <sheetView workbookViewId="0">
      <selection activeCell="D6" sqref="D6"/>
    </sheetView>
  </sheetViews>
  <sheetFormatPr defaultColWidth="7.21875" defaultRowHeight="12.6" x14ac:dyDescent="0.25"/>
  <cols>
    <col min="1" max="1" width="4.77734375" style="1" customWidth="1"/>
    <col min="2" max="2" width="16.33203125" style="1" customWidth="1"/>
    <col min="3" max="11" width="15.77734375" style="1" customWidth="1"/>
    <col min="12" max="12" width="4.109375" style="1" bestFit="1" customWidth="1"/>
    <col min="13" max="256" width="7.21875" style="1"/>
    <col min="257" max="257" width="4.109375" style="1" bestFit="1" customWidth="1"/>
    <col min="258" max="258" width="13.21875" style="1" customWidth="1"/>
    <col min="259" max="259" width="11.88671875" style="1" bestFit="1" customWidth="1"/>
    <col min="260" max="260" width="11.88671875" style="1" customWidth="1"/>
    <col min="261" max="261" width="12.44140625" style="1" customWidth="1"/>
    <col min="262" max="262" width="14.109375" style="1" customWidth="1"/>
    <col min="263" max="263" width="11.88671875" style="1" bestFit="1" customWidth="1"/>
    <col min="264" max="264" width="12.44140625" style="1" customWidth="1"/>
    <col min="265" max="265" width="11.77734375" style="1" customWidth="1"/>
    <col min="266" max="266" width="12.5546875" style="1" bestFit="1" customWidth="1"/>
    <col min="267" max="267" width="11" style="1" bestFit="1" customWidth="1"/>
    <col min="268" max="268" width="4.109375" style="1" bestFit="1" customWidth="1"/>
    <col min="269" max="512" width="7.21875" style="1"/>
    <col min="513" max="513" width="4.109375" style="1" bestFit="1" customWidth="1"/>
    <col min="514" max="514" width="13.21875" style="1" customWidth="1"/>
    <col min="515" max="515" width="11.88671875" style="1" bestFit="1" customWidth="1"/>
    <col min="516" max="516" width="11.88671875" style="1" customWidth="1"/>
    <col min="517" max="517" width="12.44140625" style="1" customWidth="1"/>
    <col min="518" max="518" width="14.109375" style="1" customWidth="1"/>
    <col min="519" max="519" width="11.88671875" style="1" bestFit="1" customWidth="1"/>
    <col min="520" max="520" width="12.44140625" style="1" customWidth="1"/>
    <col min="521" max="521" width="11.77734375" style="1" customWidth="1"/>
    <col min="522" max="522" width="12.5546875" style="1" bestFit="1" customWidth="1"/>
    <col min="523" max="523" width="11" style="1" bestFit="1" customWidth="1"/>
    <col min="524" max="524" width="4.109375" style="1" bestFit="1" customWidth="1"/>
    <col min="525" max="768" width="7.21875" style="1"/>
    <col min="769" max="769" width="4.109375" style="1" bestFit="1" customWidth="1"/>
    <col min="770" max="770" width="13.21875" style="1" customWidth="1"/>
    <col min="771" max="771" width="11.88671875" style="1" bestFit="1" customWidth="1"/>
    <col min="772" max="772" width="11.88671875" style="1" customWidth="1"/>
    <col min="773" max="773" width="12.44140625" style="1" customWidth="1"/>
    <col min="774" max="774" width="14.109375" style="1" customWidth="1"/>
    <col min="775" max="775" width="11.88671875" style="1" bestFit="1" customWidth="1"/>
    <col min="776" max="776" width="12.44140625" style="1" customWidth="1"/>
    <col min="777" max="777" width="11.77734375" style="1" customWidth="1"/>
    <col min="778" max="778" width="12.5546875" style="1" bestFit="1" customWidth="1"/>
    <col min="779" max="779" width="11" style="1" bestFit="1" customWidth="1"/>
    <col min="780" max="780" width="4.109375" style="1" bestFit="1" customWidth="1"/>
    <col min="781" max="1024" width="7.21875" style="1"/>
    <col min="1025" max="1025" width="4.109375" style="1" bestFit="1" customWidth="1"/>
    <col min="1026" max="1026" width="13.21875" style="1" customWidth="1"/>
    <col min="1027" max="1027" width="11.88671875" style="1" bestFit="1" customWidth="1"/>
    <col min="1028" max="1028" width="11.88671875" style="1" customWidth="1"/>
    <col min="1029" max="1029" width="12.44140625" style="1" customWidth="1"/>
    <col min="1030" max="1030" width="14.109375" style="1" customWidth="1"/>
    <col min="1031" max="1031" width="11.88671875" style="1" bestFit="1" customWidth="1"/>
    <col min="1032" max="1032" width="12.44140625" style="1" customWidth="1"/>
    <col min="1033" max="1033" width="11.77734375" style="1" customWidth="1"/>
    <col min="1034" max="1034" width="12.5546875" style="1" bestFit="1" customWidth="1"/>
    <col min="1035" max="1035" width="11" style="1" bestFit="1" customWidth="1"/>
    <col min="1036" max="1036" width="4.109375" style="1" bestFit="1" customWidth="1"/>
    <col min="1037" max="1280" width="7.21875" style="1"/>
    <col min="1281" max="1281" width="4.109375" style="1" bestFit="1" customWidth="1"/>
    <col min="1282" max="1282" width="13.21875" style="1" customWidth="1"/>
    <col min="1283" max="1283" width="11.88671875" style="1" bestFit="1" customWidth="1"/>
    <col min="1284" max="1284" width="11.88671875" style="1" customWidth="1"/>
    <col min="1285" max="1285" width="12.44140625" style="1" customWidth="1"/>
    <col min="1286" max="1286" width="14.109375" style="1" customWidth="1"/>
    <col min="1287" max="1287" width="11.88671875" style="1" bestFit="1" customWidth="1"/>
    <col min="1288" max="1288" width="12.44140625" style="1" customWidth="1"/>
    <col min="1289" max="1289" width="11.77734375" style="1" customWidth="1"/>
    <col min="1290" max="1290" width="12.5546875" style="1" bestFit="1" customWidth="1"/>
    <col min="1291" max="1291" width="11" style="1" bestFit="1" customWidth="1"/>
    <col min="1292" max="1292" width="4.109375" style="1" bestFit="1" customWidth="1"/>
    <col min="1293" max="1536" width="7.21875" style="1"/>
    <col min="1537" max="1537" width="4.109375" style="1" bestFit="1" customWidth="1"/>
    <col min="1538" max="1538" width="13.21875" style="1" customWidth="1"/>
    <col min="1539" max="1539" width="11.88671875" style="1" bestFit="1" customWidth="1"/>
    <col min="1540" max="1540" width="11.88671875" style="1" customWidth="1"/>
    <col min="1541" max="1541" width="12.44140625" style="1" customWidth="1"/>
    <col min="1542" max="1542" width="14.109375" style="1" customWidth="1"/>
    <col min="1543" max="1543" width="11.88671875" style="1" bestFit="1" customWidth="1"/>
    <col min="1544" max="1544" width="12.44140625" style="1" customWidth="1"/>
    <col min="1545" max="1545" width="11.77734375" style="1" customWidth="1"/>
    <col min="1546" max="1546" width="12.5546875" style="1" bestFit="1" customWidth="1"/>
    <col min="1547" max="1547" width="11" style="1" bestFit="1" customWidth="1"/>
    <col min="1548" max="1548" width="4.109375" style="1" bestFit="1" customWidth="1"/>
    <col min="1549" max="1792" width="7.21875" style="1"/>
    <col min="1793" max="1793" width="4.109375" style="1" bestFit="1" customWidth="1"/>
    <col min="1794" max="1794" width="13.21875" style="1" customWidth="1"/>
    <col min="1795" max="1795" width="11.88671875" style="1" bestFit="1" customWidth="1"/>
    <col min="1796" max="1796" width="11.88671875" style="1" customWidth="1"/>
    <col min="1797" max="1797" width="12.44140625" style="1" customWidth="1"/>
    <col min="1798" max="1798" width="14.109375" style="1" customWidth="1"/>
    <col min="1799" max="1799" width="11.88671875" style="1" bestFit="1" customWidth="1"/>
    <col min="1800" max="1800" width="12.44140625" style="1" customWidth="1"/>
    <col min="1801" max="1801" width="11.77734375" style="1" customWidth="1"/>
    <col min="1802" max="1802" width="12.5546875" style="1" bestFit="1" customWidth="1"/>
    <col min="1803" max="1803" width="11" style="1" bestFit="1" customWidth="1"/>
    <col min="1804" max="1804" width="4.109375" style="1" bestFit="1" customWidth="1"/>
    <col min="1805" max="2048" width="7.21875" style="1"/>
    <col min="2049" max="2049" width="4.109375" style="1" bestFit="1" customWidth="1"/>
    <col min="2050" max="2050" width="13.21875" style="1" customWidth="1"/>
    <col min="2051" max="2051" width="11.88671875" style="1" bestFit="1" customWidth="1"/>
    <col min="2052" max="2052" width="11.88671875" style="1" customWidth="1"/>
    <col min="2053" max="2053" width="12.44140625" style="1" customWidth="1"/>
    <col min="2054" max="2054" width="14.109375" style="1" customWidth="1"/>
    <col min="2055" max="2055" width="11.88671875" style="1" bestFit="1" customWidth="1"/>
    <col min="2056" max="2056" width="12.44140625" style="1" customWidth="1"/>
    <col min="2057" max="2057" width="11.77734375" style="1" customWidth="1"/>
    <col min="2058" max="2058" width="12.5546875" style="1" bestFit="1" customWidth="1"/>
    <col min="2059" max="2059" width="11" style="1" bestFit="1" customWidth="1"/>
    <col min="2060" max="2060" width="4.109375" style="1" bestFit="1" customWidth="1"/>
    <col min="2061" max="2304" width="7.21875" style="1"/>
    <col min="2305" max="2305" width="4.109375" style="1" bestFit="1" customWidth="1"/>
    <col min="2306" max="2306" width="13.21875" style="1" customWidth="1"/>
    <col min="2307" max="2307" width="11.88671875" style="1" bestFit="1" customWidth="1"/>
    <col min="2308" max="2308" width="11.88671875" style="1" customWidth="1"/>
    <col min="2309" max="2309" width="12.44140625" style="1" customWidth="1"/>
    <col min="2310" max="2310" width="14.109375" style="1" customWidth="1"/>
    <col min="2311" max="2311" width="11.88671875" style="1" bestFit="1" customWidth="1"/>
    <col min="2312" max="2312" width="12.44140625" style="1" customWidth="1"/>
    <col min="2313" max="2313" width="11.77734375" style="1" customWidth="1"/>
    <col min="2314" max="2314" width="12.5546875" style="1" bestFit="1" customWidth="1"/>
    <col min="2315" max="2315" width="11" style="1" bestFit="1" customWidth="1"/>
    <col min="2316" max="2316" width="4.109375" style="1" bestFit="1" customWidth="1"/>
    <col min="2317" max="2560" width="7.21875" style="1"/>
    <col min="2561" max="2561" width="4.109375" style="1" bestFit="1" customWidth="1"/>
    <col min="2562" max="2562" width="13.21875" style="1" customWidth="1"/>
    <col min="2563" max="2563" width="11.88671875" style="1" bestFit="1" customWidth="1"/>
    <col min="2564" max="2564" width="11.88671875" style="1" customWidth="1"/>
    <col min="2565" max="2565" width="12.44140625" style="1" customWidth="1"/>
    <col min="2566" max="2566" width="14.109375" style="1" customWidth="1"/>
    <col min="2567" max="2567" width="11.88671875" style="1" bestFit="1" customWidth="1"/>
    <col min="2568" max="2568" width="12.44140625" style="1" customWidth="1"/>
    <col min="2569" max="2569" width="11.77734375" style="1" customWidth="1"/>
    <col min="2570" max="2570" width="12.5546875" style="1" bestFit="1" customWidth="1"/>
    <col min="2571" max="2571" width="11" style="1" bestFit="1" customWidth="1"/>
    <col min="2572" max="2572" width="4.109375" style="1" bestFit="1" customWidth="1"/>
    <col min="2573" max="2816" width="7.21875" style="1"/>
    <col min="2817" max="2817" width="4.109375" style="1" bestFit="1" customWidth="1"/>
    <col min="2818" max="2818" width="13.21875" style="1" customWidth="1"/>
    <col min="2819" max="2819" width="11.88671875" style="1" bestFit="1" customWidth="1"/>
    <col min="2820" max="2820" width="11.88671875" style="1" customWidth="1"/>
    <col min="2821" max="2821" width="12.44140625" style="1" customWidth="1"/>
    <col min="2822" max="2822" width="14.109375" style="1" customWidth="1"/>
    <col min="2823" max="2823" width="11.88671875" style="1" bestFit="1" customWidth="1"/>
    <col min="2824" max="2824" width="12.44140625" style="1" customWidth="1"/>
    <col min="2825" max="2825" width="11.77734375" style="1" customWidth="1"/>
    <col min="2826" max="2826" width="12.5546875" style="1" bestFit="1" customWidth="1"/>
    <col min="2827" max="2827" width="11" style="1" bestFit="1" customWidth="1"/>
    <col min="2828" max="2828" width="4.109375" style="1" bestFit="1" customWidth="1"/>
    <col min="2829" max="3072" width="7.21875" style="1"/>
    <col min="3073" max="3073" width="4.109375" style="1" bestFit="1" customWidth="1"/>
    <col min="3074" max="3074" width="13.21875" style="1" customWidth="1"/>
    <col min="3075" max="3075" width="11.88671875" style="1" bestFit="1" customWidth="1"/>
    <col min="3076" max="3076" width="11.88671875" style="1" customWidth="1"/>
    <col min="3077" max="3077" width="12.44140625" style="1" customWidth="1"/>
    <col min="3078" max="3078" width="14.109375" style="1" customWidth="1"/>
    <col min="3079" max="3079" width="11.88671875" style="1" bestFit="1" customWidth="1"/>
    <col min="3080" max="3080" width="12.44140625" style="1" customWidth="1"/>
    <col min="3081" max="3081" width="11.77734375" style="1" customWidth="1"/>
    <col min="3082" max="3082" width="12.5546875" style="1" bestFit="1" customWidth="1"/>
    <col min="3083" max="3083" width="11" style="1" bestFit="1" customWidth="1"/>
    <col min="3084" max="3084" width="4.109375" style="1" bestFit="1" customWidth="1"/>
    <col min="3085" max="3328" width="7.21875" style="1"/>
    <col min="3329" max="3329" width="4.109375" style="1" bestFit="1" customWidth="1"/>
    <col min="3330" max="3330" width="13.21875" style="1" customWidth="1"/>
    <col min="3331" max="3331" width="11.88671875" style="1" bestFit="1" customWidth="1"/>
    <col min="3332" max="3332" width="11.88671875" style="1" customWidth="1"/>
    <col min="3333" max="3333" width="12.44140625" style="1" customWidth="1"/>
    <col min="3334" max="3334" width="14.109375" style="1" customWidth="1"/>
    <col min="3335" max="3335" width="11.88671875" style="1" bestFit="1" customWidth="1"/>
    <col min="3336" max="3336" width="12.44140625" style="1" customWidth="1"/>
    <col min="3337" max="3337" width="11.77734375" style="1" customWidth="1"/>
    <col min="3338" max="3338" width="12.5546875" style="1" bestFit="1" customWidth="1"/>
    <col min="3339" max="3339" width="11" style="1" bestFit="1" customWidth="1"/>
    <col min="3340" max="3340" width="4.109375" style="1" bestFit="1" customWidth="1"/>
    <col min="3341" max="3584" width="7.21875" style="1"/>
    <col min="3585" max="3585" width="4.109375" style="1" bestFit="1" customWidth="1"/>
    <col min="3586" max="3586" width="13.21875" style="1" customWidth="1"/>
    <col min="3587" max="3587" width="11.88671875" style="1" bestFit="1" customWidth="1"/>
    <col min="3588" max="3588" width="11.88671875" style="1" customWidth="1"/>
    <col min="3589" max="3589" width="12.44140625" style="1" customWidth="1"/>
    <col min="3590" max="3590" width="14.109375" style="1" customWidth="1"/>
    <col min="3591" max="3591" width="11.88671875" style="1" bestFit="1" customWidth="1"/>
    <col min="3592" max="3592" width="12.44140625" style="1" customWidth="1"/>
    <col min="3593" max="3593" width="11.77734375" style="1" customWidth="1"/>
    <col min="3594" max="3594" width="12.5546875" style="1" bestFit="1" customWidth="1"/>
    <col min="3595" max="3595" width="11" style="1" bestFit="1" customWidth="1"/>
    <col min="3596" max="3596" width="4.109375" style="1" bestFit="1" customWidth="1"/>
    <col min="3597" max="3840" width="7.21875" style="1"/>
    <col min="3841" max="3841" width="4.109375" style="1" bestFit="1" customWidth="1"/>
    <col min="3842" max="3842" width="13.21875" style="1" customWidth="1"/>
    <col min="3843" max="3843" width="11.88671875" style="1" bestFit="1" customWidth="1"/>
    <col min="3844" max="3844" width="11.88671875" style="1" customWidth="1"/>
    <col min="3845" max="3845" width="12.44140625" style="1" customWidth="1"/>
    <col min="3846" max="3846" width="14.109375" style="1" customWidth="1"/>
    <col min="3847" max="3847" width="11.88671875" style="1" bestFit="1" customWidth="1"/>
    <col min="3848" max="3848" width="12.44140625" style="1" customWidth="1"/>
    <col min="3849" max="3849" width="11.77734375" style="1" customWidth="1"/>
    <col min="3850" max="3850" width="12.5546875" style="1" bestFit="1" customWidth="1"/>
    <col min="3851" max="3851" width="11" style="1" bestFit="1" customWidth="1"/>
    <col min="3852" max="3852" width="4.109375" style="1" bestFit="1" customWidth="1"/>
    <col min="3853" max="4096" width="7.21875" style="1"/>
    <col min="4097" max="4097" width="4.109375" style="1" bestFit="1" customWidth="1"/>
    <col min="4098" max="4098" width="13.21875" style="1" customWidth="1"/>
    <col min="4099" max="4099" width="11.88671875" style="1" bestFit="1" customWidth="1"/>
    <col min="4100" max="4100" width="11.88671875" style="1" customWidth="1"/>
    <col min="4101" max="4101" width="12.44140625" style="1" customWidth="1"/>
    <col min="4102" max="4102" width="14.109375" style="1" customWidth="1"/>
    <col min="4103" max="4103" width="11.88671875" style="1" bestFit="1" customWidth="1"/>
    <col min="4104" max="4104" width="12.44140625" style="1" customWidth="1"/>
    <col min="4105" max="4105" width="11.77734375" style="1" customWidth="1"/>
    <col min="4106" max="4106" width="12.5546875" style="1" bestFit="1" customWidth="1"/>
    <col min="4107" max="4107" width="11" style="1" bestFit="1" customWidth="1"/>
    <col min="4108" max="4108" width="4.109375" style="1" bestFit="1" customWidth="1"/>
    <col min="4109" max="4352" width="7.21875" style="1"/>
    <col min="4353" max="4353" width="4.109375" style="1" bestFit="1" customWidth="1"/>
    <col min="4354" max="4354" width="13.21875" style="1" customWidth="1"/>
    <col min="4355" max="4355" width="11.88671875" style="1" bestFit="1" customWidth="1"/>
    <col min="4356" max="4356" width="11.88671875" style="1" customWidth="1"/>
    <col min="4357" max="4357" width="12.44140625" style="1" customWidth="1"/>
    <col min="4358" max="4358" width="14.109375" style="1" customWidth="1"/>
    <col min="4359" max="4359" width="11.88671875" style="1" bestFit="1" customWidth="1"/>
    <col min="4360" max="4360" width="12.44140625" style="1" customWidth="1"/>
    <col min="4361" max="4361" width="11.77734375" style="1" customWidth="1"/>
    <col min="4362" max="4362" width="12.5546875" style="1" bestFit="1" customWidth="1"/>
    <col min="4363" max="4363" width="11" style="1" bestFit="1" customWidth="1"/>
    <col min="4364" max="4364" width="4.109375" style="1" bestFit="1" customWidth="1"/>
    <col min="4365" max="4608" width="7.21875" style="1"/>
    <col min="4609" max="4609" width="4.109375" style="1" bestFit="1" customWidth="1"/>
    <col min="4610" max="4610" width="13.21875" style="1" customWidth="1"/>
    <col min="4611" max="4611" width="11.88671875" style="1" bestFit="1" customWidth="1"/>
    <col min="4612" max="4612" width="11.88671875" style="1" customWidth="1"/>
    <col min="4613" max="4613" width="12.44140625" style="1" customWidth="1"/>
    <col min="4614" max="4614" width="14.109375" style="1" customWidth="1"/>
    <col min="4615" max="4615" width="11.88671875" style="1" bestFit="1" customWidth="1"/>
    <col min="4616" max="4616" width="12.44140625" style="1" customWidth="1"/>
    <col min="4617" max="4617" width="11.77734375" style="1" customWidth="1"/>
    <col min="4618" max="4618" width="12.5546875" style="1" bestFit="1" customWidth="1"/>
    <col min="4619" max="4619" width="11" style="1" bestFit="1" customWidth="1"/>
    <col min="4620" max="4620" width="4.109375" style="1" bestFit="1" customWidth="1"/>
    <col min="4621" max="4864" width="7.21875" style="1"/>
    <col min="4865" max="4865" width="4.109375" style="1" bestFit="1" customWidth="1"/>
    <col min="4866" max="4866" width="13.21875" style="1" customWidth="1"/>
    <col min="4867" max="4867" width="11.88671875" style="1" bestFit="1" customWidth="1"/>
    <col min="4868" max="4868" width="11.88671875" style="1" customWidth="1"/>
    <col min="4869" max="4869" width="12.44140625" style="1" customWidth="1"/>
    <col min="4870" max="4870" width="14.109375" style="1" customWidth="1"/>
    <col min="4871" max="4871" width="11.88671875" style="1" bestFit="1" customWidth="1"/>
    <col min="4872" max="4872" width="12.44140625" style="1" customWidth="1"/>
    <col min="4873" max="4873" width="11.77734375" style="1" customWidth="1"/>
    <col min="4874" max="4874" width="12.5546875" style="1" bestFit="1" customWidth="1"/>
    <col min="4875" max="4875" width="11" style="1" bestFit="1" customWidth="1"/>
    <col min="4876" max="4876" width="4.109375" style="1" bestFit="1" customWidth="1"/>
    <col min="4877" max="5120" width="7.21875" style="1"/>
    <col min="5121" max="5121" width="4.109375" style="1" bestFit="1" customWidth="1"/>
    <col min="5122" max="5122" width="13.21875" style="1" customWidth="1"/>
    <col min="5123" max="5123" width="11.88671875" style="1" bestFit="1" customWidth="1"/>
    <col min="5124" max="5124" width="11.88671875" style="1" customWidth="1"/>
    <col min="5125" max="5125" width="12.44140625" style="1" customWidth="1"/>
    <col min="5126" max="5126" width="14.109375" style="1" customWidth="1"/>
    <col min="5127" max="5127" width="11.88671875" style="1" bestFit="1" customWidth="1"/>
    <col min="5128" max="5128" width="12.44140625" style="1" customWidth="1"/>
    <col min="5129" max="5129" width="11.77734375" style="1" customWidth="1"/>
    <col min="5130" max="5130" width="12.5546875" style="1" bestFit="1" customWidth="1"/>
    <col min="5131" max="5131" width="11" style="1" bestFit="1" customWidth="1"/>
    <col min="5132" max="5132" width="4.109375" style="1" bestFit="1" customWidth="1"/>
    <col min="5133" max="5376" width="7.21875" style="1"/>
    <col min="5377" max="5377" width="4.109375" style="1" bestFit="1" customWidth="1"/>
    <col min="5378" max="5378" width="13.21875" style="1" customWidth="1"/>
    <col min="5379" max="5379" width="11.88671875" style="1" bestFit="1" customWidth="1"/>
    <col min="5380" max="5380" width="11.88671875" style="1" customWidth="1"/>
    <col min="5381" max="5381" width="12.44140625" style="1" customWidth="1"/>
    <col min="5382" max="5382" width="14.109375" style="1" customWidth="1"/>
    <col min="5383" max="5383" width="11.88671875" style="1" bestFit="1" customWidth="1"/>
    <col min="5384" max="5384" width="12.44140625" style="1" customWidth="1"/>
    <col min="5385" max="5385" width="11.77734375" style="1" customWidth="1"/>
    <col min="5386" max="5386" width="12.5546875" style="1" bestFit="1" customWidth="1"/>
    <col min="5387" max="5387" width="11" style="1" bestFit="1" customWidth="1"/>
    <col min="5388" max="5388" width="4.109375" style="1" bestFit="1" customWidth="1"/>
    <col min="5389" max="5632" width="7.21875" style="1"/>
    <col min="5633" max="5633" width="4.109375" style="1" bestFit="1" customWidth="1"/>
    <col min="5634" max="5634" width="13.21875" style="1" customWidth="1"/>
    <col min="5635" max="5635" width="11.88671875" style="1" bestFit="1" customWidth="1"/>
    <col min="5636" max="5636" width="11.88671875" style="1" customWidth="1"/>
    <col min="5637" max="5637" width="12.44140625" style="1" customWidth="1"/>
    <col min="5638" max="5638" width="14.109375" style="1" customWidth="1"/>
    <col min="5639" max="5639" width="11.88671875" style="1" bestFit="1" customWidth="1"/>
    <col min="5640" max="5640" width="12.44140625" style="1" customWidth="1"/>
    <col min="5641" max="5641" width="11.77734375" style="1" customWidth="1"/>
    <col min="5642" max="5642" width="12.5546875" style="1" bestFit="1" customWidth="1"/>
    <col min="5643" max="5643" width="11" style="1" bestFit="1" customWidth="1"/>
    <col min="5644" max="5644" width="4.109375" style="1" bestFit="1" customWidth="1"/>
    <col min="5645" max="5888" width="7.21875" style="1"/>
    <col min="5889" max="5889" width="4.109375" style="1" bestFit="1" customWidth="1"/>
    <col min="5890" max="5890" width="13.21875" style="1" customWidth="1"/>
    <col min="5891" max="5891" width="11.88671875" style="1" bestFit="1" customWidth="1"/>
    <col min="5892" max="5892" width="11.88671875" style="1" customWidth="1"/>
    <col min="5893" max="5893" width="12.44140625" style="1" customWidth="1"/>
    <col min="5894" max="5894" width="14.109375" style="1" customWidth="1"/>
    <col min="5895" max="5895" width="11.88671875" style="1" bestFit="1" customWidth="1"/>
    <col min="5896" max="5896" width="12.44140625" style="1" customWidth="1"/>
    <col min="5897" max="5897" width="11.77734375" style="1" customWidth="1"/>
    <col min="5898" max="5898" width="12.5546875" style="1" bestFit="1" customWidth="1"/>
    <col min="5899" max="5899" width="11" style="1" bestFit="1" customWidth="1"/>
    <col min="5900" max="5900" width="4.109375" style="1" bestFit="1" customWidth="1"/>
    <col min="5901" max="6144" width="7.21875" style="1"/>
    <col min="6145" max="6145" width="4.109375" style="1" bestFit="1" customWidth="1"/>
    <col min="6146" max="6146" width="13.21875" style="1" customWidth="1"/>
    <col min="6147" max="6147" width="11.88671875" style="1" bestFit="1" customWidth="1"/>
    <col min="6148" max="6148" width="11.88671875" style="1" customWidth="1"/>
    <col min="6149" max="6149" width="12.44140625" style="1" customWidth="1"/>
    <col min="6150" max="6150" width="14.109375" style="1" customWidth="1"/>
    <col min="6151" max="6151" width="11.88671875" style="1" bestFit="1" customWidth="1"/>
    <col min="6152" max="6152" width="12.44140625" style="1" customWidth="1"/>
    <col min="6153" max="6153" width="11.77734375" style="1" customWidth="1"/>
    <col min="6154" max="6154" width="12.5546875" style="1" bestFit="1" customWidth="1"/>
    <col min="6155" max="6155" width="11" style="1" bestFit="1" customWidth="1"/>
    <col min="6156" max="6156" width="4.109375" style="1" bestFit="1" customWidth="1"/>
    <col min="6157" max="6400" width="7.21875" style="1"/>
    <col min="6401" max="6401" width="4.109375" style="1" bestFit="1" customWidth="1"/>
    <col min="6402" max="6402" width="13.21875" style="1" customWidth="1"/>
    <col min="6403" max="6403" width="11.88671875" style="1" bestFit="1" customWidth="1"/>
    <col min="6404" max="6404" width="11.88671875" style="1" customWidth="1"/>
    <col min="6405" max="6405" width="12.44140625" style="1" customWidth="1"/>
    <col min="6406" max="6406" width="14.109375" style="1" customWidth="1"/>
    <col min="6407" max="6407" width="11.88671875" style="1" bestFit="1" customWidth="1"/>
    <col min="6408" max="6408" width="12.44140625" style="1" customWidth="1"/>
    <col min="6409" max="6409" width="11.77734375" style="1" customWidth="1"/>
    <col min="6410" max="6410" width="12.5546875" style="1" bestFit="1" customWidth="1"/>
    <col min="6411" max="6411" width="11" style="1" bestFit="1" customWidth="1"/>
    <col min="6412" max="6412" width="4.109375" style="1" bestFit="1" customWidth="1"/>
    <col min="6413" max="6656" width="7.21875" style="1"/>
    <col min="6657" max="6657" width="4.109375" style="1" bestFit="1" customWidth="1"/>
    <col min="6658" max="6658" width="13.21875" style="1" customWidth="1"/>
    <col min="6659" max="6659" width="11.88671875" style="1" bestFit="1" customWidth="1"/>
    <col min="6660" max="6660" width="11.88671875" style="1" customWidth="1"/>
    <col min="6661" max="6661" width="12.44140625" style="1" customWidth="1"/>
    <col min="6662" max="6662" width="14.109375" style="1" customWidth="1"/>
    <col min="6663" max="6663" width="11.88671875" style="1" bestFit="1" customWidth="1"/>
    <col min="6664" max="6664" width="12.44140625" style="1" customWidth="1"/>
    <col min="6665" max="6665" width="11.77734375" style="1" customWidth="1"/>
    <col min="6666" max="6666" width="12.5546875" style="1" bestFit="1" customWidth="1"/>
    <col min="6667" max="6667" width="11" style="1" bestFit="1" customWidth="1"/>
    <col min="6668" max="6668" width="4.109375" style="1" bestFit="1" customWidth="1"/>
    <col min="6669" max="6912" width="7.21875" style="1"/>
    <col min="6913" max="6913" width="4.109375" style="1" bestFit="1" customWidth="1"/>
    <col min="6914" max="6914" width="13.21875" style="1" customWidth="1"/>
    <col min="6915" max="6915" width="11.88671875" style="1" bestFit="1" customWidth="1"/>
    <col min="6916" max="6916" width="11.88671875" style="1" customWidth="1"/>
    <col min="6917" max="6917" width="12.44140625" style="1" customWidth="1"/>
    <col min="6918" max="6918" width="14.109375" style="1" customWidth="1"/>
    <col min="6919" max="6919" width="11.88671875" style="1" bestFit="1" customWidth="1"/>
    <col min="6920" max="6920" width="12.44140625" style="1" customWidth="1"/>
    <col min="6921" max="6921" width="11.77734375" style="1" customWidth="1"/>
    <col min="6922" max="6922" width="12.5546875" style="1" bestFit="1" customWidth="1"/>
    <col min="6923" max="6923" width="11" style="1" bestFit="1" customWidth="1"/>
    <col min="6924" max="6924" width="4.109375" style="1" bestFit="1" customWidth="1"/>
    <col min="6925" max="7168" width="7.21875" style="1"/>
    <col min="7169" max="7169" width="4.109375" style="1" bestFit="1" customWidth="1"/>
    <col min="7170" max="7170" width="13.21875" style="1" customWidth="1"/>
    <col min="7171" max="7171" width="11.88671875" style="1" bestFit="1" customWidth="1"/>
    <col min="7172" max="7172" width="11.88671875" style="1" customWidth="1"/>
    <col min="7173" max="7173" width="12.44140625" style="1" customWidth="1"/>
    <col min="7174" max="7174" width="14.109375" style="1" customWidth="1"/>
    <col min="7175" max="7175" width="11.88671875" style="1" bestFit="1" customWidth="1"/>
    <col min="7176" max="7176" width="12.44140625" style="1" customWidth="1"/>
    <col min="7177" max="7177" width="11.77734375" style="1" customWidth="1"/>
    <col min="7178" max="7178" width="12.5546875" style="1" bestFit="1" customWidth="1"/>
    <col min="7179" max="7179" width="11" style="1" bestFit="1" customWidth="1"/>
    <col min="7180" max="7180" width="4.109375" style="1" bestFit="1" customWidth="1"/>
    <col min="7181" max="7424" width="7.21875" style="1"/>
    <col min="7425" max="7425" width="4.109375" style="1" bestFit="1" customWidth="1"/>
    <col min="7426" max="7426" width="13.21875" style="1" customWidth="1"/>
    <col min="7427" max="7427" width="11.88671875" style="1" bestFit="1" customWidth="1"/>
    <col min="7428" max="7428" width="11.88671875" style="1" customWidth="1"/>
    <col min="7429" max="7429" width="12.44140625" style="1" customWidth="1"/>
    <col min="7430" max="7430" width="14.109375" style="1" customWidth="1"/>
    <col min="7431" max="7431" width="11.88671875" style="1" bestFit="1" customWidth="1"/>
    <col min="7432" max="7432" width="12.44140625" style="1" customWidth="1"/>
    <col min="7433" max="7433" width="11.77734375" style="1" customWidth="1"/>
    <col min="7434" max="7434" width="12.5546875" style="1" bestFit="1" customWidth="1"/>
    <col min="7435" max="7435" width="11" style="1" bestFit="1" customWidth="1"/>
    <col min="7436" max="7436" width="4.109375" style="1" bestFit="1" customWidth="1"/>
    <col min="7437" max="7680" width="7.21875" style="1"/>
    <col min="7681" max="7681" width="4.109375" style="1" bestFit="1" customWidth="1"/>
    <col min="7682" max="7682" width="13.21875" style="1" customWidth="1"/>
    <col min="7683" max="7683" width="11.88671875" style="1" bestFit="1" customWidth="1"/>
    <col min="7684" max="7684" width="11.88671875" style="1" customWidth="1"/>
    <col min="7685" max="7685" width="12.44140625" style="1" customWidth="1"/>
    <col min="7686" max="7686" width="14.109375" style="1" customWidth="1"/>
    <col min="7687" max="7687" width="11.88671875" style="1" bestFit="1" customWidth="1"/>
    <col min="7688" max="7688" width="12.44140625" style="1" customWidth="1"/>
    <col min="7689" max="7689" width="11.77734375" style="1" customWidth="1"/>
    <col min="7690" max="7690" width="12.5546875" style="1" bestFit="1" customWidth="1"/>
    <col min="7691" max="7691" width="11" style="1" bestFit="1" customWidth="1"/>
    <col min="7692" max="7692" width="4.109375" style="1" bestFit="1" customWidth="1"/>
    <col min="7693" max="7936" width="7.21875" style="1"/>
    <col min="7937" max="7937" width="4.109375" style="1" bestFit="1" customWidth="1"/>
    <col min="7938" max="7938" width="13.21875" style="1" customWidth="1"/>
    <col min="7939" max="7939" width="11.88671875" style="1" bestFit="1" customWidth="1"/>
    <col min="7940" max="7940" width="11.88671875" style="1" customWidth="1"/>
    <col min="7941" max="7941" width="12.44140625" style="1" customWidth="1"/>
    <col min="7942" max="7942" width="14.109375" style="1" customWidth="1"/>
    <col min="7943" max="7943" width="11.88671875" style="1" bestFit="1" customWidth="1"/>
    <col min="7944" max="7944" width="12.44140625" style="1" customWidth="1"/>
    <col min="7945" max="7945" width="11.77734375" style="1" customWidth="1"/>
    <col min="7946" max="7946" width="12.5546875" style="1" bestFit="1" customWidth="1"/>
    <col min="7947" max="7947" width="11" style="1" bestFit="1" customWidth="1"/>
    <col min="7948" max="7948" width="4.109375" style="1" bestFit="1" customWidth="1"/>
    <col min="7949" max="8192" width="7.21875" style="1"/>
    <col min="8193" max="8193" width="4.109375" style="1" bestFit="1" customWidth="1"/>
    <col min="8194" max="8194" width="13.21875" style="1" customWidth="1"/>
    <col min="8195" max="8195" width="11.88671875" style="1" bestFit="1" customWidth="1"/>
    <col min="8196" max="8196" width="11.88671875" style="1" customWidth="1"/>
    <col min="8197" max="8197" width="12.44140625" style="1" customWidth="1"/>
    <col min="8198" max="8198" width="14.109375" style="1" customWidth="1"/>
    <col min="8199" max="8199" width="11.88671875" style="1" bestFit="1" customWidth="1"/>
    <col min="8200" max="8200" width="12.44140625" style="1" customWidth="1"/>
    <col min="8201" max="8201" width="11.77734375" style="1" customWidth="1"/>
    <col min="8202" max="8202" width="12.5546875" style="1" bestFit="1" customWidth="1"/>
    <col min="8203" max="8203" width="11" style="1" bestFit="1" customWidth="1"/>
    <col min="8204" max="8204" width="4.109375" style="1" bestFit="1" customWidth="1"/>
    <col min="8205" max="8448" width="7.21875" style="1"/>
    <col min="8449" max="8449" width="4.109375" style="1" bestFit="1" customWidth="1"/>
    <col min="8450" max="8450" width="13.21875" style="1" customWidth="1"/>
    <col min="8451" max="8451" width="11.88671875" style="1" bestFit="1" customWidth="1"/>
    <col min="8452" max="8452" width="11.88671875" style="1" customWidth="1"/>
    <col min="8453" max="8453" width="12.44140625" style="1" customWidth="1"/>
    <col min="8454" max="8454" width="14.109375" style="1" customWidth="1"/>
    <col min="8455" max="8455" width="11.88671875" style="1" bestFit="1" customWidth="1"/>
    <col min="8456" max="8456" width="12.44140625" style="1" customWidth="1"/>
    <col min="8457" max="8457" width="11.77734375" style="1" customWidth="1"/>
    <col min="8458" max="8458" width="12.5546875" style="1" bestFit="1" customWidth="1"/>
    <col min="8459" max="8459" width="11" style="1" bestFit="1" customWidth="1"/>
    <col min="8460" max="8460" width="4.109375" style="1" bestFit="1" customWidth="1"/>
    <col min="8461" max="8704" width="7.21875" style="1"/>
    <col min="8705" max="8705" width="4.109375" style="1" bestFit="1" customWidth="1"/>
    <col min="8706" max="8706" width="13.21875" style="1" customWidth="1"/>
    <col min="8707" max="8707" width="11.88671875" style="1" bestFit="1" customWidth="1"/>
    <col min="8708" max="8708" width="11.88671875" style="1" customWidth="1"/>
    <col min="8709" max="8709" width="12.44140625" style="1" customWidth="1"/>
    <col min="8710" max="8710" width="14.109375" style="1" customWidth="1"/>
    <col min="8711" max="8711" width="11.88671875" style="1" bestFit="1" customWidth="1"/>
    <col min="8712" max="8712" width="12.44140625" style="1" customWidth="1"/>
    <col min="8713" max="8713" width="11.77734375" style="1" customWidth="1"/>
    <col min="8714" max="8714" width="12.5546875" style="1" bestFit="1" customWidth="1"/>
    <col min="8715" max="8715" width="11" style="1" bestFit="1" customWidth="1"/>
    <col min="8716" max="8716" width="4.109375" style="1" bestFit="1" customWidth="1"/>
    <col min="8717" max="8960" width="7.21875" style="1"/>
    <col min="8961" max="8961" width="4.109375" style="1" bestFit="1" customWidth="1"/>
    <col min="8962" max="8962" width="13.21875" style="1" customWidth="1"/>
    <col min="8963" max="8963" width="11.88671875" style="1" bestFit="1" customWidth="1"/>
    <col min="8964" max="8964" width="11.88671875" style="1" customWidth="1"/>
    <col min="8965" max="8965" width="12.44140625" style="1" customWidth="1"/>
    <col min="8966" max="8966" width="14.109375" style="1" customWidth="1"/>
    <col min="8967" max="8967" width="11.88671875" style="1" bestFit="1" customWidth="1"/>
    <col min="8968" max="8968" width="12.44140625" style="1" customWidth="1"/>
    <col min="8969" max="8969" width="11.77734375" style="1" customWidth="1"/>
    <col min="8970" max="8970" width="12.5546875" style="1" bestFit="1" customWidth="1"/>
    <col min="8971" max="8971" width="11" style="1" bestFit="1" customWidth="1"/>
    <col min="8972" max="8972" width="4.109375" style="1" bestFit="1" customWidth="1"/>
    <col min="8973" max="9216" width="7.21875" style="1"/>
    <col min="9217" max="9217" width="4.109375" style="1" bestFit="1" customWidth="1"/>
    <col min="9218" max="9218" width="13.21875" style="1" customWidth="1"/>
    <col min="9219" max="9219" width="11.88671875" style="1" bestFit="1" customWidth="1"/>
    <col min="9220" max="9220" width="11.88671875" style="1" customWidth="1"/>
    <col min="9221" max="9221" width="12.44140625" style="1" customWidth="1"/>
    <col min="9222" max="9222" width="14.109375" style="1" customWidth="1"/>
    <col min="9223" max="9223" width="11.88671875" style="1" bestFit="1" customWidth="1"/>
    <col min="9224" max="9224" width="12.44140625" style="1" customWidth="1"/>
    <col min="9225" max="9225" width="11.77734375" style="1" customWidth="1"/>
    <col min="9226" max="9226" width="12.5546875" style="1" bestFit="1" customWidth="1"/>
    <col min="9227" max="9227" width="11" style="1" bestFit="1" customWidth="1"/>
    <col min="9228" max="9228" width="4.109375" style="1" bestFit="1" customWidth="1"/>
    <col min="9229" max="9472" width="7.21875" style="1"/>
    <col min="9473" max="9473" width="4.109375" style="1" bestFit="1" customWidth="1"/>
    <col min="9474" max="9474" width="13.21875" style="1" customWidth="1"/>
    <col min="9475" max="9475" width="11.88671875" style="1" bestFit="1" customWidth="1"/>
    <col min="9476" max="9476" width="11.88671875" style="1" customWidth="1"/>
    <col min="9477" max="9477" width="12.44140625" style="1" customWidth="1"/>
    <col min="9478" max="9478" width="14.109375" style="1" customWidth="1"/>
    <col min="9479" max="9479" width="11.88671875" style="1" bestFit="1" customWidth="1"/>
    <col min="9480" max="9480" width="12.44140625" style="1" customWidth="1"/>
    <col min="9481" max="9481" width="11.77734375" style="1" customWidth="1"/>
    <col min="9482" max="9482" width="12.5546875" style="1" bestFit="1" customWidth="1"/>
    <col min="9483" max="9483" width="11" style="1" bestFit="1" customWidth="1"/>
    <col min="9484" max="9484" width="4.109375" style="1" bestFit="1" customWidth="1"/>
    <col min="9485" max="9728" width="7.21875" style="1"/>
    <col min="9729" max="9729" width="4.109375" style="1" bestFit="1" customWidth="1"/>
    <col min="9730" max="9730" width="13.21875" style="1" customWidth="1"/>
    <col min="9731" max="9731" width="11.88671875" style="1" bestFit="1" customWidth="1"/>
    <col min="9732" max="9732" width="11.88671875" style="1" customWidth="1"/>
    <col min="9733" max="9733" width="12.44140625" style="1" customWidth="1"/>
    <col min="9734" max="9734" width="14.109375" style="1" customWidth="1"/>
    <col min="9735" max="9735" width="11.88671875" style="1" bestFit="1" customWidth="1"/>
    <col min="9736" max="9736" width="12.44140625" style="1" customWidth="1"/>
    <col min="9737" max="9737" width="11.77734375" style="1" customWidth="1"/>
    <col min="9738" max="9738" width="12.5546875" style="1" bestFit="1" customWidth="1"/>
    <col min="9739" max="9739" width="11" style="1" bestFit="1" customWidth="1"/>
    <col min="9740" max="9740" width="4.109375" style="1" bestFit="1" customWidth="1"/>
    <col min="9741" max="9984" width="7.21875" style="1"/>
    <col min="9985" max="9985" width="4.109375" style="1" bestFit="1" customWidth="1"/>
    <col min="9986" max="9986" width="13.21875" style="1" customWidth="1"/>
    <col min="9987" max="9987" width="11.88671875" style="1" bestFit="1" customWidth="1"/>
    <col min="9988" max="9988" width="11.88671875" style="1" customWidth="1"/>
    <col min="9989" max="9989" width="12.44140625" style="1" customWidth="1"/>
    <col min="9990" max="9990" width="14.109375" style="1" customWidth="1"/>
    <col min="9991" max="9991" width="11.88671875" style="1" bestFit="1" customWidth="1"/>
    <col min="9992" max="9992" width="12.44140625" style="1" customWidth="1"/>
    <col min="9993" max="9993" width="11.77734375" style="1" customWidth="1"/>
    <col min="9994" max="9994" width="12.5546875" style="1" bestFit="1" customWidth="1"/>
    <col min="9995" max="9995" width="11" style="1" bestFit="1" customWidth="1"/>
    <col min="9996" max="9996" width="4.109375" style="1" bestFit="1" customWidth="1"/>
    <col min="9997" max="10240" width="7.21875" style="1"/>
    <col min="10241" max="10241" width="4.109375" style="1" bestFit="1" customWidth="1"/>
    <col min="10242" max="10242" width="13.21875" style="1" customWidth="1"/>
    <col min="10243" max="10243" width="11.88671875" style="1" bestFit="1" customWidth="1"/>
    <col min="10244" max="10244" width="11.88671875" style="1" customWidth="1"/>
    <col min="10245" max="10245" width="12.44140625" style="1" customWidth="1"/>
    <col min="10246" max="10246" width="14.109375" style="1" customWidth="1"/>
    <col min="10247" max="10247" width="11.88671875" style="1" bestFit="1" customWidth="1"/>
    <col min="10248" max="10248" width="12.44140625" style="1" customWidth="1"/>
    <col min="10249" max="10249" width="11.77734375" style="1" customWidth="1"/>
    <col min="10250" max="10250" width="12.5546875" style="1" bestFit="1" customWidth="1"/>
    <col min="10251" max="10251" width="11" style="1" bestFit="1" customWidth="1"/>
    <col min="10252" max="10252" width="4.109375" style="1" bestFit="1" customWidth="1"/>
    <col min="10253" max="10496" width="7.21875" style="1"/>
    <col min="10497" max="10497" width="4.109375" style="1" bestFit="1" customWidth="1"/>
    <col min="10498" max="10498" width="13.21875" style="1" customWidth="1"/>
    <col min="10499" max="10499" width="11.88671875" style="1" bestFit="1" customWidth="1"/>
    <col min="10500" max="10500" width="11.88671875" style="1" customWidth="1"/>
    <col min="10501" max="10501" width="12.44140625" style="1" customWidth="1"/>
    <col min="10502" max="10502" width="14.109375" style="1" customWidth="1"/>
    <col min="10503" max="10503" width="11.88671875" style="1" bestFit="1" customWidth="1"/>
    <col min="10504" max="10504" width="12.44140625" style="1" customWidth="1"/>
    <col min="10505" max="10505" width="11.77734375" style="1" customWidth="1"/>
    <col min="10506" max="10506" width="12.5546875" style="1" bestFit="1" customWidth="1"/>
    <col min="10507" max="10507" width="11" style="1" bestFit="1" customWidth="1"/>
    <col min="10508" max="10508" width="4.109375" style="1" bestFit="1" customWidth="1"/>
    <col min="10509" max="10752" width="7.21875" style="1"/>
    <col min="10753" max="10753" width="4.109375" style="1" bestFit="1" customWidth="1"/>
    <col min="10754" max="10754" width="13.21875" style="1" customWidth="1"/>
    <col min="10755" max="10755" width="11.88671875" style="1" bestFit="1" customWidth="1"/>
    <col min="10756" max="10756" width="11.88671875" style="1" customWidth="1"/>
    <col min="10757" max="10757" width="12.44140625" style="1" customWidth="1"/>
    <col min="10758" max="10758" width="14.109375" style="1" customWidth="1"/>
    <col min="10759" max="10759" width="11.88671875" style="1" bestFit="1" customWidth="1"/>
    <col min="10760" max="10760" width="12.44140625" style="1" customWidth="1"/>
    <col min="10761" max="10761" width="11.77734375" style="1" customWidth="1"/>
    <col min="10762" max="10762" width="12.5546875" style="1" bestFit="1" customWidth="1"/>
    <col min="10763" max="10763" width="11" style="1" bestFit="1" customWidth="1"/>
    <col min="10764" max="10764" width="4.109375" style="1" bestFit="1" customWidth="1"/>
    <col min="10765" max="11008" width="7.21875" style="1"/>
    <col min="11009" max="11009" width="4.109375" style="1" bestFit="1" customWidth="1"/>
    <col min="11010" max="11010" width="13.21875" style="1" customWidth="1"/>
    <col min="11011" max="11011" width="11.88671875" style="1" bestFit="1" customWidth="1"/>
    <col min="11012" max="11012" width="11.88671875" style="1" customWidth="1"/>
    <col min="11013" max="11013" width="12.44140625" style="1" customWidth="1"/>
    <col min="11014" max="11014" width="14.109375" style="1" customWidth="1"/>
    <col min="11015" max="11015" width="11.88671875" style="1" bestFit="1" customWidth="1"/>
    <col min="11016" max="11016" width="12.44140625" style="1" customWidth="1"/>
    <col min="11017" max="11017" width="11.77734375" style="1" customWidth="1"/>
    <col min="11018" max="11018" width="12.5546875" style="1" bestFit="1" customWidth="1"/>
    <col min="11019" max="11019" width="11" style="1" bestFit="1" customWidth="1"/>
    <col min="11020" max="11020" width="4.109375" style="1" bestFit="1" customWidth="1"/>
    <col min="11021" max="11264" width="7.21875" style="1"/>
    <col min="11265" max="11265" width="4.109375" style="1" bestFit="1" customWidth="1"/>
    <col min="11266" max="11266" width="13.21875" style="1" customWidth="1"/>
    <col min="11267" max="11267" width="11.88671875" style="1" bestFit="1" customWidth="1"/>
    <col min="11268" max="11268" width="11.88671875" style="1" customWidth="1"/>
    <col min="11269" max="11269" width="12.44140625" style="1" customWidth="1"/>
    <col min="11270" max="11270" width="14.109375" style="1" customWidth="1"/>
    <col min="11271" max="11271" width="11.88671875" style="1" bestFit="1" customWidth="1"/>
    <col min="11272" max="11272" width="12.44140625" style="1" customWidth="1"/>
    <col min="11273" max="11273" width="11.77734375" style="1" customWidth="1"/>
    <col min="11274" max="11274" width="12.5546875" style="1" bestFit="1" customWidth="1"/>
    <col min="11275" max="11275" width="11" style="1" bestFit="1" customWidth="1"/>
    <col min="11276" max="11276" width="4.109375" style="1" bestFit="1" customWidth="1"/>
    <col min="11277" max="11520" width="7.21875" style="1"/>
    <col min="11521" max="11521" width="4.109375" style="1" bestFit="1" customWidth="1"/>
    <col min="11522" max="11522" width="13.21875" style="1" customWidth="1"/>
    <col min="11523" max="11523" width="11.88671875" style="1" bestFit="1" customWidth="1"/>
    <col min="11524" max="11524" width="11.88671875" style="1" customWidth="1"/>
    <col min="11525" max="11525" width="12.44140625" style="1" customWidth="1"/>
    <col min="11526" max="11526" width="14.109375" style="1" customWidth="1"/>
    <col min="11527" max="11527" width="11.88671875" style="1" bestFit="1" customWidth="1"/>
    <col min="11528" max="11528" width="12.44140625" style="1" customWidth="1"/>
    <col min="11529" max="11529" width="11.77734375" style="1" customWidth="1"/>
    <col min="11530" max="11530" width="12.5546875" style="1" bestFit="1" customWidth="1"/>
    <col min="11531" max="11531" width="11" style="1" bestFit="1" customWidth="1"/>
    <col min="11532" max="11532" width="4.109375" style="1" bestFit="1" customWidth="1"/>
    <col min="11533" max="11776" width="7.21875" style="1"/>
    <col min="11777" max="11777" width="4.109375" style="1" bestFit="1" customWidth="1"/>
    <col min="11778" max="11778" width="13.21875" style="1" customWidth="1"/>
    <col min="11779" max="11779" width="11.88671875" style="1" bestFit="1" customWidth="1"/>
    <col min="11780" max="11780" width="11.88671875" style="1" customWidth="1"/>
    <col min="11781" max="11781" width="12.44140625" style="1" customWidth="1"/>
    <col min="11782" max="11782" width="14.109375" style="1" customWidth="1"/>
    <col min="11783" max="11783" width="11.88671875" style="1" bestFit="1" customWidth="1"/>
    <col min="11784" max="11784" width="12.44140625" style="1" customWidth="1"/>
    <col min="11785" max="11785" width="11.77734375" style="1" customWidth="1"/>
    <col min="11786" max="11786" width="12.5546875" style="1" bestFit="1" customWidth="1"/>
    <col min="11787" max="11787" width="11" style="1" bestFit="1" customWidth="1"/>
    <col min="11788" max="11788" width="4.109375" style="1" bestFit="1" customWidth="1"/>
    <col min="11789" max="12032" width="7.21875" style="1"/>
    <col min="12033" max="12033" width="4.109375" style="1" bestFit="1" customWidth="1"/>
    <col min="12034" max="12034" width="13.21875" style="1" customWidth="1"/>
    <col min="12035" max="12035" width="11.88671875" style="1" bestFit="1" customWidth="1"/>
    <col min="12036" max="12036" width="11.88671875" style="1" customWidth="1"/>
    <col min="12037" max="12037" width="12.44140625" style="1" customWidth="1"/>
    <col min="12038" max="12038" width="14.109375" style="1" customWidth="1"/>
    <col min="12039" max="12039" width="11.88671875" style="1" bestFit="1" customWidth="1"/>
    <col min="12040" max="12040" width="12.44140625" style="1" customWidth="1"/>
    <col min="12041" max="12041" width="11.77734375" style="1" customWidth="1"/>
    <col min="12042" max="12042" width="12.5546875" style="1" bestFit="1" customWidth="1"/>
    <col min="12043" max="12043" width="11" style="1" bestFit="1" customWidth="1"/>
    <col min="12044" max="12044" width="4.109375" style="1" bestFit="1" customWidth="1"/>
    <col min="12045" max="12288" width="7.21875" style="1"/>
    <col min="12289" max="12289" width="4.109375" style="1" bestFit="1" customWidth="1"/>
    <col min="12290" max="12290" width="13.21875" style="1" customWidth="1"/>
    <col min="12291" max="12291" width="11.88671875" style="1" bestFit="1" customWidth="1"/>
    <col min="12292" max="12292" width="11.88671875" style="1" customWidth="1"/>
    <col min="12293" max="12293" width="12.44140625" style="1" customWidth="1"/>
    <col min="12294" max="12294" width="14.109375" style="1" customWidth="1"/>
    <col min="12295" max="12295" width="11.88671875" style="1" bestFit="1" customWidth="1"/>
    <col min="12296" max="12296" width="12.44140625" style="1" customWidth="1"/>
    <col min="12297" max="12297" width="11.77734375" style="1" customWidth="1"/>
    <col min="12298" max="12298" width="12.5546875" style="1" bestFit="1" customWidth="1"/>
    <col min="12299" max="12299" width="11" style="1" bestFit="1" customWidth="1"/>
    <col min="12300" max="12300" width="4.109375" style="1" bestFit="1" customWidth="1"/>
    <col min="12301" max="12544" width="7.21875" style="1"/>
    <col min="12545" max="12545" width="4.109375" style="1" bestFit="1" customWidth="1"/>
    <col min="12546" max="12546" width="13.21875" style="1" customWidth="1"/>
    <col min="12547" max="12547" width="11.88671875" style="1" bestFit="1" customWidth="1"/>
    <col min="12548" max="12548" width="11.88671875" style="1" customWidth="1"/>
    <col min="12549" max="12549" width="12.44140625" style="1" customWidth="1"/>
    <col min="12550" max="12550" width="14.109375" style="1" customWidth="1"/>
    <col min="12551" max="12551" width="11.88671875" style="1" bestFit="1" customWidth="1"/>
    <col min="12552" max="12552" width="12.44140625" style="1" customWidth="1"/>
    <col min="12553" max="12553" width="11.77734375" style="1" customWidth="1"/>
    <col min="12554" max="12554" width="12.5546875" style="1" bestFit="1" customWidth="1"/>
    <col min="12555" max="12555" width="11" style="1" bestFit="1" customWidth="1"/>
    <col min="12556" max="12556" width="4.109375" style="1" bestFit="1" customWidth="1"/>
    <col min="12557" max="12800" width="7.21875" style="1"/>
    <col min="12801" max="12801" width="4.109375" style="1" bestFit="1" customWidth="1"/>
    <col min="12802" max="12802" width="13.21875" style="1" customWidth="1"/>
    <col min="12803" max="12803" width="11.88671875" style="1" bestFit="1" customWidth="1"/>
    <col min="12804" max="12804" width="11.88671875" style="1" customWidth="1"/>
    <col min="12805" max="12805" width="12.44140625" style="1" customWidth="1"/>
    <col min="12806" max="12806" width="14.109375" style="1" customWidth="1"/>
    <col min="12807" max="12807" width="11.88671875" style="1" bestFit="1" customWidth="1"/>
    <col min="12808" max="12808" width="12.44140625" style="1" customWidth="1"/>
    <col min="12809" max="12809" width="11.77734375" style="1" customWidth="1"/>
    <col min="12810" max="12810" width="12.5546875" style="1" bestFit="1" customWidth="1"/>
    <col min="12811" max="12811" width="11" style="1" bestFit="1" customWidth="1"/>
    <col min="12812" max="12812" width="4.109375" style="1" bestFit="1" customWidth="1"/>
    <col min="12813" max="13056" width="7.21875" style="1"/>
    <col min="13057" max="13057" width="4.109375" style="1" bestFit="1" customWidth="1"/>
    <col min="13058" max="13058" width="13.21875" style="1" customWidth="1"/>
    <col min="13059" max="13059" width="11.88671875" style="1" bestFit="1" customWidth="1"/>
    <col min="13060" max="13060" width="11.88671875" style="1" customWidth="1"/>
    <col min="13061" max="13061" width="12.44140625" style="1" customWidth="1"/>
    <col min="13062" max="13062" width="14.109375" style="1" customWidth="1"/>
    <col min="13063" max="13063" width="11.88671875" style="1" bestFit="1" customWidth="1"/>
    <col min="13064" max="13064" width="12.44140625" style="1" customWidth="1"/>
    <col min="13065" max="13065" width="11.77734375" style="1" customWidth="1"/>
    <col min="13066" max="13066" width="12.5546875" style="1" bestFit="1" customWidth="1"/>
    <col min="13067" max="13067" width="11" style="1" bestFit="1" customWidth="1"/>
    <col min="13068" max="13068" width="4.109375" style="1" bestFit="1" customWidth="1"/>
    <col min="13069" max="13312" width="7.21875" style="1"/>
    <col min="13313" max="13313" width="4.109375" style="1" bestFit="1" customWidth="1"/>
    <col min="13314" max="13314" width="13.21875" style="1" customWidth="1"/>
    <col min="13315" max="13315" width="11.88671875" style="1" bestFit="1" customWidth="1"/>
    <col min="13316" max="13316" width="11.88671875" style="1" customWidth="1"/>
    <col min="13317" max="13317" width="12.44140625" style="1" customWidth="1"/>
    <col min="13318" max="13318" width="14.109375" style="1" customWidth="1"/>
    <col min="13319" max="13319" width="11.88671875" style="1" bestFit="1" customWidth="1"/>
    <col min="13320" max="13320" width="12.44140625" style="1" customWidth="1"/>
    <col min="13321" max="13321" width="11.77734375" style="1" customWidth="1"/>
    <col min="13322" max="13322" width="12.5546875" style="1" bestFit="1" customWidth="1"/>
    <col min="13323" max="13323" width="11" style="1" bestFit="1" customWidth="1"/>
    <col min="13324" max="13324" width="4.109375" style="1" bestFit="1" customWidth="1"/>
    <col min="13325" max="13568" width="7.21875" style="1"/>
    <col min="13569" max="13569" width="4.109375" style="1" bestFit="1" customWidth="1"/>
    <col min="13570" max="13570" width="13.21875" style="1" customWidth="1"/>
    <col min="13571" max="13571" width="11.88671875" style="1" bestFit="1" customWidth="1"/>
    <col min="13572" max="13572" width="11.88671875" style="1" customWidth="1"/>
    <col min="13573" max="13573" width="12.44140625" style="1" customWidth="1"/>
    <col min="13574" max="13574" width="14.109375" style="1" customWidth="1"/>
    <col min="13575" max="13575" width="11.88671875" style="1" bestFit="1" customWidth="1"/>
    <col min="13576" max="13576" width="12.44140625" style="1" customWidth="1"/>
    <col min="13577" max="13577" width="11.77734375" style="1" customWidth="1"/>
    <col min="13578" max="13578" width="12.5546875" style="1" bestFit="1" customWidth="1"/>
    <col min="13579" max="13579" width="11" style="1" bestFit="1" customWidth="1"/>
    <col min="13580" max="13580" width="4.109375" style="1" bestFit="1" customWidth="1"/>
    <col min="13581" max="13824" width="7.21875" style="1"/>
    <col min="13825" max="13825" width="4.109375" style="1" bestFit="1" customWidth="1"/>
    <col min="13826" max="13826" width="13.21875" style="1" customWidth="1"/>
    <col min="13827" max="13827" width="11.88671875" style="1" bestFit="1" customWidth="1"/>
    <col min="13828" max="13828" width="11.88671875" style="1" customWidth="1"/>
    <col min="13829" max="13829" width="12.44140625" style="1" customWidth="1"/>
    <col min="13830" max="13830" width="14.109375" style="1" customWidth="1"/>
    <col min="13831" max="13831" width="11.88671875" style="1" bestFit="1" customWidth="1"/>
    <col min="13832" max="13832" width="12.44140625" style="1" customWidth="1"/>
    <col min="13833" max="13833" width="11.77734375" style="1" customWidth="1"/>
    <col min="13834" max="13834" width="12.5546875" style="1" bestFit="1" customWidth="1"/>
    <col min="13835" max="13835" width="11" style="1" bestFit="1" customWidth="1"/>
    <col min="13836" max="13836" width="4.109375" style="1" bestFit="1" customWidth="1"/>
    <col min="13837" max="14080" width="7.21875" style="1"/>
    <col min="14081" max="14081" width="4.109375" style="1" bestFit="1" customWidth="1"/>
    <col min="14082" max="14082" width="13.21875" style="1" customWidth="1"/>
    <col min="14083" max="14083" width="11.88671875" style="1" bestFit="1" customWidth="1"/>
    <col min="14084" max="14084" width="11.88671875" style="1" customWidth="1"/>
    <col min="14085" max="14085" width="12.44140625" style="1" customWidth="1"/>
    <col min="14086" max="14086" width="14.109375" style="1" customWidth="1"/>
    <col min="14087" max="14087" width="11.88671875" style="1" bestFit="1" customWidth="1"/>
    <col min="14088" max="14088" width="12.44140625" style="1" customWidth="1"/>
    <col min="14089" max="14089" width="11.77734375" style="1" customWidth="1"/>
    <col min="14090" max="14090" width="12.5546875" style="1" bestFit="1" customWidth="1"/>
    <col min="14091" max="14091" width="11" style="1" bestFit="1" customWidth="1"/>
    <col min="14092" max="14092" width="4.109375" style="1" bestFit="1" customWidth="1"/>
    <col min="14093" max="14336" width="7.21875" style="1"/>
    <col min="14337" max="14337" width="4.109375" style="1" bestFit="1" customWidth="1"/>
    <col min="14338" max="14338" width="13.21875" style="1" customWidth="1"/>
    <col min="14339" max="14339" width="11.88671875" style="1" bestFit="1" customWidth="1"/>
    <col min="14340" max="14340" width="11.88671875" style="1" customWidth="1"/>
    <col min="14341" max="14341" width="12.44140625" style="1" customWidth="1"/>
    <col min="14342" max="14342" width="14.109375" style="1" customWidth="1"/>
    <col min="14343" max="14343" width="11.88671875" style="1" bestFit="1" customWidth="1"/>
    <col min="14344" max="14344" width="12.44140625" style="1" customWidth="1"/>
    <col min="14345" max="14345" width="11.77734375" style="1" customWidth="1"/>
    <col min="14346" max="14346" width="12.5546875" style="1" bestFit="1" customWidth="1"/>
    <col min="14347" max="14347" width="11" style="1" bestFit="1" customWidth="1"/>
    <col min="14348" max="14348" width="4.109375" style="1" bestFit="1" customWidth="1"/>
    <col min="14349" max="14592" width="7.21875" style="1"/>
    <col min="14593" max="14593" width="4.109375" style="1" bestFit="1" customWidth="1"/>
    <col min="14594" max="14594" width="13.21875" style="1" customWidth="1"/>
    <col min="14595" max="14595" width="11.88671875" style="1" bestFit="1" customWidth="1"/>
    <col min="14596" max="14596" width="11.88671875" style="1" customWidth="1"/>
    <col min="14597" max="14597" width="12.44140625" style="1" customWidth="1"/>
    <col min="14598" max="14598" width="14.109375" style="1" customWidth="1"/>
    <col min="14599" max="14599" width="11.88671875" style="1" bestFit="1" customWidth="1"/>
    <col min="14600" max="14600" width="12.44140625" style="1" customWidth="1"/>
    <col min="14601" max="14601" width="11.77734375" style="1" customWidth="1"/>
    <col min="14602" max="14602" width="12.5546875" style="1" bestFit="1" customWidth="1"/>
    <col min="14603" max="14603" width="11" style="1" bestFit="1" customWidth="1"/>
    <col min="14604" max="14604" width="4.109375" style="1" bestFit="1" customWidth="1"/>
    <col min="14605" max="14848" width="7.21875" style="1"/>
    <col min="14849" max="14849" width="4.109375" style="1" bestFit="1" customWidth="1"/>
    <col min="14850" max="14850" width="13.21875" style="1" customWidth="1"/>
    <col min="14851" max="14851" width="11.88671875" style="1" bestFit="1" customWidth="1"/>
    <col min="14852" max="14852" width="11.88671875" style="1" customWidth="1"/>
    <col min="14853" max="14853" width="12.44140625" style="1" customWidth="1"/>
    <col min="14854" max="14854" width="14.109375" style="1" customWidth="1"/>
    <col min="14855" max="14855" width="11.88671875" style="1" bestFit="1" customWidth="1"/>
    <col min="14856" max="14856" width="12.44140625" style="1" customWidth="1"/>
    <col min="14857" max="14857" width="11.77734375" style="1" customWidth="1"/>
    <col min="14858" max="14858" width="12.5546875" style="1" bestFit="1" customWidth="1"/>
    <col min="14859" max="14859" width="11" style="1" bestFit="1" customWidth="1"/>
    <col min="14860" max="14860" width="4.109375" style="1" bestFit="1" customWidth="1"/>
    <col min="14861" max="15104" width="7.21875" style="1"/>
    <col min="15105" max="15105" width="4.109375" style="1" bestFit="1" customWidth="1"/>
    <col min="15106" max="15106" width="13.21875" style="1" customWidth="1"/>
    <col min="15107" max="15107" width="11.88671875" style="1" bestFit="1" customWidth="1"/>
    <col min="15108" max="15108" width="11.88671875" style="1" customWidth="1"/>
    <col min="15109" max="15109" width="12.44140625" style="1" customWidth="1"/>
    <col min="15110" max="15110" width="14.109375" style="1" customWidth="1"/>
    <col min="15111" max="15111" width="11.88671875" style="1" bestFit="1" customWidth="1"/>
    <col min="15112" max="15112" width="12.44140625" style="1" customWidth="1"/>
    <col min="15113" max="15113" width="11.77734375" style="1" customWidth="1"/>
    <col min="15114" max="15114" width="12.5546875" style="1" bestFit="1" customWidth="1"/>
    <col min="15115" max="15115" width="11" style="1" bestFit="1" customWidth="1"/>
    <col min="15116" max="15116" width="4.109375" style="1" bestFit="1" customWidth="1"/>
    <col min="15117" max="15360" width="7.21875" style="1"/>
    <col min="15361" max="15361" width="4.109375" style="1" bestFit="1" customWidth="1"/>
    <col min="15362" max="15362" width="13.21875" style="1" customWidth="1"/>
    <col min="15363" max="15363" width="11.88671875" style="1" bestFit="1" customWidth="1"/>
    <col min="15364" max="15364" width="11.88671875" style="1" customWidth="1"/>
    <col min="15365" max="15365" width="12.44140625" style="1" customWidth="1"/>
    <col min="15366" max="15366" width="14.109375" style="1" customWidth="1"/>
    <col min="15367" max="15367" width="11.88671875" style="1" bestFit="1" customWidth="1"/>
    <col min="15368" max="15368" width="12.44140625" style="1" customWidth="1"/>
    <col min="15369" max="15369" width="11.77734375" style="1" customWidth="1"/>
    <col min="15370" max="15370" width="12.5546875" style="1" bestFit="1" customWidth="1"/>
    <col min="15371" max="15371" width="11" style="1" bestFit="1" customWidth="1"/>
    <col min="15372" max="15372" width="4.109375" style="1" bestFit="1" customWidth="1"/>
    <col min="15373" max="15616" width="7.21875" style="1"/>
    <col min="15617" max="15617" width="4.109375" style="1" bestFit="1" customWidth="1"/>
    <col min="15618" max="15618" width="13.21875" style="1" customWidth="1"/>
    <col min="15619" max="15619" width="11.88671875" style="1" bestFit="1" customWidth="1"/>
    <col min="15620" max="15620" width="11.88671875" style="1" customWidth="1"/>
    <col min="15621" max="15621" width="12.44140625" style="1" customWidth="1"/>
    <col min="15622" max="15622" width="14.109375" style="1" customWidth="1"/>
    <col min="15623" max="15623" width="11.88671875" style="1" bestFit="1" customWidth="1"/>
    <col min="15624" max="15624" width="12.44140625" style="1" customWidth="1"/>
    <col min="15625" max="15625" width="11.77734375" style="1" customWidth="1"/>
    <col min="15626" max="15626" width="12.5546875" style="1" bestFit="1" customWidth="1"/>
    <col min="15627" max="15627" width="11" style="1" bestFit="1" customWidth="1"/>
    <col min="15628" max="15628" width="4.109375" style="1" bestFit="1" customWidth="1"/>
    <col min="15629" max="15872" width="7.21875" style="1"/>
    <col min="15873" max="15873" width="4.109375" style="1" bestFit="1" customWidth="1"/>
    <col min="15874" max="15874" width="13.21875" style="1" customWidth="1"/>
    <col min="15875" max="15875" width="11.88671875" style="1" bestFit="1" customWidth="1"/>
    <col min="15876" max="15876" width="11.88671875" style="1" customWidth="1"/>
    <col min="15877" max="15877" width="12.44140625" style="1" customWidth="1"/>
    <col min="15878" max="15878" width="14.109375" style="1" customWidth="1"/>
    <col min="15879" max="15879" width="11.88671875" style="1" bestFit="1" customWidth="1"/>
    <col min="15880" max="15880" width="12.44140625" style="1" customWidth="1"/>
    <col min="15881" max="15881" width="11.77734375" style="1" customWidth="1"/>
    <col min="15882" max="15882" width="12.5546875" style="1" bestFit="1" customWidth="1"/>
    <col min="15883" max="15883" width="11" style="1" bestFit="1" customWidth="1"/>
    <col min="15884" max="15884" width="4.109375" style="1" bestFit="1" customWidth="1"/>
    <col min="15885" max="16128" width="7.21875" style="1"/>
    <col min="16129" max="16129" width="4.109375" style="1" bestFit="1" customWidth="1"/>
    <col min="16130" max="16130" width="13.21875" style="1" customWidth="1"/>
    <col min="16131" max="16131" width="11.88671875" style="1" bestFit="1" customWidth="1"/>
    <col min="16132" max="16132" width="11.88671875" style="1" customWidth="1"/>
    <col min="16133" max="16133" width="12.44140625" style="1" customWidth="1"/>
    <col min="16134" max="16134" width="14.109375" style="1" customWidth="1"/>
    <col min="16135" max="16135" width="11.88671875" style="1" bestFit="1" customWidth="1"/>
    <col min="16136" max="16136" width="12.44140625" style="1" customWidth="1"/>
    <col min="16137" max="16137" width="11.77734375" style="1" customWidth="1"/>
    <col min="16138" max="16138" width="12.5546875" style="1" bestFit="1" customWidth="1"/>
    <col min="16139" max="16139" width="11" style="1" bestFit="1" customWidth="1"/>
    <col min="16140" max="16140" width="4.109375" style="1" bestFit="1" customWidth="1"/>
    <col min="16141" max="16384" width="7.21875" style="1"/>
  </cols>
  <sheetData>
    <row r="1" spans="1:12" x14ac:dyDescent="0.25">
      <c r="A1" s="1" t="s">
        <v>1</v>
      </c>
    </row>
    <row r="2" spans="1:12" x14ac:dyDescent="0.25">
      <c r="A2" s="1" t="s">
        <v>452</v>
      </c>
      <c r="C2" s="78" t="s">
        <v>432</v>
      </c>
      <c r="G2" s="2"/>
      <c r="H2" s="92"/>
      <c r="L2" s="2"/>
    </row>
    <row r="3" spans="1:12" x14ac:dyDescent="0.25">
      <c r="A3" s="1" t="s">
        <v>438</v>
      </c>
      <c r="G3" s="2"/>
      <c r="H3" s="92"/>
      <c r="L3" s="2"/>
    </row>
    <row r="4" spans="1:12" hidden="1" x14ac:dyDescent="0.25"/>
    <row r="5" spans="1:12" x14ac:dyDescent="0.25">
      <c r="C5" s="5" t="s">
        <v>224</v>
      </c>
      <c r="D5" s="5"/>
      <c r="E5" s="5"/>
      <c r="H5" s="4"/>
      <c r="I5" s="4"/>
      <c r="J5" s="4"/>
    </row>
    <row r="6" spans="1:12" ht="13.05" customHeight="1" x14ac:dyDescent="0.25">
      <c r="D6" s="5" t="s">
        <v>210</v>
      </c>
      <c r="E6" s="5"/>
      <c r="H6" s="5" t="s">
        <v>211</v>
      </c>
      <c r="I6" s="5"/>
      <c r="J6" s="5"/>
      <c r="K6" s="5"/>
    </row>
    <row r="7" spans="1:12" s="84" customFormat="1" ht="36" customHeight="1" x14ac:dyDescent="0.25">
      <c r="A7" s="82" t="s">
        <v>8</v>
      </c>
      <c r="B7" s="82" t="s">
        <v>10</v>
      </c>
      <c r="C7" s="82" t="s">
        <v>213</v>
      </c>
      <c r="D7" s="102" t="s">
        <v>225</v>
      </c>
      <c r="E7" s="82" t="s">
        <v>226</v>
      </c>
      <c r="F7" s="10" t="s">
        <v>227</v>
      </c>
      <c r="G7" s="82" t="s">
        <v>60</v>
      </c>
      <c r="H7" s="10" t="s">
        <v>222</v>
      </c>
      <c r="I7" s="10" t="s">
        <v>12</v>
      </c>
      <c r="J7" s="10" t="s">
        <v>13</v>
      </c>
      <c r="K7" s="10" t="s">
        <v>223</v>
      </c>
      <c r="L7" s="82" t="s">
        <v>8</v>
      </c>
    </row>
    <row r="8" spans="1:12" x14ac:dyDescent="0.25">
      <c r="A8" s="1">
        <v>1</v>
      </c>
      <c r="B8" s="1" t="s">
        <v>61</v>
      </c>
      <c r="C8" s="107">
        <v>1264405</v>
      </c>
      <c r="D8" s="107">
        <v>505634</v>
      </c>
      <c r="E8" s="107">
        <v>589089</v>
      </c>
      <c r="F8" s="107">
        <v>411683</v>
      </c>
      <c r="G8" s="35">
        <f t="shared" ref="G8:G71" si="0">(C8+F8)</f>
        <v>1676088</v>
      </c>
      <c r="H8" s="107">
        <v>949592</v>
      </c>
      <c r="I8" s="107">
        <v>0</v>
      </c>
      <c r="J8" s="107">
        <v>0</v>
      </c>
      <c r="K8" s="107">
        <v>77478</v>
      </c>
      <c r="L8" s="1">
        <v>1</v>
      </c>
    </row>
    <row r="9" spans="1:12" x14ac:dyDescent="0.25">
      <c r="A9" s="1">
        <v>2</v>
      </c>
      <c r="B9" s="1" t="s">
        <v>62</v>
      </c>
      <c r="C9" s="107">
        <v>5186749</v>
      </c>
      <c r="D9" s="107">
        <v>998215</v>
      </c>
      <c r="E9" s="107">
        <v>4137582</v>
      </c>
      <c r="F9" s="107">
        <v>1601261</v>
      </c>
      <c r="G9" s="35">
        <f t="shared" si="0"/>
        <v>6788010</v>
      </c>
      <c r="H9" s="107">
        <v>1794432</v>
      </c>
      <c r="I9" s="107">
        <v>0</v>
      </c>
      <c r="J9" s="107">
        <v>0</v>
      </c>
      <c r="K9" s="107">
        <v>445022</v>
      </c>
      <c r="L9" s="1">
        <v>2</v>
      </c>
    </row>
    <row r="10" spans="1:12" x14ac:dyDescent="0.25">
      <c r="A10" s="1">
        <v>3</v>
      </c>
      <c r="B10" s="1" t="s">
        <v>63</v>
      </c>
      <c r="C10" s="107">
        <v>1098441</v>
      </c>
      <c r="D10" s="107">
        <v>501164</v>
      </c>
      <c r="E10" s="107">
        <v>504288</v>
      </c>
      <c r="F10" s="107">
        <v>787001</v>
      </c>
      <c r="G10" s="35">
        <f t="shared" si="0"/>
        <v>1885442</v>
      </c>
      <c r="H10" s="107">
        <v>913923</v>
      </c>
      <c r="I10" s="107">
        <v>0</v>
      </c>
      <c r="J10" s="107">
        <v>0</v>
      </c>
      <c r="K10" s="107">
        <v>50868</v>
      </c>
      <c r="L10" s="1">
        <v>3</v>
      </c>
    </row>
    <row r="11" spans="1:12" x14ac:dyDescent="0.25">
      <c r="A11" s="1">
        <v>4</v>
      </c>
      <c r="B11" s="1" t="s">
        <v>64</v>
      </c>
      <c r="C11" s="107">
        <v>524294</v>
      </c>
      <c r="D11" s="107">
        <v>318234</v>
      </c>
      <c r="E11" s="107">
        <v>102238</v>
      </c>
      <c r="F11" s="107">
        <v>320076</v>
      </c>
      <c r="G11" s="35">
        <f t="shared" si="0"/>
        <v>844370</v>
      </c>
      <c r="H11" s="107">
        <v>469384</v>
      </c>
      <c r="I11" s="107">
        <v>51053</v>
      </c>
      <c r="J11" s="107">
        <v>0</v>
      </c>
      <c r="K11" s="107">
        <v>19143</v>
      </c>
      <c r="L11" s="1">
        <v>4</v>
      </c>
    </row>
    <row r="12" spans="1:12" x14ac:dyDescent="0.25">
      <c r="A12" s="1">
        <v>5</v>
      </c>
      <c r="B12" s="1" t="s">
        <v>65</v>
      </c>
      <c r="C12" s="107">
        <v>1058049</v>
      </c>
      <c r="D12" s="107">
        <v>674415</v>
      </c>
      <c r="E12" s="107">
        <v>321758</v>
      </c>
      <c r="F12" s="107">
        <v>837196</v>
      </c>
      <c r="G12" s="35">
        <f t="shared" si="0"/>
        <v>1895245</v>
      </c>
      <c r="H12" s="107">
        <v>1031675</v>
      </c>
      <c r="I12" s="107">
        <v>15964</v>
      </c>
      <c r="J12" s="107">
        <v>0</v>
      </c>
      <c r="K12" s="107">
        <v>181468</v>
      </c>
      <c r="L12" s="1">
        <v>5</v>
      </c>
    </row>
    <row r="13" spans="1:12" x14ac:dyDescent="0.25">
      <c r="A13" s="1">
        <v>6</v>
      </c>
      <c r="B13" s="1" t="s">
        <v>66</v>
      </c>
      <c r="C13" s="107">
        <v>767006</v>
      </c>
      <c r="D13" s="107">
        <v>288498</v>
      </c>
      <c r="E13" s="107">
        <v>171353</v>
      </c>
      <c r="F13" s="107">
        <v>447912</v>
      </c>
      <c r="G13" s="35">
        <f t="shared" si="0"/>
        <v>1214918</v>
      </c>
      <c r="H13" s="107">
        <v>570892</v>
      </c>
      <c r="I13" s="107">
        <v>0</v>
      </c>
      <c r="J13" s="107">
        <v>0</v>
      </c>
      <c r="K13" s="107">
        <v>25207</v>
      </c>
      <c r="L13" s="1">
        <v>6</v>
      </c>
    </row>
    <row r="14" spans="1:12" x14ac:dyDescent="0.25">
      <c r="A14" s="1">
        <v>7</v>
      </c>
      <c r="B14" s="1" t="s">
        <v>67</v>
      </c>
      <c r="C14" s="107">
        <v>13796042</v>
      </c>
      <c r="D14" s="107">
        <v>5330958</v>
      </c>
      <c r="E14" s="107">
        <v>7806427</v>
      </c>
      <c r="F14" s="107">
        <v>5562882</v>
      </c>
      <c r="G14" s="35">
        <f t="shared" si="0"/>
        <v>19358924</v>
      </c>
      <c r="H14" s="107">
        <v>6398766</v>
      </c>
      <c r="I14" s="107">
        <v>137</v>
      </c>
      <c r="J14" s="107">
        <v>0</v>
      </c>
      <c r="K14" s="107">
        <v>897509</v>
      </c>
      <c r="L14" s="1">
        <v>7</v>
      </c>
    </row>
    <row r="15" spans="1:12" x14ac:dyDescent="0.25">
      <c r="A15" s="1">
        <v>8</v>
      </c>
      <c r="B15" s="1" t="s">
        <v>68</v>
      </c>
      <c r="C15" s="107">
        <v>1417978</v>
      </c>
      <c r="D15" s="107">
        <v>888439</v>
      </c>
      <c r="E15" s="107">
        <v>363413</v>
      </c>
      <c r="F15" s="107">
        <v>1312296</v>
      </c>
      <c r="G15" s="35">
        <f t="shared" si="0"/>
        <v>2730274</v>
      </c>
      <c r="H15" s="107">
        <v>1316243</v>
      </c>
      <c r="I15" s="107">
        <v>125657</v>
      </c>
      <c r="J15" s="107">
        <v>0</v>
      </c>
      <c r="K15" s="107">
        <v>210170</v>
      </c>
      <c r="L15" s="1">
        <v>8</v>
      </c>
    </row>
    <row r="16" spans="1:12" x14ac:dyDescent="0.25">
      <c r="A16" s="1">
        <v>9</v>
      </c>
      <c r="B16" s="1" t="s">
        <v>69</v>
      </c>
      <c r="C16" s="107">
        <v>435124</v>
      </c>
      <c r="D16" s="107">
        <v>256180</v>
      </c>
      <c r="E16" s="107">
        <v>140939</v>
      </c>
      <c r="F16" s="107">
        <v>127063</v>
      </c>
      <c r="G16" s="35">
        <f t="shared" si="0"/>
        <v>562187</v>
      </c>
      <c r="H16" s="107">
        <v>328117</v>
      </c>
      <c r="I16" s="107">
        <v>0</v>
      </c>
      <c r="J16" s="107">
        <v>0</v>
      </c>
      <c r="K16" s="107">
        <v>22055</v>
      </c>
      <c r="L16" s="1">
        <v>9</v>
      </c>
    </row>
    <row r="17" spans="1:12" x14ac:dyDescent="0.25">
      <c r="A17" s="1">
        <v>10</v>
      </c>
      <c r="B17" s="1" t="s">
        <v>70</v>
      </c>
      <c r="C17" s="107">
        <v>2746252</v>
      </c>
      <c r="D17" s="107">
        <v>1062277</v>
      </c>
      <c r="E17" s="107">
        <v>1335879</v>
      </c>
      <c r="F17" s="107">
        <v>1011009</v>
      </c>
      <c r="G17" s="35">
        <f t="shared" si="0"/>
        <v>3757261</v>
      </c>
      <c r="H17" s="107">
        <v>1410171</v>
      </c>
      <c r="I17" s="107">
        <v>114100</v>
      </c>
      <c r="J17" s="107">
        <v>0</v>
      </c>
      <c r="K17" s="107">
        <v>143632</v>
      </c>
      <c r="L17" s="1">
        <v>10</v>
      </c>
    </row>
    <row r="18" spans="1:12" x14ac:dyDescent="0.25">
      <c r="A18" s="1">
        <v>11</v>
      </c>
      <c r="B18" s="1" t="s">
        <v>71</v>
      </c>
      <c r="C18" s="107">
        <v>464220</v>
      </c>
      <c r="D18" s="107">
        <v>231894</v>
      </c>
      <c r="E18" s="107">
        <v>158992</v>
      </c>
      <c r="F18" s="107">
        <v>228462</v>
      </c>
      <c r="G18" s="35">
        <f t="shared" si="0"/>
        <v>692682</v>
      </c>
      <c r="H18" s="107">
        <v>448180</v>
      </c>
      <c r="I18" s="107">
        <v>46198</v>
      </c>
      <c r="J18" s="107">
        <v>0</v>
      </c>
      <c r="K18" s="107">
        <v>1030</v>
      </c>
      <c r="L18" s="1">
        <v>11</v>
      </c>
    </row>
    <row r="19" spans="1:12" x14ac:dyDescent="0.25">
      <c r="A19" s="1">
        <v>12</v>
      </c>
      <c r="B19" s="1" t="s">
        <v>72</v>
      </c>
      <c r="C19" s="107">
        <v>1813723</v>
      </c>
      <c r="D19" s="107">
        <v>700535</v>
      </c>
      <c r="E19" s="107">
        <v>1066292</v>
      </c>
      <c r="F19" s="107">
        <v>785538</v>
      </c>
      <c r="G19" s="35">
        <f t="shared" si="0"/>
        <v>2599261</v>
      </c>
      <c r="H19" s="107">
        <v>1184676</v>
      </c>
      <c r="I19" s="107">
        <v>0</v>
      </c>
      <c r="J19" s="107">
        <v>0</v>
      </c>
      <c r="K19" s="107">
        <v>131781</v>
      </c>
      <c r="L19" s="1">
        <v>12</v>
      </c>
    </row>
    <row r="20" spans="1:12" x14ac:dyDescent="0.25">
      <c r="A20" s="1">
        <v>13</v>
      </c>
      <c r="B20" s="1" t="s">
        <v>73</v>
      </c>
      <c r="C20" s="107">
        <v>1061154</v>
      </c>
      <c r="D20" s="107">
        <v>334501</v>
      </c>
      <c r="E20" s="107">
        <v>531155</v>
      </c>
      <c r="F20" s="107">
        <v>661950</v>
      </c>
      <c r="G20" s="35">
        <f t="shared" si="0"/>
        <v>1723104</v>
      </c>
      <c r="H20" s="107">
        <v>777292</v>
      </c>
      <c r="I20" s="107">
        <v>83445</v>
      </c>
      <c r="J20" s="107">
        <v>0</v>
      </c>
      <c r="K20" s="107">
        <v>285369</v>
      </c>
      <c r="L20" s="1">
        <v>13</v>
      </c>
    </row>
    <row r="21" spans="1:12" x14ac:dyDescent="0.25">
      <c r="A21" s="1">
        <v>14</v>
      </c>
      <c r="B21" s="1" t="s">
        <v>74</v>
      </c>
      <c r="C21" s="107">
        <v>1777246</v>
      </c>
      <c r="D21" s="107">
        <v>599313</v>
      </c>
      <c r="E21" s="107">
        <v>749549</v>
      </c>
      <c r="F21" s="107">
        <v>906694</v>
      </c>
      <c r="G21" s="35">
        <f t="shared" si="0"/>
        <v>2683940</v>
      </c>
      <c r="H21" s="107">
        <v>1100217</v>
      </c>
      <c r="I21" s="107">
        <v>0</v>
      </c>
      <c r="J21" s="107">
        <v>0</v>
      </c>
      <c r="K21" s="107">
        <v>22671</v>
      </c>
      <c r="L21" s="1">
        <v>14</v>
      </c>
    </row>
    <row r="22" spans="1:12" x14ac:dyDescent="0.25">
      <c r="A22" s="1">
        <v>15</v>
      </c>
      <c r="B22" s="1" t="s">
        <v>75</v>
      </c>
      <c r="C22" s="107">
        <v>791579</v>
      </c>
      <c r="D22" s="107">
        <v>363664</v>
      </c>
      <c r="E22" s="107">
        <v>355941</v>
      </c>
      <c r="F22" s="107">
        <v>430646</v>
      </c>
      <c r="G22" s="35">
        <f t="shared" si="0"/>
        <v>1222225</v>
      </c>
      <c r="H22" s="107">
        <v>664858</v>
      </c>
      <c r="I22" s="107">
        <v>47496</v>
      </c>
      <c r="J22" s="107">
        <v>0</v>
      </c>
      <c r="K22" s="107">
        <v>10795</v>
      </c>
      <c r="L22" s="1">
        <v>15</v>
      </c>
    </row>
    <row r="23" spans="1:12" x14ac:dyDescent="0.25">
      <c r="A23" s="1">
        <v>16</v>
      </c>
      <c r="B23" s="1" t="s">
        <v>76</v>
      </c>
      <c r="C23" s="107">
        <v>1604775</v>
      </c>
      <c r="D23" s="107">
        <v>566963</v>
      </c>
      <c r="E23" s="107">
        <v>706236</v>
      </c>
      <c r="F23" s="107">
        <v>882951</v>
      </c>
      <c r="G23" s="35">
        <f t="shared" si="0"/>
        <v>2487726</v>
      </c>
      <c r="H23" s="107">
        <v>1293655</v>
      </c>
      <c r="I23" s="107">
        <v>0</v>
      </c>
      <c r="J23" s="107">
        <v>0</v>
      </c>
      <c r="K23" s="107">
        <v>5687</v>
      </c>
      <c r="L23" s="1">
        <v>16</v>
      </c>
    </row>
    <row r="24" spans="1:12" x14ac:dyDescent="0.25">
      <c r="A24" s="1">
        <v>17</v>
      </c>
      <c r="B24" s="1" t="s">
        <v>77</v>
      </c>
      <c r="C24" s="107">
        <v>1700951</v>
      </c>
      <c r="D24" s="107">
        <v>608462</v>
      </c>
      <c r="E24" s="107">
        <v>829714</v>
      </c>
      <c r="F24" s="107">
        <v>547903</v>
      </c>
      <c r="G24" s="35">
        <f t="shared" si="0"/>
        <v>2248854</v>
      </c>
      <c r="H24" s="107">
        <v>896446</v>
      </c>
      <c r="I24" s="107">
        <v>0</v>
      </c>
      <c r="J24" s="107">
        <v>0</v>
      </c>
      <c r="K24" s="107">
        <v>153621</v>
      </c>
      <c r="L24" s="1">
        <v>17</v>
      </c>
    </row>
    <row r="25" spans="1:12" x14ac:dyDescent="0.25">
      <c r="A25" s="1">
        <v>18</v>
      </c>
      <c r="B25" s="1" t="s">
        <v>78</v>
      </c>
      <c r="C25" s="107">
        <v>857981</v>
      </c>
      <c r="D25" s="107">
        <v>546763</v>
      </c>
      <c r="E25" s="107">
        <v>291947</v>
      </c>
      <c r="F25" s="107">
        <v>607974</v>
      </c>
      <c r="G25" s="35">
        <f t="shared" si="0"/>
        <v>1465955</v>
      </c>
      <c r="H25" s="107">
        <v>1127282</v>
      </c>
      <c r="I25" s="107">
        <v>51285</v>
      </c>
      <c r="J25" s="107">
        <v>0</v>
      </c>
      <c r="K25" s="107">
        <v>16124</v>
      </c>
      <c r="L25" s="1">
        <v>18</v>
      </c>
    </row>
    <row r="26" spans="1:12" x14ac:dyDescent="0.25">
      <c r="A26" s="1">
        <v>19</v>
      </c>
      <c r="B26" s="1" t="s">
        <v>79</v>
      </c>
      <c r="C26" s="107">
        <v>520015</v>
      </c>
      <c r="D26" s="107">
        <v>217288</v>
      </c>
      <c r="E26" s="107">
        <v>152567</v>
      </c>
      <c r="F26" s="107">
        <v>225343</v>
      </c>
      <c r="G26" s="35">
        <f t="shared" si="0"/>
        <v>745358</v>
      </c>
      <c r="H26" s="107">
        <v>423758</v>
      </c>
      <c r="I26" s="107">
        <v>0</v>
      </c>
      <c r="J26" s="107">
        <v>0</v>
      </c>
      <c r="K26" s="107">
        <v>11409</v>
      </c>
      <c r="L26" s="1">
        <v>19</v>
      </c>
    </row>
    <row r="27" spans="1:12" x14ac:dyDescent="0.25">
      <c r="A27" s="1">
        <v>20</v>
      </c>
      <c r="B27" s="1" t="s">
        <v>80</v>
      </c>
      <c r="C27" s="107">
        <v>803731</v>
      </c>
      <c r="D27" s="107">
        <v>338591</v>
      </c>
      <c r="E27" s="107">
        <v>443905</v>
      </c>
      <c r="F27" s="107">
        <v>229726</v>
      </c>
      <c r="G27" s="35">
        <f t="shared" si="0"/>
        <v>1033457</v>
      </c>
      <c r="H27" s="107">
        <v>544323</v>
      </c>
      <c r="I27" s="107">
        <v>0</v>
      </c>
      <c r="J27" s="107">
        <v>0</v>
      </c>
      <c r="K27" s="107">
        <v>51919</v>
      </c>
      <c r="L27" s="1">
        <v>20</v>
      </c>
    </row>
    <row r="28" spans="1:12" x14ac:dyDescent="0.25">
      <c r="A28" s="1">
        <v>21</v>
      </c>
      <c r="B28" s="1" t="s">
        <v>81</v>
      </c>
      <c r="C28" s="107">
        <v>16410771</v>
      </c>
      <c r="D28" s="107">
        <v>4171530</v>
      </c>
      <c r="E28" s="107">
        <v>9665543</v>
      </c>
      <c r="F28" s="107">
        <v>5351099</v>
      </c>
      <c r="G28" s="35">
        <f t="shared" si="0"/>
        <v>21761870</v>
      </c>
      <c r="H28" s="107">
        <v>6196813</v>
      </c>
      <c r="I28" s="107">
        <v>515426</v>
      </c>
      <c r="J28" s="107">
        <v>78373</v>
      </c>
      <c r="K28" s="107">
        <v>530904</v>
      </c>
      <c r="L28" s="1">
        <v>21</v>
      </c>
    </row>
    <row r="29" spans="1:12" x14ac:dyDescent="0.25">
      <c r="A29" s="1">
        <v>22</v>
      </c>
      <c r="B29" s="1" t="s">
        <v>82</v>
      </c>
      <c r="C29" s="107">
        <v>524922</v>
      </c>
      <c r="D29" s="107">
        <v>247916</v>
      </c>
      <c r="E29" s="107">
        <v>165550</v>
      </c>
      <c r="F29" s="107">
        <v>351633</v>
      </c>
      <c r="G29" s="35">
        <f t="shared" si="0"/>
        <v>876555</v>
      </c>
      <c r="H29" s="107">
        <v>439101</v>
      </c>
      <c r="I29" s="107">
        <v>13127</v>
      </c>
      <c r="J29" s="107">
        <v>6892</v>
      </c>
      <c r="K29" s="107">
        <v>45011</v>
      </c>
      <c r="L29" s="1">
        <v>22</v>
      </c>
    </row>
    <row r="30" spans="1:12" x14ac:dyDescent="0.25">
      <c r="A30" s="1">
        <v>23</v>
      </c>
      <c r="B30" s="1" t="s">
        <v>83</v>
      </c>
      <c r="C30" s="107">
        <v>501701</v>
      </c>
      <c r="D30" s="107">
        <v>256838</v>
      </c>
      <c r="E30" s="107">
        <v>239934</v>
      </c>
      <c r="F30" s="107">
        <v>105599</v>
      </c>
      <c r="G30" s="35">
        <f t="shared" si="0"/>
        <v>607300</v>
      </c>
      <c r="H30" s="107">
        <v>389723</v>
      </c>
      <c r="I30" s="107">
        <v>0</v>
      </c>
      <c r="J30" s="107">
        <v>0</v>
      </c>
      <c r="K30" s="107">
        <v>5413</v>
      </c>
      <c r="L30" s="1">
        <v>23</v>
      </c>
    </row>
    <row r="31" spans="1:12" x14ac:dyDescent="0.25">
      <c r="A31" s="1">
        <v>24</v>
      </c>
      <c r="B31" s="1" t="s">
        <v>84</v>
      </c>
      <c r="C31" s="107">
        <v>2431280</v>
      </c>
      <c r="D31" s="107">
        <v>845659</v>
      </c>
      <c r="E31" s="107">
        <v>1282560</v>
      </c>
      <c r="F31" s="107">
        <v>1810373</v>
      </c>
      <c r="G31" s="35">
        <f t="shared" si="0"/>
        <v>4241653</v>
      </c>
      <c r="H31" s="107">
        <v>1445256</v>
      </c>
      <c r="I31" s="107">
        <v>0</v>
      </c>
      <c r="J31" s="107">
        <v>0</v>
      </c>
      <c r="K31" s="107">
        <v>124624</v>
      </c>
      <c r="L31" s="1">
        <v>24</v>
      </c>
    </row>
    <row r="32" spans="1:12" x14ac:dyDescent="0.25">
      <c r="A32" s="1">
        <v>25</v>
      </c>
      <c r="B32" s="1" t="s">
        <v>85</v>
      </c>
      <c r="C32" s="107">
        <v>499092</v>
      </c>
      <c r="D32" s="107">
        <v>238729</v>
      </c>
      <c r="E32" s="107">
        <v>248463</v>
      </c>
      <c r="F32" s="107">
        <v>219402</v>
      </c>
      <c r="G32" s="35">
        <f t="shared" si="0"/>
        <v>718494</v>
      </c>
      <c r="H32" s="107">
        <v>453598</v>
      </c>
      <c r="I32" s="107">
        <v>54011</v>
      </c>
      <c r="J32" s="107">
        <v>0</v>
      </c>
      <c r="K32" s="107">
        <v>26980</v>
      </c>
      <c r="L32" s="1">
        <v>25</v>
      </c>
    </row>
    <row r="33" spans="1:12" x14ac:dyDescent="0.25">
      <c r="A33" s="1">
        <v>26</v>
      </c>
      <c r="B33" s="1" t="s">
        <v>86</v>
      </c>
      <c r="C33" s="107">
        <v>1214429</v>
      </c>
      <c r="D33" s="107">
        <v>63185</v>
      </c>
      <c r="E33" s="107">
        <v>491387</v>
      </c>
      <c r="F33" s="107">
        <v>782066</v>
      </c>
      <c r="G33" s="35">
        <f t="shared" si="0"/>
        <v>1996495</v>
      </c>
      <c r="H33" s="107">
        <v>789260</v>
      </c>
      <c r="I33" s="107">
        <v>0</v>
      </c>
      <c r="J33" s="107">
        <v>0</v>
      </c>
      <c r="K33" s="107">
        <v>52673</v>
      </c>
      <c r="L33" s="1">
        <v>26</v>
      </c>
    </row>
    <row r="34" spans="1:12" x14ac:dyDescent="0.25">
      <c r="A34" s="1">
        <v>27</v>
      </c>
      <c r="B34" s="1" t="s">
        <v>87</v>
      </c>
      <c r="C34" s="107">
        <v>1060009</v>
      </c>
      <c r="D34" s="107">
        <v>471085</v>
      </c>
      <c r="E34" s="107">
        <v>482011</v>
      </c>
      <c r="F34" s="107">
        <v>471017</v>
      </c>
      <c r="G34" s="35">
        <f t="shared" si="0"/>
        <v>1531026</v>
      </c>
      <c r="H34" s="107">
        <v>780735</v>
      </c>
      <c r="I34" s="107">
        <v>76299</v>
      </c>
      <c r="J34" s="107">
        <v>0</v>
      </c>
      <c r="K34" s="107">
        <v>121684</v>
      </c>
      <c r="L34" s="1">
        <v>27</v>
      </c>
    </row>
    <row r="35" spans="1:12" x14ac:dyDescent="0.25">
      <c r="A35" s="1">
        <v>28</v>
      </c>
      <c r="B35" s="1" t="s">
        <v>88</v>
      </c>
      <c r="C35" s="107">
        <v>413032</v>
      </c>
      <c r="D35" s="107">
        <v>277496</v>
      </c>
      <c r="E35" s="107">
        <v>97020</v>
      </c>
      <c r="F35" s="107">
        <v>306880</v>
      </c>
      <c r="G35" s="35">
        <f t="shared" si="0"/>
        <v>719912</v>
      </c>
      <c r="H35" s="107">
        <v>477316</v>
      </c>
      <c r="I35" s="107">
        <v>27840</v>
      </c>
      <c r="J35" s="107">
        <v>0</v>
      </c>
      <c r="K35" s="107">
        <v>35950</v>
      </c>
      <c r="L35" s="1">
        <v>28</v>
      </c>
    </row>
    <row r="36" spans="1:12" x14ac:dyDescent="0.25">
      <c r="A36" s="1">
        <v>29</v>
      </c>
      <c r="B36" s="1" t="s">
        <v>31</v>
      </c>
      <c r="C36" s="107">
        <v>57420037</v>
      </c>
      <c r="D36" s="107">
        <v>14076965</v>
      </c>
      <c r="E36" s="107">
        <v>29395959</v>
      </c>
      <c r="F36" s="107">
        <v>5958935</v>
      </c>
      <c r="G36" s="35">
        <f t="shared" si="0"/>
        <v>63378972</v>
      </c>
      <c r="H36" s="107">
        <v>18255350</v>
      </c>
      <c r="I36" s="107">
        <v>115321</v>
      </c>
      <c r="J36" s="107">
        <v>2451058</v>
      </c>
      <c r="K36" s="107">
        <v>-474263</v>
      </c>
      <c r="L36" s="1">
        <v>29</v>
      </c>
    </row>
    <row r="37" spans="1:12" x14ac:dyDescent="0.25">
      <c r="A37" s="1">
        <v>30</v>
      </c>
      <c r="B37" s="1" t="s">
        <v>89</v>
      </c>
      <c r="C37" s="107">
        <v>5292326</v>
      </c>
      <c r="D37" s="107">
        <v>1347676</v>
      </c>
      <c r="E37" s="107">
        <v>2654420</v>
      </c>
      <c r="F37" s="107">
        <v>1669570</v>
      </c>
      <c r="G37" s="35">
        <f t="shared" si="0"/>
        <v>6961896</v>
      </c>
      <c r="H37" s="107">
        <v>1893866</v>
      </c>
      <c r="I37" s="107">
        <v>2796</v>
      </c>
      <c r="J37" s="107">
        <v>0</v>
      </c>
      <c r="K37" s="107">
        <v>144461</v>
      </c>
      <c r="L37" s="1">
        <v>30</v>
      </c>
    </row>
    <row r="38" spans="1:12" x14ac:dyDescent="0.25">
      <c r="A38" s="1">
        <v>31</v>
      </c>
      <c r="B38" s="1" t="s">
        <v>90</v>
      </c>
      <c r="C38" s="107">
        <v>683964</v>
      </c>
      <c r="D38" s="107">
        <v>335265</v>
      </c>
      <c r="E38" s="107">
        <v>331623</v>
      </c>
      <c r="F38" s="107">
        <v>321842</v>
      </c>
      <c r="G38" s="35">
        <f t="shared" si="0"/>
        <v>1005806</v>
      </c>
      <c r="H38" s="107">
        <v>618943</v>
      </c>
      <c r="I38" s="107">
        <v>0</v>
      </c>
      <c r="J38" s="107">
        <v>0</v>
      </c>
      <c r="K38" s="107">
        <v>120224</v>
      </c>
      <c r="L38" s="1">
        <v>31</v>
      </c>
    </row>
    <row r="39" spans="1:12" x14ac:dyDescent="0.25">
      <c r="A39" s="1">
        <v>32</v>
      </c>
      <c r="B39" s="1" t="s">
        <v>91</v>
      </c>
      <c r="C39" s="107">
        <v>1880500</v>
      </c>
      <c r="D39" s="107">
        <v>620076</v>
      </c>
      <c r="E39" s="107">
        <v>1221515</v>
      </c>
      <c r="F39" s="107">
        <v>528705</v>
      </c>
      <c r="G39" s="35">
        <f t="shared" si="0"/>
        <v>2409205</v>
      </c>
      <c r="H39" s="107">
        <v>1074816</v>
      </c>
      <c r="I39" s="107">
        <v>0</v>
      </c>
      <c r="J39" s="107">
        <v>0</v>
      </c>
      <c r="K39" s="107">
        <v>36345</v>
      </c>
      <c r="L39" s="1">
        <v>32</v>
      </c>
    </row>
    <row r="40" spans="1:12" x14ac:dyDescent="0.25">
      <c r="A40" s="1">
        <v>33</v>
      </c>
      <c r="B40" s="1" t="s">
        <v>33</v>
      </c>
      <c r="C40" s="107">
        <v>1876896</v>
      </c>
      <c r="D40" s="107">
        <v>717587</v>
      </c>
      <c r="E40" s="107">
        <v>685479</v>
      </c>
      <c r="F40" s="107">
        <v>817927</v>
      </c>
      <c r="G40" s="35">
        <f t="shared" si="0"/>
        <v>2694823</v>
      </c>
      <c r="H40" s="107">
        <v>1554897</v>
      </c>
      <c r="I40" s="107">
        <v>0</v>
      </c>
      <c r="J40" s="107">
        <v>0</v>
      </c>
      <c r="K40" s="107">
        <v>56288</v>
      </c>
      <c r="L40" s="1">
        <v>33</v>
      </c>
    </row>
    <row r="41" spans="1:12" x14ac:dyDescent="0.25">
      <c r="A41" s="1">
        <v>34</v>
      </c>
      <c r="B41" s="1" t="s">
        <v>92</v>
      </c>
      <c r="C41" s="107">
        <v>2338359</v>
      </c>
      <c r="D41" s="107">
        <v>759377</v>
      </c>
      <c r="E41" s="107">
        <v>828582</v>
      </c>
      <c r="F41" s="107">
        <v>1700577</v>
      </c>
      <c r="G41" s="35">
        <f t="shared" si="0"/>
        <v>4038936</v>
      </c>
      <c r="H41" s="107">
        <v>1194808</v>
      </c>
      <c r="I41" s="107">
        <v>0</v>
      </c>
      <c r="J41" s="107">
        <v>0</v>
      </c>
      <c r="K41" s="107">
        <v>717417</v>
      </c>
      <c r="L41" s="1">
        <v>34</v>
      </c>
    </row>
    <row r="42" spans="1:12" x14ac:dyDescent="0.25">
      <c r="A42" s="1">
        <v>35</v>
      </c>
      <c r="B42" s="1" t="s">
        <v>93</v>
      </c>
      <c r="C42" s="107">
        <v>946353</v>
      </c>
      <c r="D42" s="107">
        <v>392791</v>
      </c>
      <c r="E42" s="107">
        <v>505282</v>
      </c>
      <c r="F42" s="107">
        <v>473520</v>
      </c>
      <c r="G42" s="35">
        <f t="shared" si="0"/>
        <v>1419873</v>
      </c>
      <c r="H42" s="107">
        <v>842059</v>
      </c>
      <c r="I42" s="107">
        <v>0</v>
      </c>
      <c r="J42" s="107">
        <v>0</v>
      </c>
      <c r="K42" s="107">
        <v>15795</v>
      </c>
      <c r="L42" s="1">
        <v>35</v>
      </c>
    </row>
    <row r="43" spans="1:12" x14ac:dyDescent="0.25">
      <c r="A43" s="1">
        <v>36</v>
      </c>
      <c r="B43" s="1" t="s">
        <v>94</v>
      </c>
      <c r="C43" s="107">
        <v>1718432</v>
      </c>
      <c r="D43" s="107">
        <v>548721</v>
      </c>
      <c r="E43" s="107">
        <v>593111</v>
      </c>
      <c r="F43" s="107">
        <v>841597</v>
      </c>
      <c r="G43" s="35">
        <f t="shared" si="0"/>
        <v>2560029</v>
      </c>
      <c r="H43" s="107">
        <v>1442917</v>
      </c>
      <c r="I43" s="107">
        <v>108856</v>
      </c>
      <c r="J43" s="107">
        <v>0</v>
      </c>
      <c r="K43" s="107">
        <v>105423</v>
      </c>
      <c r="L43" s="1">
        <v>36</v>
      </c>
    </row>
    <row r="44" spans="1:12" x14ac:dyDescent="0.25">
      <c r="A44" s="1">
        <v>37</v>
      </c>
      <c r="B44" s="1" t="s">
        <v>95</v>
      </c>
      <c r="C44" s="107">
        <v>1242217</v>
      </c>
      <c r="D44" s="107">
        <v>633746</v>
      </c>
      <c r="E44" s="107">
        <v>515906</v>
      </c>
      <c r="F44" s="107">
        <v>554998</v>
      </c>
      <c r="G44" s="35">
        <f t="shared" si="0"/>
        <v>1797215</v>
      </c>
      <c r="H44" s="107">
        <v>676818</v>
      </c>
      <c r="I44" s="107">
        <v>40003</v>
      </c>
      <c r="J44" s="107">
        <v>0</v>
      </c>
      <c r="K44" s="107">
        <v>43206</v>
      </c>
      <c r="L44" s="1">
        <v>37</v>
      </c>
    </row>
    <row r="45" spans="1:12" x14ac:dyDescent="0.25">
      <c r="A45" s="1">
        <v>38</v>
      </c>
      <c r="B45" s="1" t="s">
        <v>96</v>
      </c>
      <c r="C45" s="107">
        <v>1214447</v>
      </c>
      <c r="D45" s="107">
        <v>387298</v>
      </c>
      <c r="E45" s="107">
        <v>654355</v>
      </c>
      <c r="F45" s="107">
        <v>440005</v>
      </c>
      <c r="G45" s="35">
        <f t="shared" si="0"/>
        <v>1654452</v>
      </c>
      <c r="H45" s="107">
        <v>891556</v>
      </c>
      <c r="I45" s="107">
        <v>0</v>
      </c>
      <c r="J45" s="107">
        <v>0</v>
      </c>
      <c r="K45" s="107">
        <v>14134</v>
      </c>
      <c r="L45" s="1">
        <v>38</v>
      </c>
    </row>
    <row r="46" spans="1:12" x14ac:dyDescent="0.25">
      <c r="A46" s="1">
        <v>39</v>
      </c>
      <c r="B46" s="1" t="s">
        <v>97</v>
      </c>
      <c r="C46" s="107">
        <v>1020597</v>
      </c>
      <c r="D46" s="107">
        <v>309924</v>
      </c>
      <c r="E46" s="107">
        <v>581849</v>
      </c>
      <c r="F46" s="107">
        <v>357604</v>
      </c>
      <c r="G46" s="35">
        <f t="shared" si="0"/>
        <v>1378201</v>
      </c>
      <c r="H46" s="107">
        <v>590433</v>
      </c>
      <c r="I46" s="107">
        <v>0</v>
      </c>
      <c r="J46" s="107">
        <v>0</v>
      </c>
      <c r="K46" s="107">
        <v>27110</v>
      </c>
      <c r="L46" s="1">
        <v>39</v>
      </c>
    </row>
    <row r="47" spans="1:12" x14ac:dyDescent="0.25">
      <c r="A47" s="1">
        <v>40</v>
      </c>
      <c r="B47" s="1" t="s">
        <v>98</v>
      </c>
      <c r="C47" s="107">
        <v>780484</v>
      </c>
      <c r="D47" s="108">
        <v>234232</v>
      </c>
      <c r="E47" s="108">
        <v>361729</v>
      </c>
      <c r="F47" s="108">
        <v>571571</v>
      </c>
      <c r="G47" s="35">
        <f t="shared" si="0"/>
        <v>1352055</v>
      </c>
      <c r="H47" s="108">
        <v>817439</v>
      </c>
      <c r="I47" s="108">
        <v>0</v>
      </c>
      <c r="J47" s="108">
        <v>0</v>
      </c>
      <c r="K47" s="108">
        <v>147637</v>
      </c>
      <c r="L47" s="1">
        <v>40</v>
      </c>
    </row>
    <row r="48" spans="1:12" x14ac:dyDescent="0.25">
      <c r="A48" s="1">
        <v>41</v>
      </c>
      <c r="B48" s="1" t="s">
        <v>99</v>
      </c>
      <c r="C48" s="107">
        <v>1577047</v>
      </c>
      <c r="D48" s="107">
        <v>544928</v>
      </c>
      <c r="E48" s="107">
        <v>723282</v>
      </c>
      <c r="F48" s="108">
        <v>876572</v>
      </c>
      <c r="G48" s="35">
        <f t="shared" si="0"/>
        <v>2453619</v>
      </c>
      <c r="H48" s="108">
        <v>1185758</v>
      </c>
      <c r="I48" s="108">
        <v>40934</v>
      </c>
      <c r="J48" s="108">
        <v>0</v>
      </c>
      <c r="K48" s="107">
        <v>77969</v>
      </c>
      <c r="L48" s="1">
        <v>41</v>
      </c>
    </row>
    <row r="49" spans="1:12" x14ac:dyDescent="0.25">
      <c r="A49" s="1">
        <v>42</v>
      </c>
      <c r="B49" s="1" t="s">
        <v>100</v>
      </c>
      <c r="C49" s="107">
        <v>4701791</v>
      </c>
      <c r="D49" s="107">
        <v>1521255</v>
      </c>
      <c r="E49" s="107">
        <v>2783374</v>
      </c>
      <c r="F49" s="108">
        <v>2208815</v>
      </c>
      <c r="G49" s="35">
        <f t="shared" si="0"/>
        <v>6910606</v>
      </c>
      <c r="H49" s="108">
        <v>1957402</v>
      </c>
      <c r="I49" s="108">
        <v>125794</v>
      </c>
      <c r="J49" s="108">
        <v>0</v>
      </c>
      <c r="K49" s="107">
        <v>182620</v>
      </c>
      <c r="L49" s="1">
        <v>42</v>
      </c>
    </row>
    <row r="50" spans="1:12" x14ac:dyDescent="0.25">
      <c r="A50" s="1">
        <v>43</v>
      </c>
      <c r="B50" s="1" t="s">
        <v>101</v>
      </c>
      <c r="C50" s="107">
        <v>9747570</v>
      </c>
      <c r="D50" s="107">
        <v>2612397</v>
      </c>
      <c r="E50" s="107">
        <v>3942606</v>
      </c>
      <c r="F50" s="108">
        <v>6800609</v>
      </c>
      <c r="G50" s="35">
        <f t="shared" si="0"/>
        <v>16548179</v>
      </c>
      <c r="H50" s="108">
        <v>7385456</v>
      </c>
      <c r="I50" s="108">
        <v>505616</v>
      </c>
      <c r="J50" s="108">
        <v>0</v>
      </c>
      <c r="K50" s="107">
        <v>18278</v>
      </c>
      <c r="L50" s="1">
        <v>43</v>
      </c>
    </row>
    <row r="51" spans="1:12" x14ac:dyDescent="0.25">
      <c r="A51" s="1">
        <v>44</v>
      </c>
      <c r="B51" s="1" t="s">
        <v>102</v>
      </c>
      <c r="C51" s="107">
        <v>2103664</v>
      </c>
      <c r="D51" s="107">
        <v>867073</v>
      </c>
      <c r="E51" s="107">
        <v>1021653</v>
      </c>
      <c r="F51" s="108">
        <v>955242</v>
      </c>
      <c r="G51" s="35">
        <f t="shared" si="0"/>
        <v>3058906</v>
      </c>
      <c r="H51" s="108">
        <v>1700178</v>
      </c>
      <c r="I51" s="108">
        <v>357514</v>
      </c>
      <c r="J51" s="108">
        <v>0</v>
      </c>
      <c r="K51" s="107">
        <v>100266</v>
      </c>
      <c r="L51" s="1">
        <v>44</v>
      </c>
    </row>
    <row r="52" spans="1:12" x14ac:dyDescent="0.25">
      <c r="A52" s="1">
        <v>45</v>
      </c>
      <c r="B52" s="1" t="s">
        <v>103</v>
      </c>
      <c r="C52" s="107">
        <v>385313</v>
      </c>
      <c r="D52" s="107">
        <v>247359</v>
      </c>
      <c r="E52" s="107">
        <v>137954</v>
      </c>
      <c r="F52" s="108">
        <v>141286</v>
      </c>
      <c r="G52" s="35">
        <f t="shared" si="0"/>
        <v>526599</v>
      </c>
      <c r="H52" s="108">
        <v>310157</v>
      </c>
      <c r="I52" s="108">
        <v>0</v>
      </c>
      <c r="J52" s="108">
        <v>0</v>
      </c>
      <c r="K52" s="107">
        <v>2388</v>
      </c>
      <c r="L52" s="1">
        <v>45</v>
      </c>
    </row>
    <row r="53" spans="1:12" x14ac:dyDescent="0.25">
      <c r="A53" s="1">
        <v>46</v>
      </c>
      <c r="B53" s="1" t="s">
        <v>104</v>
      </c>
      <c r="C53" s="107">
        <v>1651368</v>
      </c>
      <c r="D53" s="107">
        <v>527971</v>
      </c>
      <c r="E53" s="107">
        <v>928198</v>
      </c>
      <c r="F53" s="108">
        <v>804561</v>
      </c>
      <c r="G53" s="35">
        <f t="shared" si="0"/>
        <v>2455929</v>
      </c>
      <c r="H53" s="108">
        <v>975225</v>
      </c>
      <c r="I53" s="108">
        <v>0</v>
      </c>
      <c r="J53" s="108">
        <v>0</v>
      </c>
      <c r="K53" s="107">
        <v>51228</v>
      </c>
      <c r="L53" s="1">
        <v>46</v>
      </c>
    </row>
    <row r="54" spans="1:12" x14ac:dyDescent="0.25">
      <c r="A54" s="1">
        <v>47</v>
      </c>
      <c r="B54" s="1" t="s">
        <v>105</v>
      </c>
      <c r="C54" s="107">
        <v>5440486</v>
      </c>
      <c r="D54" s="107">
        <v>912416</v>
      </c>
      <c r="E54" s="107">
        <v>1859136</v>
      </c>
      <c r="F54" s="108">
        <v>1371895</v>
      </c>
      <c r="G54" s="35">
        <f t="shared" si="0"/>
        <v>6812381</v>
      </c>
      <c r="H54" s="108">
        <v>2855953</v>
      </c>
      <c r="I54" s="108">
        <v>166805</v>
      </c>
      <c r="J54" s="108">
        <v>0</v>
      </c>
      <c r="K54" s="107">
        <v>180430</v>
      </c>
      <c r="L54" s="1">
        <v>47</v>
      </c>
    </row>
    <row r="55" spans="1:12" x14ac:dyDescent="0.25">
      <c r="A55" s="1">
        <v>48</v>
      </c>
      <c r="B55" s="1" t="s">
        <v>106</v>
      </c>
      <c r="C55" s="107">
        <v>601620</v>
      </c>
      <c r="D55" s="107">
        <v>262237</v>
      </c>
      <c r="E55" s="107">
        <v>280683</v>
      </c>
      <c r="F55" s="108">
        <v>237654</v>
      </c>
      <c r="G55" s="35">
        <f t="shared" si="0"/>
        <v>839274</v>
      </c>
      <c r="H55" s="108">
        <v>351806</v>
      </c>
      <c r="I55" s="108">
        <v>0</v>
      </c>
      <c r="J55" s="108">
        <v>0</v>
      </c>
      <c r="K55" s="107">
        <v>37832</v>
      </c>
      <c r="L55" s="1">
        <v>48</v>
      </c>
    </row>
    <row r="56" spans="1:12" x14ac:dyDescent="0.25">
      <c r="A56" s="1">
        <v>49</v>
      </c>
      <c r="B56" s="1" t="s">
        <v>107</v>
      </c>
      <c r="C56" s="107">
        <v>1608661</v>
      </c>
      <c r="D56" s="107">
        <v>511735</v>
      </c>
      <c r="E56" s="107">
        <v>873288</v>
      </c>
      <c r="F56" s="108">
        <v>620625</v>
      </c>
      <c r="G56" s="35">
        <f t="shared" si="0"/>
        <v>2229286</v>
      </c>
      <c r="H56" s="108">
        <v>761439</v>
      </c>
      <c r="I56" s="108">
        <v>0</v>
      </c>
      <c r="J56" s="108">
        <v>0</v>
      </c>
      <c r="K56" s="107">
        <v>29932</v>
      </c>
      <c r="L56" s="1">
        <v>49</v>
      </c>
    </row>
    <row r="57" spans="1:12" x14ac:dyDescent="0.25">
      <c r="A57" s="1">
        <v>50</v>
      </c>
      <c r="B57" s="1" t="s">
        <v>108</v>
      </c>
      <c r="C57" s="107">
        <v>922913</v>
      </c>
      <c r="D57" s="107">
        <v>283376</v>
      </c>
      <c r="E57" s="107">
        <v>607091</v>
      </c>
      <c r="F57" s="108">
        <v>389118</v>
      </c>
      <c r="G57" s="35">
        <f t="shared" si="0"/>
        <v>1312031</v>
      </c>
      <c r="H57" s="108">
        <v>645605</v>
      </c>
      <c r="I57" s="108">
        <v>0</v>
      </c>
      <c r="J57" s="108">
        <v>0</v>
      </c>
      <c r="K57" s="107">
        <v>5070</v>
      </c>
      <c r="L57" s="1">
        <v>50</v>
      </c>
    </row>
    <row r="58" spans="1:12" x14ac:dyDescent="0.25">
      <c r="A58" s="1">
        <v>51</v>
      </c>
      <c r="B58" s="1" t="s">
        <v>109</v>
      </c>
      <c r="C58" s="107">
        <v>583068</v>
      </c>
      <c r="D58" s="107">
        <v>323848</v>
      </c>
      <c r="E58" s="107">
        <v>118846</v>
      </c>
      <c r="F58" s="108">
        <v>354902</v>
      </c>
      <c r="G58" s="35">
        <f t="shared" si="0"/>
        <v>937970</v>
      </c>
      <c r="H58" s="108">
        <v>526221</v>
      </c>
      <c r="I58" s="108">
        <v>52500</v>
      </c>
      <c r="J58" s="108">
        <v>0</v>
      </c>
      <c r="K58" s="107">
        <v>15187</v>
      </c>
      <c r="L58" s="1">
        <v>51</v>
      </c>
    </row>
    <row r="59" spans="1:12" x14ac:dyDescent="0.25">
      <c r="A59" s="1">
        <v>52</v>
      </c>
      <c r="B59" s="1" t="s">
        <v>110</v>
      </c>
      <c r="C59" s="107">
        <v>1337832</v>
      </c>
      <c r="D59" s="107">
        <v>450539</v>
      </c>
      <c r="E59" s="107">
        <v>729702</v>
      </c>
      <c r="F59" s="108">
        <v>558580</v>
      </c>
      <c r="G59" s="35">
        <f t="shared" si="0"/>
        <v>1896412</v>
      </c>
      <c r="H59" s="108">
        <v>963602</v>
      </c>
      <c r="I59" s="108">
        <v>0</v>
      </c>
      <c r="J59" s="108">
        <v>0</v>
      </c>
      <c r="K59" s="107">
        <v>19890</v>
      </c>
      <c r="L59" s="1">
        <v>52</v>
      </c>
    </row>
    <row r="60" spans="1:12" x14ac:dyDescent="0.25">
      <c r="A60" s="1">
        <v>53</v>
      </c>
      <c r="B60" s="1" t="s">
        <v>111</v>
      </c>
      <c r="C60" s="107">
        <v>12911452</v>
      </c>
      <c r="D60" s="107">
        <v>5131933</v>
      </c>
      <c r="E60" s="107">
        <v>5660543</v>
      </c>
      <c r="F60" s="108">
        <v>4388783</v>
      </c>
      <c r="G60" s="35">
        <f t="shared" si="0"/>
        <v>17300235</v>
      </c>
      <c r="H60" s="108">
        <v>3116496</v>
      </c>
      <c r="I60" s="108">
        <v>0</v>
      </c>
      <c r="J60" s="108">
        <v>0</v>
      </c>
      <c r="K60" s="107">
        <v>1755034</v>
      </c>
      <c r="L60" s="1">
        <v>53</v>
      </c>
    </row>
    <row r="61" spans="1:12" x14ac:dyDescent="0.25">
      <c r="A61" s="1">
        <v>54</v>
      </c>
      <c r="B61" s="1" t="s">
        <v>112</v>
      </c>
      <c r="C61" s="107">
        <v>1339340</v>
      </c>
      <c r="D61" s="107">
        <v>469461</v>
      </c>
      <c r="E61" s="107">
        <v>735611</v>
      </c>
      <c r="F61" s="108">
        <v>844737</v>
      </c>
      <c r="G61" s="35">
        <f t="shared" si="0"/>
        <v>2184077</v>
      </c>
      <c r="H61" s="108">
        <v>917347</v>
      </c>
      <c r="I61" s="108">
        <v>0</v>
      </c>
      <c r="J61" s="108">
        <v>0</v>
      </c>
      <c r="K61" s="107">
        <v>78459</v>
      </c>
      <c r="L61" s="1">
        <v>54</v>
      </c>
    </row>
    <row r="62" spans="1:12" x14ac:dyDescent="0.25">
      <c r="A62" s="1">
        <v>55</v>
      </c>
      <c r="B62" s="1" t="s">
        <v>113</v>
      </c>
      <c r="C62" s="107">
        <v>740818</v>
      </c>
      <c r="D62" s="107">
        <v>301572</v>
      </c>
      <c r="E62" s="107">
        <v>260361</v>
      </c>
      <c r="F62" s="108">
        <v>317167</v>
      </c>
      <c r="G62" s="35">
        <f t="shared" si="0"/>
        <v>1057985</v>
      </c>
      <c r="H62" s="108">
        <v>593980</v>
      </c>
      <c r="I62" s="108">
        <v>0</v>
      </c>
      <c r="J62" s="108">
        <v>0</v>
      </c>
      <c r="K62" s="107">
        <v>21402</v>
      </c>
      <c r="L62" s="1">
        <v>55</v>
      </c>
    </row>
    <row r="63" spans="1:12" x14ac:dyDescent="0.25">
      <c r="A63" s="1">
        <v>56</v>
      </c>
      <c r="B63" s="1" t="s">
        <v>114</v>
      </c>
      <c r="C63" s="107">
        <v>1528402</v>
      </c>
      <c r="D63" s="107">
        <v>353242</v>
      </c>
      <c r="E63" s="107">
        <v>1063995</v>
      </c>
      <c r="F63" s="108">
        <v>351890</v>
      </c>
      <c r="G63" s="35">
        <f t="shared" si="0"/>
        <v>1880292</v>
      </c>
      <c r="H63" s="108">
        <v>666319</v>
      </c>
      <c r="I63" s="108">
        <v>0</v>
      </c>
      <c r="J63" s="108">
        <v>0</v>
      </c>
      <c r="K63" s="107">
        <v>31486</v>
      </c>
      <c r="L63" s="1">
        <v>56</v>
      </c>
    </row>
    <row r="64" spans="1:12" x14ac:dyDescent="0.25">
      <c r="A64" s="1">
        <v>57</v>
      </c>
      <c r="B64" s="1" t="s">
        <v>115</v>
      </c>
      <c r="C64" s="107">
        <v>616660</v>
      </c>
      <c r="D64" s="107">
        <v>248070</v>
      </c>
      <c r="E64" s="107">
        <v>286892</v>
      </c>
      <c r="F64" s="108">
        <v>274312</v>
      </c>
      <c r="G64" s="35">
        <f t="shared" si="0"/>
        <v>890972</v>
      </c>
      <c r="H64" s="108">
        <v>463481</v>
      </c>
      <c r="I64" s="108">
        <v>0</v>
      </c>
      <c r="J64" s="108">
        <v>0</v>
      </c>
      <c r="K64" s="107">
        <v>14736</v>
      </c>
      <c r="L64" s="1">
        <v>57</v>
      </c>
    </row>
    <row r="65" spans="1:12" x14ac:dyDescent="0.25">
      <c r="A65" s="1">
        <v>58</v>
      </c>
      <c r="B65" s="1" t="s">
        <v>116</v>
      </c>
      <c r="C65" s="107">
        <v>1549048</v>
      </c>
      <c r="D65" s="107">
        <v>658562</v>
      </c>
      <c r="E65" s="107">
        <v>333</v>
      </c>
      <c r="F65" s="108">
        <v>720500</v>
      </c>
      <c r="G65" s="35">
        <f t="shared" si="0"/>
        <v>2269548</v>
      </c>
      <c r="H65" s="108">
        <v>1377545</v>
      </c>
      <c r="I65" s="108">
        <v>96995</v>
      </c>
      <c r="J65" s="108">
        <v>0</v>
      </c>
      <c r="K65" s="107">
        <v>45630</v>
      </c>
      <c r="L65" s="1">
        <v>58</v>
      </c>
    </row>
    <row r="66" spans="1:12" x14ac:dyDescent="0.25">
      <c r="A66" s="1">
        <v>59</v>
      </c>
      <c r="B66" s="1" t="s">
        <v>117</v>
      </c>
      <c r="C66" s="107">
        <v>661716</v>
      </c>
      <c r="D66" s="107">
        <v>268407</v>
      </c>
      <c r="E66" s="107">
        <v>206601</v>
      </c>
      <c r="F66" s="108">
        <v>228275</v>
      </c>
      <c r="G66" s="35">
        <f t="shared" si="0"/>
        <v>889991</v>
      </c>
      <c r="H66" s="108">
        <v>437748</v>
      </c>
      <c r="I66" s="108">
        <v>38160</v>
      </c>
      <c r="J66" s="108">
        <v>0</v>
      </c>
      <c r="K66" s="107">
        <v>14807</v>
      </c>
      <c r="L66" s="1">
        <v>59</v>
      </c>
    </row>
    <row r="67" spans="1:12" x14ac:dyDescent="0.25">
      <c r="A67" s="1">
        <v>60</v>
      </c>
      <c r="B67" s="1" t="s">
        <v>118</v>
      </c>
      <c r="C67" s="107">
        <v>2407697</v>
      </c>
      <c r="D67" s="107">
        <v>793183</v>
      </c>
      <c r="E67" s="107">
        <v>1387117</v>
      </c>
      <c r="F67" s="108">
        <v>1201467</v>
      </c>
      <c r="G67" s="35">
        <f t="shared" si="0"/>
        <v>3609164</v>
      </c>
      <c r="H67" s="108">
        <v>2085943</v>
      </c>
      <c r="I67" s="108">
        <v>3936</v>
      </c>
      <c r="J67" s="108">
        <v>0</v>
      </c>
      <c r="K67" s="107">
        <v>128057</v>
      </c>
      <c r="L67" s="1">
        <v>60</v>
      </c>
    </row>
    <row r="68" spans="1:12" x14ac:dyDescent="0.25">
      <c r="A68" s="1">
        <v>61</v>
      </c>
      <c r="B68" s="1" t="s">
        <v>119</v>
      </c>
      <c r="C68" s="107">
        <v>794757</v>
      </c>
      <c r="D68" s="107">
        <v>353641</v>
      </c>
      <c r="E68" s="107">
        <v>323434</v>
      </c>
      <c r="F68" s="108">
        <v>495584</v>
      </c>
      <c r="G68" s="35">
        <f t="shared" si="0"/>
        <v>1290341</v>
      </c>
      <c r="H68" s="108">
        <v>685087</v>
      </c>
      <c r="I68" s="108">
        <v>48431</v>
      </c>
      <c r="J68" s="108">
        <v>0</v>
      </c>
      <c r="K68" s="107">
        <v>12846</v>
      </c>
      <c r="L68" s="1">
        <v>61</v>
      </c>
    </row>
    <row r="69" spans="1:12" x14ac:dyDescent="0.25">
      <c r="A69" s="1">
        <v>62</v>
      </c>
      <c r="B69" s="1" t="s">
        <v>120</v>
      </c>
      <c r="C69" s="107">
        <v>1280087</v>
      </c>
      <c r="D69" s="107">
        <v>407601</v>
      </c>
      <c r="E69" s="107">
        <v>665891</v>
      </c>
      <c r="F69" s="108">
        <v>459144</v>
      </c>
      <c r="G69" s="35">
        <f t="shared" si="0"/>
        <v>1739231</v>
      </c>
      <c r="H69" s="108">
        <v>905469</v>
      </c>
      <c r="I69" s="108">
        <v>0</v>
      </c>
      <c r="J69" s="108">
        <v>0</v>
      </c>
      <c r="K69" s="107">
        <v>157333</v>
      </c>
      <c r="L69" s="1">
        <v>62</v>
      </c>
    </row>
    <row r="70" spans="1:12" x14ac:dyDescent="0.25">
      <c r="A70" s="1">
        <v>63</v>
      </c>
      <c r="B70" s="1" t="s">
        <v>121</v>
      </c>
      <c r="C70" s="107">
        <v>994568</v>
      </c>
      <c r="D70" s="107">
        <v>329041</v>
      </c>
      <c r="E70" s="107">
        <v>571225</v>
      </c>
      <c r="F70" s="108">
        <v>303977</v>
      </c>
      <c r="G70" s="35">
        <f t="shared" si="0"/>
        <v>1298545</v>
      </c>
      <c r="H70" s="108">
        <v>664940</v>
      </c>
      <c r="I70" s="108">
        <v>42374</v>
      </c>
      <c r="J70" s="108">
        <v>0</v>
      </c>
      <c r="K70" s="107">
        <v>228832</v>
      </c>
      <c r="L70" s="1">
        <v>63</v>
      </c>
    </row>
    <row r="71" spans="1:12" x14ac:dyDescent="0.25">
      <c r="A71" s="1">
        <v>64</v>
      </c>
      <c r="B71" s="1" t="s">
        <v>122</v>
      </c>
      <c r="C71" s="107">
        <v>998973</v>
      </c>
      <c r="D71" s="107">
        <v>373284</v>
      </c>
      <c r="E71" s="107">
        <v>489036</v>
      </c>
      <c r="F71" s="108">
        <v>347029</v>
      </c>
      <c r="G71" s="35">
        <f t="shared" si="0"/>
        <v>1346002</v>
      </c>
      <c r="H71" s="108">
        <v>681886</v>
      </c>
      <c r="I71" s="108">
        <v>54460</v>
      </c>
      <c r="J71" s="108">
        <v>0</v>
      </c>
      <c r="K71" s="107">
        <v>15717</v>
      </c>
      <c r="L71" s="1">
        <v>64</v>
      </c>
    </row>
    <row r="72" spans="1:12" x14ac:dyDescent="0.25">
      <c r="A72" s="1">
        <v>65</v>
      </c>
      <c r="B72" s="1" t="s">
        <v>123</v>
      </c>
      <c r="C72" s="107">
        <v>440086</v>
      </c>
      <c r="D72" s="107">
        <v>256780</v>
      </c>
      <c r="E72" s="107">
        <v>142570</v>
      </c>
      <c r="F72" s="108">
        <v>358417</v>
      </c>
      <c r="G72" s="35">
        <f t="shared" ref="G72:G102" si="1">(C72+F72)</f>
        <v>798503</v>
      </c>
      <c r="H72" s="108">
        <v>518552</v>
      </c>
      <c r="I72" s="108">
        <v>0</v>
      </c>
      <c r="J72" s="108">
        <v>0</v>
      </c>
      <c r="K72" s="107">
        <v>27907</v>
      </c>
      <c r="L72" s="1">
        <v>65</v>
      </c>
    </row>
    <row r="73" spans="1:12" x14ac:dyDescent="0.25">
      <c r="A73" s="1">
        <v>66</v>
      </c>
      <c r="B73" s="1" t="s">
        <v>124</v>
      </c>
      <c r="C73" s="107">
        <v>1289593</v>
      </c>
      <c r="D73" s="107">
        <v>502674</v>
      </c>
      <c r="E73" s="107">
        <v>557718</v>
      </c>
      <c r="F73" s="108">
        <v>671043</v>
      </c>
      <c r="G73" s="35">
        <f t="shared" si="1"/>
        <v>1960636</v>
      </c>
      <c r="H73" s="108">
        <v>603671</v>
      </c>
      <c r="I73" s="108">
        <v>33128</v>
      </c>
      <c r="J73" s="108">
        <v>0</v>
      </c>
      <c r="K73" s="107">
        <v>75847</v>
      </c>
      <c r="L73" s="1">
        <v>66</v>
      </c>
    </row>
    <row r="74" spans="1:12" x14ac:dyDescent="0.25">
      <c r="A74" s="1">
        <v>67</v>
      </c>
      <c r="B74" s="1" t="s">
        <v>125</v>
      </c>
      <c r="C74" s="107">
        <v>893960</v>
      </c>
      <c r="D74" s="107">
        <v>498294</v>
      </c>
      <c r="E74" s="107">
        <v>75879</v>
      </c>
      <c r="F74" s="108">
        <v>593763</v>
      </c>
      <c r="G74" s="35">
        <f t="shared" si="1"/>
        <v>1487723</v>
      </c>
      <c r="H74" s="108">
        <v>730128</v>
      </c>
      <c r="I74" s="108">
        <v>46624</v>
      </c>
      <c r="J74" s="108">
        <v>0</v>
      </c>
      <c r="K74" s="107">
        <v>6709</v>
      </c>
      <c r="L74" s="1">
        <v>67</v>
      </c>
    </row>
    <row r="75" spans="1:12" x14ac:dyDescent="0.25">
      <c r="A75" s="1">
        <v>68</v>
      </c>
      <c r="B75" s="1" t="s">
        <v>126</v>
      </c>
      <c r="C75" s="107">
        <v>1538689</v>
      </c>
      <c r="D75" s="107">
        <v>371715</v>
      </c>
      <c r="E75" s="107">
        <v>796913</v>
      </c>
      <c r="F75" s="108">
        <v>506236</v>
      </c>
      <c r="G75" s="35">
        <f t="shared" si="1"/>
        <v>2044925</v>
      </c>
      <c r="H75" s="108">
        <v>911327</v>
      </c>
      <c r="I75" s="108">
        <v>0</v>
      </c>
      <c r="J75" s="108">
        <v>0</v>
      </c>
      <c r="K75" s="107">
        <v>16611</v>
      </c>
      <c r="L75" s="1">
        <v>68</v>
      </c>
    </row>
    <row r="76" spans="1:12" x14ac:dyDescent="0.25">
      <c r="A76" s="1">
        <v>69</v>
      </c>
      <c r="B76" s="1" t="s">
        <v>127</v>
      </c>
      <c r="C76" s="107">
        <v>1216033</v>
      </c>
      <c r="D76" s="107">
        <v>734576</v>
      </c>
      <c r="E76" s="107">
        <v>187025</v>
      </c>
      <c r="F76" s="108">
        <v>899063</v>
      </c>
      <c r="G76" s="35">
        <f t="shared" si="1"/>
        <v>2115096</v>
      </c>
      <c r="H76" s="108">
        <v>1113937</v>
      </c>
      <c r="I76" s="108">
        <v>80478</v>
      </c>
      <c r="J76" s="108">
        <v>0</v>
      </c>
      <c r="K76" s="107">
        <v>56084</v>
      </c>
      <c r="L76" s="1">
        <v>69</v>
      </c>
    </row>
    <row r="77" spans="1:12" x14ac:dyDescent="0.25">
      <c r="A77" s="1">
        <v>70</v>
      </c>
      <c r="B77" s="1" t="s">
        <v>128</v>
      </c>
      <c r="C77" s="107">
        <v>1344797</v>
      </c>
      <c r="D77" s="107">
        <v>493453</v>
      </c>
      <c r="E77" s="107">
        <v>723892</v>
      </c>
      <c r="F77" s="108">
        <v>498595</v>
      </c>
      <c r="G77" s="35">
        <f t="shared" si="1"/>
        <v>1843392</v>
      </c>
      <c r="H77" s="108">
        <v>739004</v>
      </c>
      <c r="I77" s="108">
        <v>0</v>
      </c>
      <c r="J77" s="108">
        <v>0</v>
      </c>
      <c r="K77" s="107">
        <v>112751</v>
      </c>
      <c r="L77" s="1">
        <v>70</v>
      </c>
    </row>
    <row r="78" spans="1:12" x14ac:dyDescent="0.25">
      <c r="A78" s="1">
        <v>71</v>
      </c>
      <c r="B78" s="1" t="s">
        <v>129</v>
      </c>
      <c r="C78" s="107">
        <v>1140164</v>
      </c>
      <c r="D78" s="107">
        <v>506814</v>
      </c>
      <c r="E78" s="107">
        <v>484146</v>
      </c>
      <c r="F78" s="108">
        <v>547760</v>
      </c>
      <c r="G78" s="35">
        <f t="shared" si="1"/>
        <v>1687924</v>
      </c>
      <c r="H78" s="108">
        <v>911988</v>
      </c>
      <c r="I78" s="108">
        <v>14167</v>
      </c>
      <c r="J78" s="108">
        <v>0</v>
      </c>
      <c r="K78" s="107">
        <v>90721</v>
      </c>
      <c r="L78" s="1">
        <v>71</v>
      </c>
    </row>
    <row r="79" spans="1:12" x14ac:dyDescent="0.25">
      <c r="A79" s="1">
        <v>72</v>
      </c>
      <c r="B79" s="1" t="s">
        <v>130</v>
      </c>
      <c r="C79" s="107">
        <v>1901835</v>
      </c>
      <c r="D79" s="107">
        <v>556002</v>
      </c>
      <c r="E79" s="107">
        <v>1073066</v>
      </c>
      <c r="F79" s="108">
        <v>640454</v>
      </c>
      <c r="G79" s="35">
        <f t="shared" si="1"/>
        <v>2542289</v>
      </c>
      <c r="H79" s="108">
        <v>1357088</v>
      </c>
      <c r="I79" s="108">
        <v>0</v>
      </c>
      <c r="J79" s="108">
        <v>0</v>
      </c>
      <c r="K79" s="107">
        <v>129866</v>
      </c>
      <c r="L79" s="1">
        <v>72</v>
      </c>
    </row>
    <row r="80" spans="1:12" x14ac:dyDescent="0.25">
      <c r="A80" s="1">
        <v>73</v>
      </c>
      <c r="B80" s="1" t="s">
        <v>131</v>
      </c>
      <c r="C80" s="107">
        <v>17717000</v>
      </c>
      <c r="D80" s="107">
        <v>4766000</v>
      </c>
      <c r="E80" s="107">
        <v>12204000</v>
      </c>
      <c r="F80" s="108">
        <v>6238000</v>
      </c>
      <c r="G80" s="35">
        <f t="shared" si="1"/>
        <v>23955000</v>
      </c>
      <c r="H80" s="108">
        <v>6075000</v>
      </c>
      <c r="I80" s="108">
        <v>285000</v>
      </c>
      <c r="J80" s="108">
        <v>0</v>
      </c>
      <c r="K80" s="107">
        <v>1761000</v>
      </c>
      <c r="L80" s="1">
        <v>73</v>
      </c>
    </row>
    <row r="81" spans="1:12" x14ac:dyDescent="0.25">
      <c r="A81" s="1">
        <v>74</v>
      </c>
      <c r="B81" s="1" t="s">
        <v>132</v>
      </c>
      <c r="C81" s="107">
        <v>1963665</v>
      </c>
      <c r="D81" s="107">
        <v>708656</v>
      </c>
      <c r="E81" s="107">
        <v>882518</v>
      </c>
      <c r="F81" s="108">
        <v>978705</v>
      </c>
      <c r="G81" s="35">
        <f t="shared" si="1"/>
        <v>2942370</v>
      </c>
      <c r="H81" s="108">
        <v>1481394</v>
      </c>
      <c r="I81" s="108">
        <v>0</v>
      </c>
      <c r="J81" s="108">
        <v>0</v>
      </c>
      <c r="K81" s="107">
        <v>9632</v>
      </c>
      <c r="L81" s="1">
        <v>74</v>
      </c>
    </row>
    <row r="82" spans="1:12" x14ac:dyDescent="0.25">
      <c r="A82" s="1">
        <v>75</v>
      </c>
      <c r="B82" s="1" t="s">
        <v>133</v>
      </c>
      <c r="C82" s="107">
        <v>1153913</v>
      </c>
      <c r="D82" s="107">
        <v>314599</v>
      </c>
      <c r="E82" s="107">
        <v>769563</v>
      </c>
      <c r="F82" s="108">
        <v>284736</v>
      </c>
      <c r="G82" s="35">
        <f t="shared" si="1"/>
        <v>1438649</v>
      </c>
      <c r="H82" s="108">
        <v>573012</v>
      </c>
      <c r="I82" s="108">
        <v>0</v>
      </c>
      <c r="J82" s="108">
        <v>0</v>
      </c>
      <c r="K82" s="107">
        <v>26314</v>
      </c>
      <c r="L82" s="1">
        <v>75</v>
      </c>
    </row>
    <row r="83" spans="1:12" x14ac:dyDescent="0.25">
      <c r="A83" s="1">
        <v>76</v>
      </c>
      <c r="B83" s="1" t="s">
        <v>51</v>
      </c>
      <c r="C83" s="107">
        <v>626496</v>
      </c>
      <c r="D83" s="107">
        <v>262443</v>
      </c>
      <c r="E83" s="107">
        <v>315710</v>
      </c>
      <c r="F83" s="108">
        <v>301001</v>
      </c>
      <c r="G83" s="35">
        <f t="shared" si="1"/>
        <v>927497</v>
      </c>
      <c r="H83" s="108">
        <v>492443</v>
      </c>
      <c r="I83" s="108">
        <v>0</v>
      </c>
      <c r="J83" s="108">
        <v>0</v>
      </c>
      <c r="K83" s="107">
        <v>20866</v>
      </c>
      <c r="L83" s="1">
        <v>76</v>
      </c>
    </row>
    <row r="84" spans="1:12" x14ac:dyDescent="0.25">
      <c r="A84" s="1">
        <v>77</v>
      </c>
      <c r="B84" s="1" t="s">
        <v>52</v>
      </c>
      <c r="C84" s="107">
        <v>3529337</v>
      </c>
      <c r="D84" s="107">
        <v>1111452</v>
      </c>
      <c r="E84" s="107">
        <v>2022773</v>
      </c>
      <c r="F84" s="108">
        <v>1434749</v>
      </c>
      <c r="G84" s="35">
        <f t="shared" si="1"/>
        <v>4964086</v>
      </c>
      <c r="H84" s="108">
        <v>1529326</v>
      </c>
      <c r="I84" s="108">
        <v>121504</v>
      </c>
      <c r="J84" s="108">
        <v>0</v>
      </c>
      <c r="K84" s="107">
        <v>55816</v>
      </c>
      <c r="L84" s="1">
        <v>77</v>
      </c>
    </row>
    <row r="85" spans="1:12" x14ac:dyDescent="0.25">
      <c r="A85" s="1">
        <v>78</v>
      </c>
      <c r="B85" s="1" t="s">
        <v>134</v>
      </c>
      <c r="C85" s="107">
        <v>1169299</v>
      </c>
      <c r="D85" s="107">
        <v>507371</v>
      </c>
      <c r="E85" s="107">
        <v>429090</v>
      </c>
      <c r="F85" s="108">
        <v>649670</v>
      </c>
      <c r="G85" s="35">
        <f t="shared" si="1"/>
        <v>1818969</v>
      </c>
      <c r="H85" s="108">
        <v>966360</v>
      </c>
      <c r="I85" s="108">
        <v>69966</v>
      </c>
      <c r="J85" s="108">
        <v>0</v>
      </c>
      <c r="K85" s="107">
        <v>180109</v>
      </c>
      <c r="L85" s="1">
        <v>78</v>
      </c>
    </row>
    <row r="86" spans="1:12" x14ac:dyDescent="0.25">
      <c r="A86" s="1">
        <v>79</v>
      </c>
      <c r="B86" s="1" t="s">
        <v>135</v>
      </c>
      <c r="C86" s="107">
        <v>1361279</v>
      </c>
      <c r="D86" s="107">
        <v>328952</v>
      </c>
      <c r="E86" s="107">
        <v>962354</v>
      </c>
      <c r="F86" s="108">
        <v>1941131</v>
      </c>
      <c r="G86" s="35">
        <f t="shared" si="1"/>
        <v>3302410</v>
      </c>
      <c r="H86" s="108">
        <v>2565859</v>
      </c>
      <c r="I86" s="108">
        <v>0</v>
      </c>
      <c r="J86" s="108">
        <v>354860</v>
      </c>
      <c r="K86" s="107">
        <v>611524</v>
      </c>
      <c r="L86" s="1">
        <v>79</v>
      </c>
    </row>
    <row r="87" spans="1:12" x14ac:dyDescent="0.25">
      <c r="A87" s="1">
        <v>80</v>
      </c>
      <c r="B87" s="1" t="s">
        <v>136</v>
      </c>
      <c r="C87" s="107">
        <v>1890263</v>
      </c>
      <c r="D87" s="107">
        <v>531926</v>
      </c>
      <c r="E87" s="107">
        <v>1163483</v>
      </c>
      <c r="F87" s="108">
        <v>848476</v>
      </c>
      <c r="G87" s="35">
        <f t="shared" si="1"/>
        <v>2738739</v>
      </c>
      <c r="H87" s="108">
        <v>1043479</v>
      </c>
      <c r="I87" s="108">
        <v>77477</v>
      </c>
      <c r="J87" s="108">
        <v>0</v>
      </c>
      <c r="K87" s="107">
        <v>15206</v>
      </c>
      <c r="L87" s="1">
        <v>80</v>
      </c>
    </row>
    <row r="88" spans="1:12" x14ac:dyDescent="0.25">
      <c r="A88" s="1">
        <v>81</v>
      </c>
      <c r="B88" s="1" t="s">
        <v>137</v>
      </c>
      <c r="C88" s="107">
        <v>1225313</v>
      </c>
      <c r="D88" s="107">
        <v>458831</v>
      </c>
      <c r="E88" s="107">
        <v>457625</v>
      </c>
      <c r="F88" s="108">
        <v>576166</v>
      </c>
      <c r="G88" s="35">
        <f t="shared" si="1"/>
        <v>1801479</v>
      </c>
      <c r="H88" s="108">
        <v>1097428</v>
      </c>
      <c r="I88" s="108">
        <v>0</v>
      </c>
      <c r="J88" s="108">
        <v>0</v>
      </c>
      <c r="K88" s="107">
        <v>3403</v>
      </c>
      <c r="L88" s="1">
        <v>81</v>
      </c>
    </row>
    <row r="89" spans="1:12" x14ac:dyDescent="0.25">
      <c r="A89" s="1">
        <v>82</v>
      </c>
      <c r="B89" s="1" t="s">
        <v>138</v>
      </c>
      <c r="C89" s="107">
        <v>1589596</v>
      </c>
      <c r="D89" s="107">
        <v>621360</v>
      </c>
      <c r="E89" s="107">
        <v>785587</v>
      </c>
      <c r="F89" s="108">
        <v>544048</v>
      </c>
      <c r="G89" s="35">
        <f t="shared" si="1"/>
        <v>2133644</v>
      </c>
      <c r="H89" s="108">
        <v>998347</v>
      </c>
      <c r="I89" s="108">
        <v>86966</v>
      </c>
      <c r="J89" s="108">
        <v>0</v>
      </c>
      <c r="K89" s="107">
        <v>106985</v>
      </c>
      <c r="L89" s="1">
        <v>82</v>
      </c>
    </row>
    <row r="90" spans="1:12" x14ac:dyDescent="0.25">
      <c r="A90" s="1">
        <v>83</v>
      </c>
      <c r="B90" s="1" t="s">
        <v>139</v>
      </c>
      <c r="C90" s="107">
        <v>1307236</v>
      </c>
      <c r="D90" s="107">
        <v>523550</v>
      </c>
      <c r="E90" s="107">
        <v>301379</v>
      </c>
      <c r="F90" s="108">
        <v>851710</v>
      </c>
      <c r="G90" s="35">
        <f t="shared" si="1"/>
        <v>2158946</v>
      </c>
      <c r="H90" s="108">
        <v>1075402</v>
      </c>
      <c r="I90" s="108">
        <v>0</v>
      </c>
      <c r="J90" s="108">
        <v>0</v>
      </c>
      <c r="K90" s="107">
        <v>88097</v>
      </c>
      <c r="L90" s="1">
        <v>83</v>
      </c>
    </row>
    <row r="91" spans="1:12" x14ac:dyDescent="0.25">
      <c r="A91" s="1">
        <v>84</v>
      </c>
      <c r="B91" s="1" t="s">
        <v>140</v>
      </c>
      <c r="C91" s="107">
        <v>1463193</v>
      </c>
      <c r="D91" s="107">
        <v>665650</v>
      </c>
      <c r="E91" s="107">
        <v>480439</v>
      </c>
      <c r="F91" s="108">
        <v>650061</v>
      </c>
      <c r="G91" s="35">
        <f t="shared" si="1"/>
        <v>2113254</v>
      </c>
      <c r="H91" s="108">
        <v>1097833</v>
      </c>
      <c r="I91" s="108">
        <v>80958</v>
      </c>
      <c r="J91" s="108">
        <v>0</v>
      </c>
      <c r="K91" s="107">
        <v>44296</v>
      </c>
      <c r="L91" s="1">
        <v>84</v>
      </c>
    </row>
    <row r="92" spans="1:12" x14ac:dyDescent="0.25">
      <c r="A92" s="1">
        <v>85</v>
      </c>
      <c r="B92" s="1" t="s">
        <v>141</v>
      </c>
      <c r="C92" s="107">
        <v>6257353</v>
      </c>
      <c r="D92" s="107">
        <v>1963221</v>
      </c>
      <c r="E92" s="107">
        <v>3587159</v>
      </c>
      <c r="F92" s="108">
        <v>2393681</v>
      </c>
      <c r="G92" s="35">
        <f t="shared" si="1"/>
        <v>8651034</v>
      </c>
      <c r="H92" s="108">
        <v>3020970</v>
      </c>
      <c r="I92" s="108">
        <v>807251</v>
      </c>
      <c r="J92" s="108">
        <v>0</v>
      </c>
      <c r="K92" s="107">
        <v>303108</v>
      </c>
      <c r="L92" s="1">
        <v>85</v>
      </c>
    </row>
    <row r="93" spans="1:12" x14ac:dyDescent="0.25">
      <c r="A93" s="1">
        <v>86</v>
      </c>
      <c r="B93" s="1" t="s">
        <v>142</v>
      </c>
      <c r="C93" s="107">
        <v>5452140</v>
      </c>
      <c r="D93" s="107">
        <v>2108219</v>
      </c>
      <c r="E93" s="107">
        <v>3151739</v>
      </c>
      <c r="F93" s="108">
        <v>3420739</v>
      </c>
      <c r="G93" s="35">
        <f t="shared" si="1"/>
        <v>8872879</v>
      </c>
      <c r="H93" s="108">
        <v>2381212</v>
      </c>
      <c r="I93" s="108">
        <v>0</v>
      </c>
      <c r="J93" s="108">
        <v>0</v>
      </c>
      <c r="K93" s="107">
        <v>412579</v>
      </c>
      <c r="L93" s="1">
        <v>86</v>
      </c>
    </row>
    <row r="94" spans="1:12" x14ac:dyDescent="0.25">
      <c r="A94" s="1">
        <v>87</v>
      </c>
      <c r="B94" s="1" t="s">
        <v>143</v>
      </c>
      <c r="C94" s="107">
        <v>759618</v>
      </c>
      <c r="D94" s="107">
        <v>290441</v>
      </c>
      <c r="E94" s="107">
        <v>335087</v>
      </c>
      <c r="F94" s="108">
        <v>249093</v>
      </c>
      <c r="G94" s="35">
        <f t="shared" si="1"/>
        <v>1008711</v>
      </c>
      <c r="H94" s="108">
        <v>477395</v>
      </c>
      <c r="I94" s="108">
        <v>0</v>
      </c>
      <c r="J94" s="108">
        <v>0</v>
      </c>
      <c r="K94" s="107">
        <v>7374</v>
      </c>
      <c r="L94" s="1">
        <v>87</v>
      </c>
    </row>
    <row r="95" spans="1:12" x14ac:dyDescent="0.25">
      <c r="A95" s="1">
        <v>88</v>
      </c>
      <c r="B95" s="1" t="s">
        <v>144</v>
      </c>
      <c r="C95" s="107">
        <v>784864</v>
      </c>
      <c r="D95" s="107">
        <v>380915</v>
      </c>
      <c r="E95" s="107">
        <v>192354</v>
      </c>
      <c r="F95" s="108">
        <v>504981</v>
      </c>
      <c r="G95" s="35">
        <f t="shared" si="1"/>
        <v>1289845</v>
      </c>
      <c r="H95" s="108">
        <v>556064</v>
      </c>
      <c r="I95" s="108">
        <v>0</v>
      </c>
      <c r="J95" s="108">
        <v>0</v>
      </c>
      <c r="K95" s="107">
        <v>127434</v>
      </c>
      <c r="L95" s="1">
        <v>88</v>
      </c>
    </row>
    <row r="96" spans="1:12" x14ac:dyDescent="0.25">
      <c r="A96" s="1">
        <v>89</v>
      </c>
      <c r="B96" s="1" t="s">
        <v>145</v>
      </c>
      <c r="C96" s="107">
        <v>1248047</v>
      </c>
      <c r="D96" s="107">
        <v>840739</v>
      </c>
      <c r="E96" s="107">
        <v>244901</v>
      </c>
      <c r="F96" s="108">
        <v>1203906</v>
      </c>
      <c r="G96" s="35">
        <f t="shared" si="1"/>
        <v>2451953</v>
      </c>
      <c r="H96" s="108">
        <v>1748446</v>
      </c>
      <c r="I96" s="108">
        <v>0</v>
      </c>
      <c r="J96" s="108">
        <v>0</v>
      </c>
      <c r="K96" s="107">
        <v>101924</v>
      </c>
      <c r="L96" s="1">
        <v>89</v>
      </c>
    </row>
    <row r="97" spans="1:12" x14ac:dyDescent="0.25">
      <c r="A97" s="1">
        <v>90</v>
      </c>
      <c r="B97" s="1" t="s">
        <v>146</v>
      </c>
      <c r="C97" s="107">
        <v>1672896</v>
      </c>
      <c r="D97" s="107">
        <v>577139</v>
      </c>
      <c r="E97" s="107">
        <v>964976</v>
      </c>
      <c r="F97" s="108">
        <v>953036</v>
      </c>
      <c r="G97" s="35">
        <f t="shared" si="1"/>
        <v>2625932</v>
      </c>
      <c r="H97" s="108">
        <v>1120056</v>
      </c>
      <c r="I97" s="108">
        <v>0</v>
      </c>
      <c r="J97" s="108">
        <v>0</v>
      </c>
      <c r="K97" s="108">
        <v>92745</v>
      </c>
      <c r="L97" s="1">
        <v>90</v>
      </c>
    </row>
    <row r="98" spans="1:12" x14ac:dyDescent="0.25">
      <c r="A98" s="1">
        <v>91</v>
      </c>
      <c r="B98" s="1" t="s">
        <v>147</v>
      </c>
      <c r="C98" s="107">
        <v>1510988</v>
      </c>
      <c r="D98" s="107">
        <v>732492</v>
      </c>
      <c r="E98" s="107">
        <v>709734</v>
      </c>
      <c r="F98" s="108">
        <v>1085074</v>
      </c>
      <c r="G98" s="35">
        <f t="shared" si="1"/>
        <v>2596062</v>
      </c>
      <c r="H98" s="108">
        <v>1554953</v>
      </c>
      <c r="I98" s="108">
        <v>0</v>
      </c>
      <c r="J98" s="108">
        <v>0</v>
      </c>
      <c r="K98" s="107">
        <v>3478</v>
      </c>
      <c r="L98" s="1">
        <v>91</v>
      </c>
    </row>
    <row r="99" spans="1:12" x14ac:dyDescent="0.25">
      <c r="A99" s="1">
        <v>92</v>
      </c>
      <c r="B99" s="1" t="s">
        <v>148</v>
      </c>
      <c r="C99" s="107">
        <v>1258555</v>
      </c>
      <c r="D99" s="107">
        <v>454609</v>
      </c>
      <c r="E99" s="107">
        <v>663200</v>
      </c>
      <c r="F99" s="108">
        <v>516145</v>
      </c>
      <c r="G99" s="35">
        <f t="shared" si="1"/>
        <v>1774700</v>
      </c>
      <c r="H99" s="108">
        <v>718934</v>
      </c>
      <c r="I99" s="108">
        <v>0</v>
      </c>
      <c r="J99" s="108">
        <v>0</v>
      </c>
      <c r="K99" s="107">
        <v>26847</v>
      </c>
      <c r="L99" s="1">
        <v>92</v>
      </c>
    </row>
    <row r="100" spans="1:12" x14ac:dyDescent="0.25">
      <c r="A100" s="1">
        <v>93</v>
      </c>
      <c r="B100" s="1" t="s">
        <v>149</v>
      </c>
      <c r="C100" s="107">
        <v>2143271</v>
      </c>
      <c r="D100" s="107">
        <v>957141</v>
      </c>
      <c r="E100" s="107">
        <v>632947</v>
      </c>
      <c r="F100" s="108">
        <v>1242313</v>
      </c>
      <c r="G100" s="35">
        <f t="shared" si="1"/>
        <v>3385584</v>
      </c>
      <c r="H100" s="108">
        <v>1783282</v>
      </c>
      <c r="I100" s="108">
        <v>0</v>
      </c>
      <c r="J100" s="108">
        <v>0</v>
      </c>
      <c r="K100" s="107">
        <v>29783</v>
      </c>
      <c r="L100" s="1">
        <v>93</v>
      </c>
    </row>
    <row r="101" spans="1:12" x14ac:dyDescent="0.25">
      <c r="A101" s="1">
        <v>94</v>
      </c>
      <c r="B101" s="1" t="s">
        <v>150</v>
      </c>
      <c r="C101" s="107">
        <v>1353708</v>
      </c>
      <c r="D101" s="107">
        <v>455395</v>
      </c>
      <c r="E101" s="107">
        <v>656687</v>
      </c>
      <c r="F101" s="108">
        <v>730144</v>
      </c>
      <c r="G101" s="35">
        <f t="shared" si="1"/>
        <v>2083852</v>
      </c>
      <c r="H101" s="108">
        <v>1181031</v>
      </c>
      <c r="I101" s="108">
        <v>0</v>
      </c>
      <c r="J101" s="108">
        <v>0</v>
      </c>
      <c r="K101" s="107">
        <v>139831</v>
      </c>
      <c r="L101" s="1">
        <v>94</v>
      </c>
    </row>
    <row r="102" spans="1:12" x14ac:dyDescent="0.25">
      <c r="A102" s="15">
        <v>95</v>
      </c>
      <c r="B102" s="1" t="s">
        <v>151</v>
      </c>
      <c r="C102" s="109">
        <v>2446011</v>
      </c>
      <c r="D102" s="109">
        <v>962641</v>
      </c>
      <c r="E102" s="109">
        <v>1383194</v>
      </c>
      <c r="F102" s="109">
        <v>1392207</v>
      </c>
      <c r="G102" s="37">
        <f t="shared" si="1"/>
        <v>3838218</v>
      </c>
      <c r="H102" s="109">
        <v>1502412</v>
      </c>
      <c r="I102" s="109">
        <v>136299</v>
      </c>
      <c r="J102" s="109">
        <v>0</v>
      </c>
      <c r="K102" s="109">
        <v>42815</v>
      </c>
      <c r="L102" s="15">
        <v>95</v>
      </c>
    </row>
    <row r="103" spans="1:12" x14ac:dyDescent="0.25">
      <c r="A103" s="15">
        <f>A102</f>
        <v>95</v>
      </c>
      <c r="B103" s="6" t="s">
        <v>60</v>
      </c>
      <c r="C103" s="38">
        <f t="shared" ref="C103:K103" si="2">SUM(C8:C102)</f>
        <v>265293612</v>
      </c>
      <c r="D103" s="38">
        <f t="shared" si="2"/>
        <v>85465265</v>
      </c>
      <c r="E103" s="38">
        <f t="shared" si="2"/>
        <v>134756102</v>
      </c>
      <c r="F103" s="38">
        <f t="shared" si="2"/>
        <v>100518313</v>
      </c>
      <c r="G103" s="38">
        <f t="shared" si="2"/>
        <v>365811925</v>
      </c>
      <c r="H103" s="38">
        <f t="shared" si="2"/>
        <v>138610962</v>
      </c>
      <c r="I103" s="38">
        <f t="shared" si="2"/>
        <v>4862351</v>
      </c>
      <c r="J103" s="38">
        <f t="shared" si="2"/>
        <v>2891183</v>
      </c>
      <c r="K103" s="38">
        <f t="shared" si="2"/>
        <v>12613065</v>
      </c>
      <c r="L103" s="15">
        <f>L102</f>
        <v>95</v>
      </c>
    </row>
  </sheetData>
  <printOptions horizontalCentered="1" verticalCentered="1" gridLines="1"/>
  <pageMargins left="0.5" right="0.5" top="0.5" bottom="0.5" header="0" footer="0"/>
  <pageSetup paperSize="3" fitToHeight="0" orientation="landscape" r:id="rId1"/>
  <headerFooter alignWithMargins="0"/>
  <rowBreaks count="1" manualBreakCount="1">
    <brk id="5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9848-F79C-4903-949A-2C5CEC211843}">
  <sheetPr>
    <pageSetUpPr fitToPage="1"/>
  </sheetPr>
  <dimension ref="A1:L46"/>
  <sheetViews>
    <sheetView workbookViewId="0">
      <selection activeCell="D6" sqref="D6"/>
    </sheetView>
  </sheetViews>
  <sheetFormatPr defaultColWidth="7.21875" defaultRowHeight="12.6" x14ac:dyDescent="0.25"/>
  <cols>
    <col min="1" max="1" width="4.77734375" style="1" customWidth="1"/>
    <col min="2" max="2" width="16.33203125" style="1" customWidth="1"/>
    <col min="3" max="11" width="15.77734375" style="1" customWidth="1"/>
    <col min="12" max="12" width="3.21875" style="1" bestFit="1" customWidth="1"/>
    <col min="13" max="256" width="7.21875" style="1"/>
    <col min="257" max="257" width="3.33203125" style="1" bestFit="1" customWidth="1"/>
    <col min="258" max="258" width="12" style="1" customWidth="1"/>
    <col min="259" max="259" width="9.109375" style="1" bestFit="1" customWidth="1"/>
    <col min="260" max="260" width="11.21875" style="1" customWidth="1"/>
    <col min="261" max="261" width="10.6640625" style="1" customWidth="1"/>
    <col min="262" max="262" width="14.33203125" style="1" customWidth="1"/>
    <col min="263" max="263" width="7.33203125" style="1" bestFit="1" customWidth="1"/>
    <col min="264" max="264" width="13.77734375" style="1" customWidth="1"/>
    <col min="265" max="265" width="11.5546875" style="1" customWidth="1"/>
    <col min="266" max="266" width="8.44140625" style="1" customWidth="1"/>
    <col min="267" max="267" width="10.109375" style="1" bestFit="1" customWidth="1"/>
    <col min="268" max="268" width="3.21875" style="1" bestFit="1" customWidth="1"/>
    <col min="269" max="512" width="7.21875" style="1"/>
    <col min="513" max="513" width="3.33203125" style="1" bestFit="1" customWidth="1"/>
    <col min="514" max="514" width="12" style="1" customWidth="1"/>
    <col min="515" max="515" width="9.109375" style="1" bestFit="1" customWidth="1"/>
    <col min="516" max="516" width="11.21875" style="1" customWidth="1"/>
    <col min="517" max="517" width="10.6640625" style="1" customWidth="1"/>
    <col min="518" max="518" width="14.33203125" style="1" customWidth="1"/>
    <col min="519" max="519" width="7.33203125" style="1" bestFit="1" customWidth="1"/>
    <col min="520" max="520" width="13.77734375" style="1" customWidth="1"/>
    <col min="521" max="521" width="11.5546875" style="1" customWidth="1"/>
    <col min="522" max="522" width="8.44140625" style="1" customWidth="1"/>
    <col min="523" max="523" width="10.109375" style="1" bestFit="1" customWidth="1"/>
    <col min="524" max="524" width="3.21875" style="1" bestFit="1" customWidth="1"/>
    <col min="525" max="768" width="7.21875" style="1"/>
    <col min="769" max="769" width="3.33203125" style="1" bestFit="1" customWidth="1"/>
    <col min="770" max="770" width="12" style="1" customWidth="1"/>
    <col min="771" max="771" width="9.109375" style="1" bestFit="1" customWidth="1"/>
    <col min="772" max="772" width="11.21875" style="1" customWidth="1"/>
    <col min="773" max="773" width="10.6640625" style="1" customWidth="1"/>
    <col min="774" max="774" width="14.33203125" style="1" customWidth="1"/>
    <col min="775" max="775" width="7.33203125" style="1" bestFit="1" customWidth="1"/>
    <col min="776" max="776" width="13.77734375" style="1" customWidth="1"/>
    <col min="777" max="777" width="11.5546875" style="1" customWidth="1"/>
    <col min="778" max="778" width="8.44140625" style="1" customWidth="1"/>
    <col min="779" max="779" width="10.109375" style="1" bestFit="1" customWidth="1"/>
    <col min="780" max="780" width="3.21875" style="1" bestFit="1" customWidth="1"/>
    <col min="781" max="1024" width="7.21875" style="1"/>
    <col min="1025" max="1025" width="3.33203125" style="1" bestFit="1" customWidth="1"/>
    <col min="1026" max="1026" width="12" style="1" customWidth="1"/>
    <col min="1027" max="1027" width="9.109375" style="1" bestFit="1" customWidth="1"/>
    <col min="1028" max="1028" width="11.21875" style="1" customWidth="1"/>
    <col min="1029" max="1029" width="10.6640625" style="1" customWidth="1"/>
    <col min="1030" max="1030" width="14.33203125" style="1" customWidth="1"/>
    <col min="1031" max="1031" width="7.33203125" style="1" bestFit="1" customWidth="1"/>
    <col min="1032" max="1032" width="13.77734375" style="1" customWidth="1"/>
    <col min="1033" max="1033" width="11.5546875" style="1" customWidth="1"/>
    <col min="1034" max="1034" width="8.44140625" style="1" customWidth="1"/>
    <col min="1035" max="1035" width="10.109375" style="1" bestFit="1" customWidth="1"/>
    <col min="1036" max="1036" width="3.21875" style="1" bestFit="1" customWidth="1"/>
    <col min="1037" max="1280" width="7.21875" style="1"/>
    <col min="1281" max="1281" width="3.33203125" style="1" bestFit="1" customWidth="1"/>
    <col min="1282" max="1282" width="12" style="1" customWidth="1"/>
    <col min="1283" max="1283" width="9.109375" style="1" bestFit="1" customWidth="1"/>
    <col min="1284" max="1284" width="11.21875" style="1" customWidth="1"/>
    <col min="1285" max="1285" width="10.6640625" style="1" customWidth="1"/>
    <col min="1286" max="1286" width="14.33203125" style="1" customWidth="1"/>
    <col min="1287" max="1287" width="7.33203125" style="1" bestFit="1" customWidth="1"/>
    <col min="1288" max="1288" width="13.77734375" style="1" customWidth="1"/>
    <col min="1289" max="1289" width="11.5546875" style="1" customWidth="1"/>
    <col min="1290" max="1290" width="8.44140625" style="1" customWidth="1"/>
    <col min="1291" max="1291" width="10.109375" style="1" bestFit="1" customWidth="1"/>
    <col min="1292" max="1292" width="3.21875" style="1" bestFit="1" customWidth="1"/>
    <col min="1293" max="1536" width="7.21875" style="1"/>
    <col min="1537" max="1537" width="3.33203125" style="1" bestFit="1" customWidth="1"/>
    <col min="1538" max="1538" width="12" style="1" customWidth="1"/>
    <col min="1539" max="1539" width="9.109375" style="1" bestFit="1" customWidth="1"/>
    <col min="1540" max="1540" width="11.21875" style="1" customWidth="1"/>
    <col min="1541" max="1541" width="10.6640625" style="1" customWidth="1"/>
    <col min="1542" max="1542" width="14.33203125" style="1" customWidth="1"/>
    <col min="1543" max="1543" width="7.33203125" style="1" bestFit="1" customWidth="1"/>
    <col min="1544" max="1544" width="13.77734375" style="1" customWidth="1"/>
    <col min="1545" max="1545" width="11.5546875" style="1" customWidth="1"/>
    <col min="1546" max="1546" width="8.44140625" style="1" customWidth="1"/>
    <col min="1547" max="1547" width="10.109375" style="1" bestFit="1" customWidth="1"/>
    <col min="1548" max="1548" width="3.21875" style="1" bestFit="1" customWidth="1"/>
    <col min="1549" max="1792" width="7.21875" style="1"/>
    <col min="1793" max="1793" width="3.33203125" style="1" bestFit="1" customWidth="1"/>
    <col min="1794" max="1794" width="12" style="1" customWidth="1"/>
    <col min="1795" max="1795" width="9.109375" style="1" bestFit="1" customWidth="1"/>
    <col min="1796" max="1796" width="11.21875" style="1" customWidth="1"/>
    <col min="1797" max="1797" width="10.6640625" style="1" customWidth="1"/>
    <col min="1798" max="1798" width="14.33203125" style="1" customWidth="1"/>
    <col min="1799" max="1799" width="7.33203125" style="1" bestFit="1" customWidth="1"/>
    <col min="1800" max="1800" width="13.77734375" style="1" customWidth="1"/>
    <col min="1801" max="1801" width="11.5546875" style="1" customWidth="1"/>
    <col min="1802" max="1802" width="8.44140625" style="1" customWidth="1"/>
    <col min="1803" max="1803" width="10.109375" style="1" bestFit="1" customWidth="1"/>
    <col min="1804" max="1804" width="3.21875" style="1" bestFit="1" customWidth="1"/>
    <col min="1805" max="2048" width="7.21875" style="1"/>
    <col min="2049" max="2049" width="3.33203125" style="1" bestFit="1" customWidth="1"/>
    <col min="2050" max="2050" width="12" style="1" customWidth="1"/>
    <col min="2051" max="2051" width="9.109375" style="1" bestFit="1" customWidth="1"/>
    <col min="2052" max="2052" width="11.21875" style="1" customWidth="1"/>
    <col min="2053" max="2053" width="10.6640625" style="1" customWidth="1"/>
    <col min="2054" max="2054" width="14.33203125" style="1" customWidth="1"/>
    <col min="2055" max="2055" width="7.33203125" style="1" bestFit="1" customWidth="1"/>
    <col min="2056" max="2056" width="13.77734375" style="1" customWidth="1"/>
    <col min="2057" max="2057" width="11.5546875" style="1" customWidth="1"/>
    <col min="2058" max="2058" width="8.44140625" style="1" customWidth="1"/>
    <col min="2059" max="2059" width="10.109375" style="1" bestFit="1" customWidth="1"/>
    <col min="2060" max="2060" width="3.21875" style="1" bestFit="1" customWidth="1"/>
    <col min="2061" max="2304" width="7.21875" style="1"/>
    <col min="2305" max="2305" width="3.33203125" style="1" bestFit="1" customWidth="1"/>
    <col min="2306" max="2306" width="12" style="1" customWidth="1"/>
    <col min="2307" max="2307" width="9.109375" style="1" bestFit="1" customWidth="1"/>
    <col min="2308" max="2308" width="11.21875" style="1" customWidth="1"/>
    <col min="2309" max="2309" width="10.6640625" style="1" customWidth="1"/>
    <col min="2310" max="2310" width="14.33203125" style="1" customWidth="1"/>
    <col min="2311" max="2311" width="7.33203125" style="1" bestFit="1" customWidth="1"/>
    <col min="2312" max="2312" width="13.77734375" style="1" customWidth="1"/>
    <col min="2313" max="2313" width="11.5546875" style="1" customWidth="1"/>
    <col min="2314" max="2314" width="8.44140625" style="1" customWidth="1"/>
    <col min="2315" max="2315" width="10.109375" style="1" bestFit="1" customWidth="1"/>
    <col min="2316" max="2316" width="3.21875" style="1" bestFit="1" customWidth="1"/>
    <col min="2317" max="2560" width="7.21875" style="1"/>
    <col min="2561" max="2561" width="3.33203125" style="1" bestFit="1" customWidth="1"/>
    <col min="2562" max="2562" width="12" style="1" customWidth="1"/>
    <col min="2563" max="2563" width="9.109375" style="1" bestFit="1" customWidth="1"/>
    <col min="2564" max="2564" width="11.21875" style="1" customWidth="1"/>
    <col min="2565" max="2565" width="10.6640625" style="1" customWidth="1"/>
    <col min="2566" max="2566" width="14.33203125" style="1" customWidth="1"/>
    <col min="2567" max="2567" width="7.33203125" style="1" bestFit="1" customWidth="1"/>
    <col min="2568" max="2568" width="13.77734375" style="1" customWidth="1"/>
    <col min="2569" max="2569" width="11.5546875" style="1" customWidth="1"/>
    <col min="2570" max="2570" width="8.44140625" style="1" customWidth="1"/>
    <col min="2571" max="2571" width="10.109375" style="1" bestFit="1" customWidth="1"/>
    <col min="2572" max="2572" width="3.21875" style="1" bestFit="1" customWidth="1"/>
    <col min="2573" max="2816" width="7.21875" style="1"/>
    <col min="2817" max="2817" width="3.33203125" style="1" bestFit="1" customWidth="1"/>
    <col min="2818" max="2818" width="12" style="1" customWidth="1"/>
    <col min="2819" max="2819" width="9.109375" style="1" bestFit="1" customWidth="1"/>
    <col min="2820" max="2820" width="11.21875" style="1" customWidth="1"/>
    <col min="2821" max="2821" width="10.6640625" style="1" customWidth="1"/>
    <col min="2822" max="2822" width="14.33203125" style="1" customWidth="1"/>
    <col min="2823" max="2823" width="7.33203125" style="1" bestFit="1" customWidth="1"/>
    <col min="2824" max="2824" width="13.77734375" style="1" customWidth="1"/>
    <col min="2825" max="2825" width="11.5546875" style="1" customWidth="1"/>
    <col min="2826" max="2826" width="8.44140625" style="1" customWidth="1"/>
    <col min="2827" max="2827" width="10.109375" style="1" bestFit="1" customWidth="1"/>
    <col min="2828" max="2828" width="3.21875" style="1" bestFit="1" customWidth="1"/>
    <col min="2829" max="3072" width="7.21875" style="1"/>
    <col min="3073" max="3073" width="3.33203125" style="1" bestFit="1" customWidth="1"/>
    <col min="3074" max="3074" width="12" style="1" customWidth="1"/>
    <col min="3075" max="3075" width="9.109375" style="1" bestFit="1" customWidth="1"/>
    <col min="3076" max="3076" width="11.21875" style="1" customWidth="1"/>
    <col min="3077" max="3077" width="10.6640625" style="1" customWidth="1"/>
    <col min="3078" max="3078" width="14.33203125" style="1" customWidth="1"/>
    <col min="3079" max="3079" width="7.33203125" style="1" bestFit="1" customWidth="1"/>
    <col min="3080" max="3080" width="13.77734375" style="1" customWidth="1"/>
    <col min="3081" max="3081" width="11.5546875" style="1" customWidth="1"/>
    <col min="3082" max="3082" width="8.44140625" style="1" customWidth="1"/>
    <col min="3083" max="3083" width="10.109375" style="1" bestFit="1" customWidth="1"/>
    <col min="3084" max="3084" width="3.21875" style="1" bestFit="1" customWidth="1"/>
    <col min="3085" max="3328" width="7.21875" style="1"/>
    <col min="3329" max="3329" width="3.33203125" style="1" bestFit="1" customWidth="1"/>
    <col min="3330" max="3330" width="12" style="1" customWidth="1"/>
    <col min="3331" max="3331" width="9.109375" style="1" bestFit="1" customWidth="1"/>
    <col min="3332" max="3332" width="11.21875" style="1" customWidth="1"/>
    <col min="3333" max="3333" width="10.6640625" style="1" customWidth="1"/>
    <col min="3334" max="3334" width="14.33203125" style="1" customWidth="1"/>
    <col min="3335" max="3335" width="7.33203125" style="1" bestFit="1" customWidth="1"/>
    <col min="3336" max="3336" width="13.77734375" style="1" customWidth="1"/>
    <col min="3337" max="3337" width="11.5546875" style="1" customWidth="1"/>
    <col min="3338" max="3338" width="8.44140625" style="1" customWidth="1"/>
    <col min="3339" max="3339" width="10.109375" style="1" bestFit="1" customWidth="1"/>
    <col min="3340" max="3340" width="3.21875" style="1" bestFit="1" customWidth="1"/>
    <col min="3341" max="3584" width="7.21875" style="1"/>
    <col min="3585" max="3585" width="3.33203125" style="1" bestFit="1" customWidth="1"/>
    <col min="3586" max="3586" width="12" style="1" customWidth="1"/>
    <col min="3587" max="3587" width="9.109375" style="1" bestFit="1" customWidth="1"/>
    <col min="3588" max="3588" width="11.21875" style="1" customWidth="1"/>
    <col min="3589" max="3589" width="10.6640625" style="1" customWidth="1"/>
    <col min="3590" max="3590" width="14.33203125" style="1" customWidth="1"/>
    <col min="3591" max="3591" width="7.33203125" style="1" bestFit="1" customWidth="1"/>
    <col min="3592" max="3592" width="13.77734375" style="1" customWidth="1"/>
    <col min="3593" max="3593" width="11.5546875" style="1" customWidth="1"/>
    <col min="3594" max="3594" width="8.44140625" style="1" customWidth="1"/>
    <col min="3595" max="3595" width="10.109375" style="1" bestFit="1" customWidth="1"/>
    <col min="3596" max="3596" width="3.21875" style="1" bestFit="1" customWidth="1"/>
    <col min="3597" max="3840" width="7.21875" style="1"/>
    <col min="3841" max="3841" width="3.33203125" style="1" bestFit="1" customWidth="1"/>
    <col min="3842" max="3842" width="12" style="1" customWidth="1"/>
    <col min="3843" max="3843" width="9.109375" style="1" bestFit="1" customWidth="1"/>
    <col min="3844" max="3844" width="11.21875" style="1" customWidth="1"/>
    <col min="3845" max="3845" width="10.6640625" style="1" customWidth="1"/>
    <col min="3846" max="3846" width="14.33203125" style="1" customWidth="1"/>
    <col min="3847" max="3847" width="7.33203125" style="1" bestFit="1" customWidth="1"/>
    <col min="3848" max="3848" width="13.77734375" style="1" customWidth="1"/>
    <col min="3849" max="3849" width="11.5546875" style="1" customWidth="1"/>
    <col min="3850" max="3850" width="8.44140625" style="1" customWidth="1"/>
    <col min="3851" max="3851" width="10.109375" style="1" bestFit="1" customWidth="1"/>
    <col min="3852" max="3852" width="3.21875" style="1" bestFit="1" customWidth="1"/>
    <col min="3853" max="4096" width="7.21875" style="1"/>
    <col min="4097" max="4097" width="3.33203125" style="1" bestFit="1" customWidth="1"/>
    <col min="4098" max="4098" width="12" style="1" customWidth="1"/>
    <col min="4099" max="4099" width="9.109375" style="1" bestFit="1" customWidth="1"/>
    <col min="4100" max="4100" width="11.21875" style="1" customWidth="1"/>
    <col min="4101" max="4101" width="10.6640625" style="1" customWidth="1"/>
    <col min="4102" max="4102" width="14.33203125" style="1" customWidth="1"/>
    <col min="4103" max="4103" width="7.33203125" style="1" bestFit="1" customWidth="1"/>
    <col min="4104" max="4104" width="13.77734375" style="1" customWidth="1"/>
    <col min="4105" max="4105" width="11.5546875" style="1" customWidth="1"/>
    <col min="4106" max="4106" width="8.44140625" style="1" customWidth="1"/>
    <col min="4107" max="4107" width="10.109375" style="1" bestFit="1" customWidth="1"/>
    <col min="4108" max="4108" width="3.21875" style="1" bestFit="1" customWidth="1"/>
    <col min="4109" max="4352" width="7.21875" style="1"/>
    <col min="4353" max="4353" width="3.33203125" style="1" bestFit="1" customWidth="1"/>
    <col min="4354" max="4354" width="12" style="1" customWidth="1"/>
    <col min="4355" max="4355" width="9.109375" style="1" bestFit="1" customWidth="1"/>
    <col min="4356" max="4356" width="11.21875" style="1" customWidth="1"/>
    <col min="4357" max="4357" width="10.6640625" style="1" customWidth="1"/>
    <col min="4358" max="4358" width="14.33203125" style="1" customWidth="1"/>
    <col min="4359" max="4359" width="7.33203125" style="1" bestFit="1" customWidth="1"/>
    <col min="4360" max="4360" width="13.77734375" style="1" customWidth="1"/>
    <col min="4361" max="4361" width="11.5546875" style="1" customWidth="1"/>
    <col min="4362" max="4362" width="8.44140625" style="1" customWidth="1"/>
    <col min="4363" max="4363" width="10.109375" style="1" bestFit="1" customWidth="1"/>
    <col min="4364" max="4364" width="3.21875" style="1" bestFit="1" customWidth="1"/>
    <col min="4365" max="4608" width="7.21875" style="1"/>
    <col min="4609" max="4609" width="3.33203125" style="1" bestFit="1" customWidth="1"/>
    <col min="4610" max="4610" width="12" style="1" customWidth="1"/>
    <col min="4611" max="4611" width="9.109375" style="1" bestFit="1" customWidth="1"/>
    <col min="4612" max="4612" width="11.21875" style="1" customWidth="1"/>
    <col min="4613" max="4613" width="10.6640625" style="1" customWidth="1"/>
    <col min="4614" max="4614" width="14.33203125" style="1" customWidth="1"/>
    <col min="4615" max="4615" width="7.33203125" style="1" bestFit="1" customWidth="1"/>
    <col min="4616" max="4616" width="13.77734375" style="1" customWidth="1"/>
    <col min="4617" max="4617" width="11.5546875" style="1" customWidth="1"/>
    <col min="4618" max="4618" width="8.44140625" style="1" customWidth="1"/>
    <col min="4619" max="4619" width="10.109375" style="1" bestFit="1" customWidth="1"/>
    <col min="4620" max="4620" width="3.21875" style="1" bestFit="1" customWidth="1"/>
    <col min="4621" max="4864" width="7.21875" style="1"/>
    <col min="4865" max="4865" width="3.33203125" style="1" bestFit="1" customWidth="1"/>
    <col min="4866" max="4866" width="12" style="1" customWidth="1"/>
    <col min="4867" max="4867" width="9.109375" style="1" bestFit="1" customWidth="1"/>
    <col min="4868" max="4868" width="11.21875" style="1" customWidth="1"/>
    <col min="4869" max="4869" width="10.6640625" style="1" customWidth="1"/>
    <col min="4870" max="4870" width="14.33203125" style="1" customWidth="1"/>
    <col min="4871" max="4871" width="7.33203125" style="1" bestFit="1" customWidth="1"/>
    <col min="4872" max="4872" width="13.77734375" style="1" customWidth="1"/>
    <col min="4873" max="4873" width="11.5546875" style="1" customWidth="1"/>
    <col min="4874" max="4874" width="8.44140625" style="1" customWidth="1"/>
    <col min="4875" max="4875" width="10.109375" style="1" bestFit="1" customWidth="1"/>
    <col min="4876" max="4876" width="3.21875" style="1" bestFit="1" customWidth="1"/>
    <col min="4877" max="5120" width="7.21875" style="1"/>
    <col min="5121" max="5121" width="3.33203125" style="1" bestFit="1" customWidth="1"/>
    <col min="5122" max="5122" width="12" style="1" customWidth="1"/>
    <col min="5123" max="5123" width="9.109375" style="1" bestFit="1" customWidth="1"/>
    <col min="5124" max="5124" width="11.21875" style="1" customWidth="1"/>
    <col min="5125" max="5125" width="10.6640625" style="1" customWidth="1"/>
    <col min="5126" max="5126" width="14.33203125" style="1" customWidth="1"/>
    <col min="5127" max="5127" width="7.33203125" style="1" bestFit="1" customWidth="1"/>
    <col min="5128" max="5128" width="13.77734375" style="1" customWidth="1"/>
    <col min="5129" max="5129" width="11.5546875" style="1" customWidth="1"/>
    <col min="5130" max="5130" width="8.44140625" style="1" customWidth="1"/>
    <col min="5131" max="5131" width="10.109375" style="1" bestFit="1" customWidth="1"/>
    <col min="5132" max="5132" width="3.21875" style="1" bestFit="1" customWidth="1"/>
    <col min="5133" max="5376" width="7.21875" style="1"/>
    <col min="5377" max="5377" width="3.33203125" style="1" bestFit="1" customWidth="1"/>
    <col min="5378" max="5378" width="12" style="1" customWidth="1"/>
    <col min="5379" max="5379" width="9.109375" style="1" bestFit="1" customWidth="1"/>
    <col min="5380" max="5380" width="11.21875" style="1" customWidth="1"/>
    <col min="5381" max="5381" width="10.6640625" style="1" customWidth="1"/>
    <col min="5382" max="5382" width="14.33203125" style="1" customWidth="1"/>
    <col min="5383" max="5383" width="7.33203125" style="1" bestFit="1" customWidth="1"/>
    <col min="5384" max="5384" width="13.77734375" style="1" customWidth="1"/>
    <col min="5385" max="5385" width="11.5546875" style="1" customWidth="1"/>
    <col min="5386" max="5386" width="8.44140625" style="1" customWidth="1"/>
    <col min="5387" max="5387" width="10.109375" style="1" bestFit="1" customWidth="1"/>
    <col min="5388" max="5388" width="3.21875" style="1" bestFit="1" customWidth="1"/>
    <col min="5389" max="5632" width="7.21875" style="1"/>
    <col min="5633" max="5633" width="3.33203125" style="1" bestFit="1" customWidth="1"/>
    <col min="5634" max="5634" width="12" style="1" customWidth="1"/>
    <col min="5635" max="5635" width="9.109375" style="1" bestFit="1" customWidth="1"/>
    <col min="5636" max="5636" width="11.21875" style="1" customWidth="1"/>
    <col min="5637" max="5637" width="10.6640625" style="1" customWidth="1"/>
    <col min="5638" max="5638" width="14.33203125" style="1" customWidth="1"/>
    <col min="5639" max="5639" width="7.33203125" style="1" bestFit="1" customWidth="1"/>
    <col min="5640" max="5640" width="13.77734375" style="1" customWidth="1"/>
    <col min="5641" max="5641" width="11.5546875" style="1" customWidth="1"/>
    <col min="5642" max="5642" width="8.44140625" style="1" customWidth="1"/>
    <col min="5643" max="5643" width="10.109375" style="1" bestFit="1" customWidth="1"/>
    <col min="5644" max="5644" width="3.21875" style="1" bestFit="1" customWidth="1"/>
    <col min="5645" max="5888" width="7.21875" style="1"/>
    <col min="5889" max="5889" width="3.33203125" style="1" bestFit="1" customWidth="1"/>
    <col min="5890" max="5890" width="12" style="1" customWidth="1"/>
    <col min="5891" max="5891" width="9.109375" style="1" bestFit="1" customWidth="1"/>
    <col min="5892" max="5892" width="11.21875" style="1" customWidth="1"/>
    <col min="5893" max="5893" width="10.6640625" style="1" customWidth="1"/>
    <col min="5894" max="5894" width="14.33203125" style="1" customWidth="1"/>
    <col min="5895" max="5895" width="7.33203125" style="1" bestFit="1" customWidth="1"/>
    <col min="5896" max="5896" width="13.77734375" style="1" customWidth="1"/>
    <col min="5897" max="5897" width="11.5546875" style="1" customWidth="1"/>
    <col min="5898" max="5898" width="8.44140625" style="1" customWidth="1"/>
    <col min="5899" max="5899" width="10.109375" style="1" bestFit="1" customWidth="1"/>
    <col min="5900" max="5900" width="3.21875" style="1" bestFit="1" customWidth="1"/>
    <col min="5901" max="6144" width="7.21875" style="1"/>
    <col min="6145" max="6145" width="3.33203125" style="1" bestFit="1" customWidth="1"/>
    <col min="6146" max="6146" width="12" style="1" customWidth="1"/>
    <col min="6147" max="6147" width="9.109375" style="1" bestFit="1" customWidth="1"/>
    <col min="6148" max="6148" width="11.21875" style="1" customWidth="1"/>
    <col min="6149" max="6149" width="10.6640625" style="1" customWidth="1"/>
    <col min="6150" max="6150" width="14.33203125" style="1" customWidth="1"/>
    <col min="6151" max="6151" width="7.33203125" style="1" bestFit="1" customWidth="1"/>
    <col min="6152" max="6152" width="13.77734375" style="1" customWidth="1"/>
    <col min="6153" max="6153" width="11.5546875" style="1" customWidth="1"/>
    <col min="6154" max="6154" width="8.44140625" style="1" customWidth="1"/>
    <col min="6155" max="6155" width="10.109375" style="1" bestFit="1" customWidth="1"/>
    <col min="6156" max="6156" width="3.21875" style="1" bestFit="1" customWidth="1"/>
    <col min="6157" max="6400" width="7.21875" style="1"/>
    <col min="6401" max="6401" width="3.33203125" style="1" bestFit="1" customWidth="1"/>
    <col min="6402" max="6402" width="12" style="1" customWidth="1"/>
    <col min="6403" max="6403" width="9.109375" style="1" bestFit="1" customWidth="1"/>
    <col min="6404" max="6404" width="11.21875" style="1" customWidth="1"/>
    <col min="6405" max="6405" width="10.6640625" style="1" customWidth="1"/>
    <col min="6406" max="6406" width="14.33203125" style="1" customWidth="1"/>
    <col min="6407" max="6407" width="7.33203125" style="1" bestFit="1" customWidth="1"/>
    <col min="6408" max="6408" width="13.77734375" style="1" customWidth="1"/>
    <col min="6409" max="6409" width="11.5546875" style="1" customWidth="1"/>
    <col min="6410" max="6410" width="8.44140625" style="1" customWidth="1"/>
    <col min="6411" max="6411" width="10.109375" style="1" bestFit="1" customWidth="1"/>
    <col min="6412" max="6412" width="3.21875" style="1" bestFit="1" customWidth="1"/>
    <col min="6413" max="6656" width="7.21875" style="1"/>
    <col min="6657" max="6657" width="3.33203125" style="1" bestFit="1" customWidth="1"/>
    <col min="6658" max="6658" width="12" style="1" customWidth="1"/>
    <col min="6659" max="6659" width="9.109375" style="1" bestFit="1" customWidth="1"/>
    <col min="6660" max="6660" width="11.21875" style="1" customWidth="1"/>
    <col min="6661" max="6661" width="10.6640625" style="1" customWidth="1"/>
    <col min="6662" max="6662" width="14.33203125" style="1" customWidth="1"/>
    <col min="6663" max="6663" width="7.33203125" style="1" bestFit="1" customWidth="1"/>
    <col min="6664" max="6664" width="13.77734375" style="1" customWidth="1"/>
    <col min="6665" max="6665" width="11.5546875" style="1" customWidth="1"/>
    <col min="6666" max="6666" width="8.44140625" style="1" customWidth="1"/>
    <col min="6667" max="6667" width="10.109375" style="1" bestFit="1" customWidth="1"/>
    <col min="6668" max="6668" width="3.21875" style="1" bestFit="1" customWidth="1"/>
    <col min="6669" max="6912" width="7.21875" style="1"/>
    <col min="6913" max="6913" width="3.33203125" style="1" bestFit="1" customWidth="1"/>
    <col min="6914" max="6914" width="12" style="1" customWidth="1"/>
    <col min="6915" max="6915" width="9.109375" style="1" bestFit="1" customWidth="1"/>
    <col min="6916" max="6916" width="11.21875" style="1" customWidth="1"/>
    <col min="6917" max="6917" width="10.6640625" style="1" customWidth="1"/>
    <col min="6918" max="6918" width="14.33203125" style="1" customWidth="1"/>
    <col min="6919" max="6919" width="7.33203125" style="1" bestFit="1" customWidth="1"/>
    <col min="6920" max="6920" width="13.77734375" style="1" customWidth="1"/>
    <col min="6921" max="6921" width="11.5546875" style="1" customWidth="1"/>
    <col min="6922" max="6922" width="8.44140625" style="1" customWidth="1"/>
    <col min="6923" max="6923" width="10.109375" style="1" bestFit="1" customWidth="1"/>
    <col min="6924" max="6924" width="3.21875" style="1" bestFit="1" customWidth="1"/>
    <col min="6925" max="7168" width="7.21875" style="1"/>
    <col min="7169" max="7169" width="3.33203125" style="1" bestFit="1" customWidth="1"/>
    <col min="7170" max="7170" width="12" style="1" customWidth="1"/>
    <col min="7171" max="7171" width="9.109375" style="1" bestFit="1" customWidth="1"/>
    <col min="7172" max="7172" width="11.21875" style="1" customWidth="1"/>
    <col min="7173" max="7173" width="10.6640625" style="1" customWidth="1"/>
    <col min="7174" max="7174" width="14.33203125" style="1" customWidth="1"/>
    <col min="7175" max="7175" width="7.33203125" style="1" bestFit="1" customWidth="1"/>
    <col min="7176" max="7176" width="13.77734375" style="1" customWidth="1"/>
    <col min="7177" max="7177" width="11.5546875" style="1" customWidth="1"/>
    <col min="7178" max="7178" width="8.44140625" style="1" customWidth="1"/>
    <col min="7179" max="7179" width="10.109375" style="1" bestFit="1" customWidth="1"/>
    <col min="7180" max="7180" width="3.21875" style="1" bestFit="1" customWidth="1"/>
    <col min="7181" max="7424" width="7.21875" style="1"/>
    <col min="7425" max="7425" width="3.33203125" style="1" bestFit="1" customWidth="1"/>
    <col min="7426" max="7426" width="12" style="1" customWidth="1"/>
    <col min="7427" max="7427" width="9.109375" style="1" bestFit="1" customWidth="1"/>
    <col min="7428" max="7428" width="11.21875" style="1" customWidth="1"/>
    <col min="7429" max="7429" width="10.6640625" style="1" customWidth="1"/>
    <col min="7430" max="7430" width="14.33203125" style="1" customWidth="1"/>
    <col min="7431" max="7431" width="7.33203125" style="1" bestFit="1" customWidth="1"/>
    <col min="7432" max="7432" width="13.77734375" style="1" customWidth="1"/>
    <col min="7433" max="7433" width="11.5546875" style="1" customWidth="1"/>
    <col min="7434" max="7434" width="8.44140625" style="1" customWidth="1"/>
    <col min="7435" max="7435" width="10.109375" style="1" bestFit="1" customWidth="1"/>
    <col min="7436" max="7436" width="3.21875" style="1" bestFit="1" customWidth="1"/>
    <col min="7437" max="7680" width="7.21875" style="1"/>
    <col min="7681" max="7681" width="3.33203125" style="1" bestFit="1" customWidth="1"/>
    <col min="7682" max="7682" width="12" style="1" customWidth="1"/>
    <col min="7683" max="7683" width="9.109375" style="1" bestFit="1" customWidth="1"/>
    <col min="7684" max="7684" width="11.21875" style="1" customWidth="1"/>
    <col min="7685" max="7685" width="10.6640625" style="1" customWidth="1"/>
    <col min="7686" max="7686" width="14.33203125" style="1" customWidth="1"/>
    <col min="7687" max="7687" width="7.33203125" style="1" bestFit="1" customWidth="1"/>
    <col min="7688" max="7688" width="13.77734375" style="1" customWidth="1"/>
    <col min="7689" max="7689" width="11.5546875" style="1" customWidth="1"/>
    <col min="7690" max="7690" width="8.44140625" style="1" customWidth="1"/>
    <col min="7691" max="7691" width="10.109375" style="1" bestFit="1" customWidth="1"/>
    <col min="7692" max="7692" width="3.21875" style="1" bestFit="1" customWidth="1"/>
    <col min="7693" max="7936" width="7.21875" style="1"/>
    <col min="7937" max="7937" width="3.33203125" style="1" bestFit="1" customWidth="1"/>
    <col min="7938" max="7938" width="12" style="1" customWidth="1"/>
    <col min="7939" max="7939" width="9.109375" style="1" bestFit="1" customWidth="1"/>
    <col min="7940" max="7940" width="11.21875" style="1" customWidth="1"/>
    <col min="7941" max="7941" width="10.6640625" style="1" customWidth="1"/>
    <col min="7942" max="7942" width="14.33203125" style="1" customWidth="1"/>
    <col min="7943" max="7943" width="7.33203125" style="1" bestFit="1" customWidth="1"/>
    <col min="7944" max="7944" width="13.77734375" style="1" customWidth="1"/>
    <col min="7945" max="7945" width="11.5546875" style="1" customWidth="1"/>
    <col min="7946" max="7946" width="8.44140625" style="1" customWidth="1"/>
    <col min="7947" max="7947" width="10.109375" style="1" bestFit="1" customWidth="1"/>
    <col min="7948" max="7948" width="3.21875" style="1" bestFit="1" customWidth="1"/>
    <col min="7949" max="8192" width="7.21875" style="1"/>
    <col min="8193" max="8193" width="3.33203125" style="1" bestFit="1" customWidth="1"/>
    <col min="8194" max="8194" width="12" style="1" customWidth="1"/>
    <col min="8195" max="8195" width="9.109375" style="1" bestFit="1" customWidth="1"/>
    <col min="8196" max="8196" width="11.21875" style="1" customWidth="1"/>
    <col min="8197" max="8197" width="10.6640625" style="1" customWidth="1"/>
    <col min="8198" max="8198" width="14.33203125" style="1" customWidth="1"/>
    <col min="8199" max="8199" width="7.33203125" style="1" bestFit="1" customWidth="1"/>
    <col min="8200" max="8200" width="13.77734375" style="1" customWidth="1"/>
    <col min="8201" max="8201" width="11.5546875" style="1" customWidth="1"/>
    <col min="8202" max="8202" width="8.44140625" style="1" customWidth="1"/>
    <col min="8203" max="8203" width="10.109375" style="1" bestFit="1" customWidth="1"/>
    <col min="8204" max="8204" width="3.21875" style="1" bestFit="1" customWidth="1"/>
    <col min="8205" max="8448" width="7.21875" style="1"/>
    <col min="8449" max="8449" width="3.33203125" style="1" bestFit="1" customWidth="1"/>
    <col min="8450" max="8450" width="12" style="1" customWidth="1"/>
    <col min="8451" max="8451" width="9.109375" style="1" bestFit="1" customWidth="1"/>
    <col min="8452" max="8452" width="11.21875" style="1" customWidth="1"/>
    <col min="8453" max="8453" width="10.6640625" style="1" customWidth="1"/>
    <col min="8454" max="8454" width="14.33203125" style="1" customWidth="1"/>
    <col min="8455" max="8455" width="7.33203125" style="1" bestFit="1" customWidth="1"/>
    <col min="8456" max="8456" width="13.77734375" style="1" customWidth="1"/>
    <col min="8457" max="8457" width="11.5546875" style="1" customWidth="1"/>
    <col min="8458" max="8458" width="8.44140625" style="1" customWidth="1"/>
    <col min="8459" max="8459" width="10.109375" style="1" bestFit="1" customWidth="1"/>
    <col min="8460" max="8460" width="3.21875" style="1" bestFit="1" customWidth="1"/>
    <col min="8461" max="8704" width="7.21875" style="1"/>
    <col min="8705" max="8705" width="3.33203125" style="1" bestFit="1" customWidth="1"/>
    <col min="8706" max="8706" width="12" style="1" customWidth="1"/>
    <col min="8707" max="8707" width="9.109375" style="1" bestFit="1" customWidth="1"/>
    <col min="8708" max="8708" width="11.21875" style="1" customWidth="1"/>
    <col min="8709" max="8709" width="10.6640625" style="1" customWidth="1"/>
    <col min="8710" max="8710" width="14.33203125" style="1" customWidth="1"/>
    <col min="8711" max="8711" width="7.33203125" style="1" bestFit="1" customWidth="1"/>
    <col min="8712" max="8712" width="13.77734375" style="1" customWidth="1"/>
    <col min="8713" max="8713" width="11.5546875" style="1" customWidth="1"/>
    <col min="8714" max="8714" width="8.44140625" style="1" customWidth="1"/>
    <col min="8715" max="8715" width="10.109375" style="1" bestFit="1" customWidth="1"/>
    <col min="8716" max="8716" width="3.21875" style="1" bestFit="1" customWidth="1"/>
    <col min="8717" max="8960" width="7.21875" style="1"/>
    <col min="8961" max="8961" width="3.33203125" style="1" bestFit="1" customWidth="1"/>
    <col min="8962" max="8962" width="12" style="1" customWidth="1"/>
    <col min="8963" max="8963" width="9.109375" style="1" bestFit="1" customWidth="1"/>
    <col min="8964" max="8964" width="11.21875" style="1" customWidth="1"/>
    <col min="8965" max="8965" width="10.6640625" style="1" customWidth="1"/>
    <col min="8966" max="8966" width="14.33203125" style="1" customWidth="1"/>
    <col min="8967" max="8967" width="7.33203125" style="1" bestFit="1" customWidth="1"/>
    <col min="8968" max="8968" width="13.77734375" style="1" customWidth="1"/>
    <col min="8969" max="8969" width="11.5546875" style="1" customWidth="1"/>
    <col min="8970" max="8970" width="8.44140625" style="1" customWidth="1"/>
    <col min="8971" max="8971" width="10.109375" style="1" bestFit="1" customWidth="1"/>
    <col min="8972" max="8972" width="3.21875" style="1" bestFit="1" customWidth="1"/>
    <col min="8973" max="9216" width="7.21875" style="1"/>
    <col min="9217" max="9217" width="3.33203125" style="1" bestFit="1" customWidth="1"/>
    <col min="9218" max="9218" width="12" style="1" customWidth="1"/>
    <col min="9219" max="9219" width="9.109375" style="1" bestFit="1" customWidth="1"/>
    <col min="9220" max="9220" width="11.21875" style="1" customWidth="1"/>
    <col min="9221" max="9221" width="10.6640625" style="1" customWidth="1"/>
    <col min="9222" max="9222" width="14.33203125" style="1" customWidth="1"/>
    <col min="9223" max="9223" width="7.33203125" style="1" bestFit="1" customWidth="1"/>
    <col min="9224" max="9224" width="13.77734375" style="1" customWidth="1"/>
    <col min="9225" max="9225" width="11.5546875" style="1" customWidth="1"/>
    <col min="9226" max="9226" width="8.44140625" style="1" customWidth="1"/>
    <col min="9227" max="9227" width="10.109375" style="1" bestFit="1" customWidth="1"/>
    <col min="9228" max="9228" width="3.21875" style="1" bestFit="1" customWidth="1"/>
    <col min="9229" max="9472" width="7.21875" style="1"/>
    <col min="9473" max="9473" width="3.33203125" style="1" bestFit="1" customWidth="1"/>
    <col min="9474" max="9474" width="12" style="1" customWidth="1"/>
    <col min="9475" max="9475" width="9.109375" style="1" bestFit="1" customWidth="1"/>
    <col min="9476" max="9476" width="11.21875" style="1" customWidth="1"/>
    <col min="9477" max="9477" width="10.6640625" style="1" customWidth="1"/>
    <col min="9478" max="9478" width="14.33203125" style="1" customWidth="1"/>
    <col min="9479" max="9479" width="7.33203125" style="1" bestFit="1" customWidth="1"/>
    <col min="9480" max="9480" width="13.77734375" style="1" customWidth="1"/>
    <col min="9481" max="9481" width="11.5546875" style="1" customWidth="1"/>
    <col min="9482" max="9482" width="8.44140625" style="1" customWidth="1"/>
    <col min="9483" max="9483" width="10.109375" style="1" bestFit="1" customWidth="1"/>
    <col min="9484" max="9484" width="3.21875" style="1" bestFit="1" customWidth="1"/>
    <col min="9485" max="9728" width="7.21875" style="1"/>
    <col min="9729" max="9729" width="3.33203125" style="1" bestFit="1" customWidth="1"/>
    <col min="9730" max="9730" width="12" style="1" customWidth="1"/>
    <col min="9731" max="9731" width="9.109375" style="1" bestFit="1" customWidth="1"/>
    <col min="9732" max="9732" width="11.21875" style="1" customWidth="1"/>
    <col min="9733" max="9733" width="10.6640625" style="1" customWidth="1"/>
    <col min="9734" max="9734" width="14.33203125" style="1" customWidth="1"/>
    <col min="9735" max="9735" width="7.33203125" style="1" bestFit="1" customWidth="1"/>
    <col min="9736" max="9736" width="13.77734375" style="1" customWidth="1"/>
    <col min="9737" max="9737" width="11.5546875" style="1" customWidth="1"/>
    <col min="9738" max="9738" width="8.44140625" style="1" customWidth="1"/>
    <col min="9739" max="9739" width="10.109375" style="1" bestFit="1" customWidth="1"/>
    <col min="9740" max="9740" width="3.21875" style="1" bestFit="1" customWidth="1"/>
    <col min="9741" max="9984" width="7.21875" style="1"/>
    <col min="9985" max="9985" width="3.33203125" style="1" bestFit="1" customWidth="1"/>
    <col min="9986" max="9986" width="12" style="1" customWidth="1"/>
    <col min="9987" max="9987" width="9.109375" style="1" bestFit="1" customWidth="1"/>
    <col min="9988" max="9988" width="11.21875" style="1" customWidth="1"/>
    <col min="9989" max="9989" width="10.6640625" style="1" customWidth="1"/>
    <col min="9990" max="9990" width="14.33203125" style="1" customWidth="1"/>
    <col min="9991" max="9991" width="7.33203125" style="1" bestFit="1" customWidth="1"/>
    <col min="9992" max="9992" width="13.77734375" style="1" customWidth="1"/>
    <col min="9993" max="9993" width="11.5546875" style="1" customWidth="1"/>
    <col min="9994" max="9994" width="8.44140625" style="1" customWidth="1"/>
    <col min="9995" max="9995" width="10.109375" style="1" bestFit="1" customWidth="1"/>
    <col min="9996" max="9996" width="3.21875" style="1" bestFit="1" customWidth="1"/>
    <col min="9997" max="10240" width="7.21875" style="1"/>
    <col min="10241" max="10241" width="3.33203125" style="1" bestFit="1" customWidth="1"/>
    <col min="10242" max="10242" width="12" style="1" customWidth="1"/>
    <col min="10243" max="10243" width="9.109375" style="1" bestFit="1" customWidth="1"/>
    <col min="10244" max="10244" width="11.21875" style="1" customWidth="1"/>
    <col min="10245" max="10245" width="10.6640625" style="1" customWidth="1"/>
    <col min="10246" max="10246" width="14.33203125" style="1" customWidth="1"/>
    <col min="10247" max="10247" width="7.33203125" style="1" bestFit="1" customWidth="1"/>
    <col min="10248" max="10248" width="13.77734375" style="1" customWidth="1"/>
    <col min="10249" max="10249" width="11.5546875" style="1" customWidth="1"/>
    <col min="10250" max="10250" width="8.44140625" style="1" customWidth="1"/>
    <col min="10251" max="10251" width="10.109375" style="1" bestFit="1" customWidth="1"/>
    <col min="10252" max="10252" width="3.21875" style="1" bestFit="1" customWidth="1"/>
    <col min="10253" max="10496" width="7.21875" style="1"/>
    <col min="10497" max="10497" width="3.33203125" style="1" bestFit="1" customWidth="1"/>
    <col min="10498" max="10498" width="12" style="1" customWidth="1"/>
    <col min="10499" max="10499" width="9.109375" style="1" bestFit="1" customWidth="1"/>
    <col min="10500" max="10500" width="11.21875" style="1" customWidth="1"/>
    <col min="10501" max="10501" width="10.6640625" style="1" customWidth="1"/>
    <col min="10502" max="10502" width="14.33203125" style="1" customWidth="1"/>
    <col min="10503" max="10503" width="7.33203125" style="1" bestFit="1" customWidth="1"/>
    <col min="10504" max="10504" width="13.77734375" style="1" customWidth="1"/>
    <col min="10505" max="10505" width="11.5546875" style="1" customWidth="1"/>
    <col min="10506" max="10506" width="8.44140625" style="1" customWidth="1"/>
    <col min="10507" max="10507" width="10.109375" style="1" bestFit="1" customWidth="1"/>
    <col min="10508" max="10508" width="3.21875" style="1" bestFit="1" customWidth="1"/>
    <col min="10509" max="10752" width="7.21875" style="1"/>
    <col min="10753" max="10753" width="3.33203125" style="1" bestFit="1" customWidth="1"/>
    <col min="10754" max="10754" width="12" style="1" customWidth="1"/>
    <col min="10755" max="10755" width="9.109375" style="1" bestFit="1" customWidth="1"/>
    <col min="10756" max="10756" width="11.21875" style="1" customWidth="1"/>
    <col min="10757" max="10757" width="10.6640625" style="1" customWidth="1"/>
    <col min="10758" max="10758" width="14.33203125" style="1" customWidth="1"/>
    <col min="10759" max="10759" width="7.33203125" style="1" bestFit="1" customWidth="1"/>
    <col min="10760" max="10760" width="13.77734375" style="1" customWidth="1"/>
    <col min="10761" max="10761" width="11.5546875" style="1" customWidth="1"/>
    <col min="10762" max="10762" width="8.44140625" style="1" customWidth="1"/>
    <col min="10763" max="10763" width="10.109375" style="1" bestFit="1" customWidth="1"/>
    <col min="10764" max="10764" width="3.21875" style="1" bestFit="1" customWidth="1"/>
    <col min="10765" max="11008" width="7.21875" style="1"/>
    <col min="11009" max="11009" width="3.33203125" style="1" bestFit="1" customWidth="1"/>
    <col min="11010" max="11010" width="12" style="1" customWidth="1"/>
    <col min="11011" max="11011" width="9.109375" style="1" bestFit="1" customWidth="1"/>
    <col min="11012" max="11012" width="11.21875" style="1" customWidth="1"/>
    <col min="11013" max="11013" width="10.6640625" style="1" customWidth="1"/>
    <col min="11014" max="11014" width="14.33203125" style="1" customWidth="1"/>
    <col min="11015" max="11015" width="7.33203125" style="1" bestFit="1" customWidth="1"/>
    <col min="11016" max="11016" width="13.77734375" style="1" customWidth="1"/>
    <col min="11017" max="11017" width="11.5546875" style="1" customWidth="1"/>
    <col min="11018" max="11018" width="8.44140625" style="1" customWidth="1"/>
    <col min="11019" max="11019" width="10.109375" style="1" bestFit="1" customWidth="1"/>
    <col min="11020" max="11020" width="3.21875" style="1" bestFit="1" customWidth="1"/>
    <col min="11021" max="11264" width="7.21875" style="1"/>
    <col min="11265" max="11265" width="3.33203125" style="1" bestFit="1" customWidth="1"/>
    <col min="11266" max="11266" width="12" style="1" customWidth="1"/>
    <col min="11267" max="11267" width="9.109375" style="1" bestFit="1" customWidth="1"/>
    <col min="11268" max="11268" width="11.21875" style="1" customWidth="1"/>
    <col min="11269" max="11269" width="10.6640625" style="1" customWidth="1"/>
    <col min="11270" max="11270" width="14.33203125" style="1" customWidth="1"/>
    <col min="11271" max="11271" width="7.33203125" style="1" bestFit="1" customWidth="1"/>
    <col min="11272" max="11272" width="13.77734375" style="1" customWidth="1"/>
    <col min="11273" max="11273" width="11.5546875" style="1" customWidth="1"/>
    <col min="11274" max="11274" width="8.44140625" style="1" customWidth="1"/>
    <col min="11275" max="11275" width="10.109375" style="1" bestFit="1" customWidth="1"/>
    <col min="11276" max="11276" width="3.21875" style="1" bestFit="1" customWidth="1"/>
    <col min="11277" max="11520" width="7.21875" style="1"/>
    <col min="11521" max="11521" width="3.33203125" style="1" bestFit="1" customWidth="1"/>
    <col min="11522" max="11522" width="12" style="1" customWidth="1"/>
    <col min="11523" max="11523" width="9.109375" style="1" bestFit="1" customWidth="1"/>
    <col min="11524" max="11524" width="11.21875" style="1" customWidth="1"/>
    <col min="11525" max="11525" width="10.6640625" style="1" customWidth="1"/>
    <col min="11526" max="11526" width="14.33203125" style="1" customWidth="1"/>
    <col min="11527" max="11527" width="7.33203125" style="1" bestFit="1" customWidth="1"/>
    <col min="11528" max="11528" width="13.77734375" style="1" customWidth="1"/>
    <col min="11529" max="11529" width="11.5546875" style="1" customWidth="1"/>
    <col min="11530" max="11530" width="8.44140625" style="1" customWidth="1"/>
    <col min="11531" max="11531" width="10.109375" style="1" bestFit="1" customWidth="1"/>
    <col min="11532" max="11532" width="3.21875" style="1" bestFit="1" customWidth="1"/>
    <col min="11533" max="11776" width="7.21875" style="1"/>
    <col min="11777" max="11777" width="3.33203125" style="1" bestFit="1" customWidth="1"/>
    <col min="11778" max="11778" width="12" style="1" customWidth="1"/>
    <col min="11779" max="11779" width="9.109375" style="1" bestFit="1" customWidth="1"/>
    <col min="11780" max="11780" width="11.21875" style="1" customWidth="1"/>
    <col min="11781" max="11781" width="10.6640625" style="1" customWidth="1"/>
    <col min="11782" max="11782" width="14.33203125" style="1" customWidth="1"/>
    <col min="11783" max="11783" width="7.33203125" style="1" bestFit="1" customWidth="1"/>
    <col min="11784" max="11784" width="13.77734375" style="1" customWidth="1"/>
    <col min="11785" max="11785" width="11.5546875" style="1" customWidth="1"/>
    <col min="11786" max="11786" width="8.44140625" style="1" customWidth="1"/>
    <col min="11787" max="11787" width="10.109375" style="1" bestFit="1" customWidth="1"/>
    <col min="11788" max="11788" width="3.21875" style="1" bestFit="1" customWidth="1"/>
    <col min="11789" max="12032" width="7.21875" style="1"/>
    <col min="12033" max="12033" width="3.33203125" style="1" bestFit="1" customWidth="1"/>
    <col min="12034" max="12034" width="12" style="1" customWidth="1"/>
    <col min="12035" max="12035" width="9.109375" style="1" bestFit="1" customWidth="1"/>
    <col min="12036" max="12036" width="11.21875" style="1" customWidth="1"/>
    <col min="12037" max="12037" width="10.6640625" style="1" customWidth="1"/>
    <col min="12038" max="12038" width="14.33203125" style="1" customWidth="1"/>
    <col min="12039" max="12039" width="7.33203125" style="1" bestFit="1" customWidth="1"/>
    <col min="12040" max="12040" width="13.77734375" style="1" customWidth="1"/>
    <col min="12041" max="12041" width="11.5546875" style="1" customWidth="1"/>
    <col min="12042" max="12042" width="8.44140625" style="1" customWidth="1"/>
    <col min="12043" max="12043" width="10.109375" style="1" bestFit="1" customWidth="1"/>
    <col min="12044" max="12044" width="3.21875" style="1" bestFit="1" customWidth="1"/>
    <col min="12045" max="12288" width="7.21875" style="1"/>
    <col min="12289" max="12289" width="3.33203125" style="1" bestFit="1" customWidth="1"/>
    <col min="12290" max="12290" width="12" style="1" customWidth="1"/>
    <col min="12291" max="12291" width="9.109375" style="1" bestFit="1" customWidth="1"/>
    <col min="12292" max="12292" width="11.21875" style="1" customWidth="1"/>
    <col min="12293" max="12293" width="10.6640625" style="1" customWidth="1"/>
    <col min="12294" max="12294" width="14.33203125" style="1" customWidth="1"/>
    <col min="12295" max="12295" width="7.33203125" style="1" bestFit="1" customWidth="1"/>
    <col min="12296" max="12296" width="13.77734375" style="1" customWidth="1"/>
    <col min="12297" max="12297" width="11.5546875" style="1" customWidth="1"/>
    <col min="12298" max="12298" width="8.44140625" style="1" customWidth="1"/>
    <col min="12299" max="12299" width="10.109375" style="1" bestFit="1" customWidth="1"/>
    <col min="12300" max="12300" width="3.21875" style="1" bestFit="1" customWidth="1"/>
    <col min="12301" max="12544" width="7.21875" style="1"/>
    <col min="12545" max="12545" width="3.33203125" style="1" bestFit="1" customWidth="1"/>
    <col min="12546" max="12546" width="12" style="1" customWidth="1"/>
    <col min="12547" max="12547" width="9.109375" style="1" bestFit="1" customWidth="1"/>
    <col min="12548" max="12548" width="11.21875" style="1" customWidth="1"/>
    <col min="12549" max="12549" width="10.6640625" style="1" customWidth="1"/>
    <col min="12550" max="12550" width="14.33203125" style="1" customWidth="1"/>
    <col min="12551" max="12551" width="7.33203125" style="1" bestFit="1" customWidth="1"/>
    <col min="12552" max="12552" width="13.77734375" style="1" customWidth="1"/>
    <col min="12553" max="12553" width="11.5546875" style="1" customWidth="1"/>
    <col min="12554" max="12554" width="8.44140625" style="1" customWidth="1"/>
    <col min="12555" max="12555" width="10.109375" style="1" bestFit="1" customWidth="1"/>
    <col min="12556" max="12556" width="3.21875" style="1" bestFit="1" customWidth="1"/>
    <col min="12557" max="12800" width="7.21875" style="1"/>
    <col min="12801" max="12801" width="3.33203125" style="1" bestFit="1" customWidth="1"/>
    <col min="12802" max="12802" width="12" style="1" customWidth="1"/>
    <col min="12803" max="12803" width="9.109375" style="1" bestFit="1" customWidth="1"/>
    <col min="12804" max="12804" width="11.21875" style="1" customWidth="1"/>
    <col min="12805" max="12805" width="10.6640625" style="1" customWidth="1"/>
    <col min="12806" max="12806" width="14.33203125" style="1" customWidth="1"/>
    <col min="12807" max="12807" width="7.33203125" style="1" bestFit="1" customWidth="1"/>
    <col min="12808" max="12808" width="13.77734375" style="1" customWidth="1"/>
    <col min="12809" max="12809" width="11.5546875" style="1" customWidth="1"/>
    <col min="12810" max="12810" width="8.44140625" style="1" customWidth="1"/>
    <col min="12811" max="12811" width="10.109375" style="1" bestFit="1" customWidth="1"/>
    <col min="12812" max="12812" width="3.21875" style="1" bestFit="1" customWidth="1"/>
    <col min="12813" max="13056" width="7.21875" style="1"/>
    <col min="13057" max="13057" width="3.33203125" style="1" bestFit="1" customWidth="1"/>
    <col min="13058" max="13058" width="12" style="1" customWidth="1"/>
    <col min="13059" max="13059" width="9.109375" style="1" bestFit="1" customWidth="1"/>
    <col min="13060" max="13060" width="11.21875" style="1" customWidth="1"/>
    <col min="13061" max="13061" width="10.6640625" style="1" customWidth="1"/>
    <col min="13062" max="13062" width="14.33203125" style="1" customWidth="1"/>
    <col min="13063" max="13063" width="7.33203125" style="1" bestFit="1" customWidth="1"/>
    <col min="13064" max="13064" width="13.77734375" style="1" customWidth="1"/>
    <col min="13065" max="13065" width="11.5546875" style="1" customWidth="1"/>
    <col min="13066" max="13066" width="8.44140625" style="1" customWidth="1"/>
    <col min="13067" max="13067" width="10.109375" style="1" bestFit="1" customWidth="1"/>
    <col min="13068" max="13068" width="3.21875" style="1" bestFit="1" customWidth="1"/>
    <col min="13069" max="13312" width="7.21875" style="1"/>
    <col min="13313" max="13313" width="3.33203125" style="1" bestFit="1" customWidth="1"/>
    <col min="13314" max="13314" width="12" style="1" customWidth="1"/>
    <col min="13315" max="13315" width="9.109375" style="1" bestFit="1" customWidth="1"/>
    <col min="13316" max="13316" width="11.21875" style="1" customWidth="1"/>
    <col min="13317" max="13317" width="10.6640625" style="1" customWidth="1"/>
    <col min="13318" max="13318" width="14.33203125" style="1" customWidth="1"/>
    <col min="13319" max="13319" width="7.33203125" style="1" bestFit="1" customWidth="1"/>
    <col min="13320" max="13320" width="13.77734375" style="1" customWidth="1"/>
    <col min="13321" max="13321" width="11.5546875" style="1" customWidth="1"/>
    <col min="13322" max="13322" width="8.44140625" style="1" customWidth="1"/>
    <col min="13323" max="13323" width="10.109375" style="1" bestFit="1" customWidth="1"/>
    <col min="13324" max="13324" width="3.21875" style="1" bestFit="1" customWidth="1"/>
    <col min="13325" max="13568" width="7.21875" style="1"/>
    <col min="13569" max="13569" width="3.33203125" style="1" bestFit="1" customWidth="1"/>
    <col min="13570" max="13570" width="12" style="1" customWidth="1"/>
    <col min="13571" max="13571" width="9.109375" style="1" bestFit="1" customWidth="1"/>
    <col min="13572" max="13572" width="11.21875" style="1" customWidth="1"/>
    <col min="13573" max="13573" width="10.6640625" style="1" customWidth="1"/>
    <col min="13574" max="13574" width="14.33203125" style="1" customWidth="1"/>
    <col min="13575" max="13575" width="7.33203125" style="1" bestFit="1" customWidth="1"/>
    <col min="13576" max="13576" width="13.77734375" style="1" customWidth="1"/>
    <col min="13577" max="13577" width="11.5546875" style="1" customWidth="1"/>
    <col min="13578" max="13578" width="8.44140625" style="1" customWidth="1"/>
    <col min="13579" max="13579" width="10.109375" style="1" bestFit="1" customWidth="1"/>
    <col min="13580" max="13580" width="3.21875" style="1" bestFit="1" customWidth="1"/>
    <col min="13581" max="13824" width="7.21875" style="1"/>
    <col min="13825" max="13825" width="3.33203125" style="1" bestFit="1" customWidth="1"/>
    <col min="13826" max="13826" width="12" style="1" customWidth="1"/>
    <col min="13827" max="13827" width="9.109375" style="1" bestFit="1" customWidth="1"/>
    <col min="13828" max="13828" width="11.21875" style="1" customWidth="1"/>
    <col min="13829" max="13829" width="10.6640625" style="1" customWidth="1"/>
    <col min="13830" max="13830" width="14.33203125" style="1" customWidth="1"/>
    <col min="13831" max="13831" width="7.33203125" style="1" bestFit="1" customWidth="1"/>
    <col min="13832" max="13832" width="13.77734375" style="1" customWidth="1"/>
    <col min="13833" max="13833" width="11.5546875" style="1" customWidth="1"/>
    <col min="13834" max="13834" width="8.44140625" style="1" customWidth="1"/>
    <col min="13835" max="13835" width="10.109375" style="1" bestFit="1" customWidth="1"/>
    <col min="13836" max="13836" width="3.21875" style="1" bestFit="1" customWidth="1"/>
    <col min="13837" max="14080" width="7.21875" style="1"/>
    <col min="14081" max="14081" width="3.33203125" style="1" bestFit="1" customWidth="1"/>
    <col min="14082" max="14082" width="12" style="1" customWidth="1"/>
    <col min="14083" max="14083" width="9.109375" style="1" bestFit="1" customWidth="1"/>
    <col min="14084" max="14084" width="11.21875" style="1" customWidth="1"/>
    <col min="14085" max="14085" width="10.6640625" style="1" customWidth="1"/>
    <col min="14086" max="14086" width="14.33203125" style="1" customWidth="1"/>
    <col min="14087" max="14087" width="7.33203125" style="1" bestFit="1" customWidth="1"/>
    <col min="14088" max="14088" width="13.77734375" style="1" customWidth="1"/>
    <col min="14089" max="14089" width="11.5546875" style="1" customWidth="1"/>
    <col min="14090" max="14090" width="8.44140625" style="1" customWidth="1"/>
    <col min="14091" max="14091" width="10.109375" style="1" bestFit="1" customWidth="1"/>
    <col min="14092" max="14092" width="3.21875" style="1" bestFit="1" customWidth="1"/>
    <col min="14093" max="14336" width="7.21875" style="1"/>
    <col min="14337" max="14337" width="3.33203125" style="1" bestFit="1" customWidth="1"/>
    <col min="14338" max="14338" width="12" style="1" customWidth="1"/>
    <col min="14339" max="14339" width="9.109375" style="1" bestFit="1" customWidth="1"/>
    <col min="14340" max="14340" width="11.21875" style="1" customWidth="1"/>
    <col min="14341" max="14341" width="10.6640625" style="1" customWidth="1"/>
    <col min="14342" max="14342" width="14.33203125" style="1" customWidth="1"/>
    <col min="14343" max="14343" width="7.33203125" style="1" bestFit="1" customWidth="1"/>
    <col min="14344" max="14344" width="13.77734375" style="1" customWidth="1"/>
    <col min="14345" max="14345" width="11.5546875" style="1" customWidth="1"/>
    <col min="14346" max="14346" width="8.44140625" style="1" customWidth="1"/>
    <col min="14347" max="14347" width="10.109375" style="1" bestFit="1" customWidth="1"/>
    <col min="14348" max="14348" width="3.21875" style="1" bestFit="1" customWidth="1"/>
    <col min="14349" max="14592" width="7.21875" style="1"/>
    <col min="14593" max="14593" width="3.33203125" style="1" bestFit="1" customWidth="1"/>
    <col min="14594" max="14594" width="12" style="1" customWidth="1"/>
    <col min="14595" max="14595" width="9.109375" style="1" bestFit="1" customWidth="1"/>
    <col min="14596" max="14596" width="11.21875" style="1" customWidth="1"/>
    <col min="14597" max="14597" width="10.6640625" style="1" customWidth="1"/>
    <col min="14598" max="14598" width="14.33203125" style="1" customWidth="1"/>
    <col min="14599" max="14599" width="7.33203125" style="1" bestFit="1" customWidth="1"/>
    <col min="14600" max="14600" width="13.77734375" style="1" customWidth="1"/>
    <col min="14601" max="14601" width="11.5546875" style="1" customWidth="1"/>
    <col min="14602" max="14602" width="8.44140625" style="1" customWidth="1"/>
    <col min="14603" max="14603" width="10.109375" style="1" bestFit="1" customWidth="1"/>
    <col min="14604" max="14604" width="3.21875" style="1" bestFit="1" customWidth="1"/>
    <col min="14605" max="14848" width="7.21875" style="1"/>
    <col min="14849" max="14849" width="3.33203125" style="1" bestFit="1" customWidth="1"/>
    <col min="14850" max="14850" width="12" style="1" customWidth="1"/>
    <col min="14851" max="14851" width="9.109375" style="1" bestFit="1" customWidth="1"/>
    <col min="14852" max="14852" width="11.21875" style="1" customWidth="1"/>
    <col min="14853" max="14853" width="10.6640625" style="1" customWidth="1"/>
    <col min="14854" max="14854" width="14.33203125" style="1" customWidth="1"/>
    <col min="14855" max="14855" width="7.33203125" style="1" bestFit="1" customWidth="1"/>
    <col min="14856" max="14856" width="13.77734375" style="1" customWidth="1"/>
    <col min="14857" max="14857" width="11.5546875" style="1" customWidth="1"/>
    <col min="14858" max="14858" width="8.44140625" style="1" customWidth="1"/>
    <col min="14859" max="14859" width="10.109375" style="1" bestFit="1" customWidth="1"/>
    <col min="14860" max="14860" width="3.21875" style="1" bestFit="1" customWidth="1"/>
    <col min="14861" max="15104" width="7.21875" style="1"/>
    <col min="15105" max="15105" width="3.33203125" style="1" bestFit="1" customWidth="1"/>
    <col min="15106" max="15106" width="12" style="1" customWidth="1"/>
    <col min="15107" max="15107" width="9.109375" style="1" bestFit="1" customWidth="1"/>
    <col min="15108" max="15108" width="11.21875" style="1" customWidth="1"/>
    <col min="15109" max="15109" width="10.6640625" style="1" customWidth="1"/>
    <col min="15110" max="15110" width="14.33203125" style="1" customWidth="1"/>
    <col min="15111" max="15111" width="7.33203125" style="1" bestFit="1" customWidth="1"/>
    <col min="15112" max="15112" width="13.77734375" style="1" customWidth="1"/>
    <col min="15113" max="15113" width="11.5546875" style="1" customWidth="1"/>
    <col min="15114" max="15114" width="8.44140625" style="1" customWidth="1"/>
    <col min="15115" max="15115" width="10.109375" style="1" bestFit="1" customWidth="1"/>
    <col min="15116" max="15116" width="3.21875" style="1" bestFit="1" customWidth="1"/>
    <col min="15117" max="15360" width="7.21875" style="1"/>
    <col min="15361" max="15361" width="3.33203125" style="1" bestFit="1" customWidth="1"/>
    <col min="15362" max="15362" width="12" style="1" customWidth="1"/>
    <col min="15363" max="15363" width="9.109375" style="1" bestFit="1" customWidth="1"/>
    <col min="15364" max="15364" width="11.21875" style="1" customWidth="1"/>
    <col min="15365" max="15365" width="10.6640625" style="1" customWidth="1"/>
    <col min="15366" max="15366" width="14.33203125" style="1" customWidth="1"/>
    <col min="15367" max="15367" width="7.33203125" style="1" bestFit="1" customWidth="1"/>
    <col min="15368" max="15368" width="13.77734375" style="1" customWidth="1"/>
    <col min="15369" max="15369" width="11.5546875" style="1" customWidth="1"/>
    <col min="15370" max="15370" width="8.44140625" style="1" customWidth="1"/>
    <col min="15371" max="15371" width="10.109375" style="1" bestFit="1" customWidth="1"/>
    <col min="15372" max="15372" width="3.21875" style="1" bestFit="1" customWidth="1"/>
    <col min="15373" max="15616" width="7.21875" style="1"/>
    <col min="15617" max="15617" width="3.33203125" style="1" bestFit="1" customWidth="1"/>
    <col min="15618" max="15618" width="12" style="1" customWidth="1"/>
    <col min="15619" max="15619" width="9.109375" style="1" bestFit="1" customWidth="1"/>
    <col min="15620" max="15620" width="11.21875" style="1" customWidth="1"/>
    <col min="15621" max="15621" width="10.6640625" style="1" customWidth="1"/>
    <col min="15622" max="15622" width="14.33203125" style="1" customWidth="1"/>
    <col min="15623" max="15623" width="7.33203125" style="1" bestFit="1" customWidth="1"/>
    <col min="15624" max="15624" width="13.77734375" style="1" customWidth="1"/>
    <col min="15625" max="15625" width="11.5546875" style="1" customWidth="1"/>
    <col min="15626" max="15626" width="8.44140625" style="1" customWidth="1"/>
    <col min="15627" max="15627" width="10.109375" style="1" bestFit="1" customWidth="1"/>
    <col min="15628" max="15628" width="3.21875" style="1" bestFit="1" customWidth="1"/>
    <col min="15629" max="15872" width="7.21875" style="1"/>
    <col min="15873" max="15873" width="3.33203125" style="1" bestFit="1" customWidth="1"/>
    <col min="15874" max="15874" width="12" style="1" customWidth="1"/>
    <col min="15875" max="15875" width="9.109375" style="1" bestFit="1" customWidth="1"/>
    <col min="15876" max="15876" width="11.21875" style="1" customWidth="1"/>
    <col min="15877" max="15877" width="10.6640625" style="1" customWidth="1"/>
    <col min="15878" max="15878" width="14.33203125" style="1" customWidth="1"/>
    <col min="15879" max="15879" width="7.33203125" style="1" bestFit="1" customWidth="1"/>
    <col min="15880" max="15880" width="13.77734375" style="1" customWidth="1"/>
    <col min="15881" max="15881" width="11.5546875" style="1" customWidth="1"/>
    <col min="15882" max="15882" width="8.44140625" style="1" customWidth="1"/>
    <col min="15883" max="15883" width="10.109375" style="1" bestFit="1" customWidth="1"/>
    <col min="15884" max="15884" width="3.21875" style="1" bestFit="1" customWidth="1"/>
    <col min="15885" max="16128" width="7.21875" style="1"/>
    <col min="16129" max="16129" width="3.33203125" style="1" bestFit="1" customWidth="1"/>
    <col min="16130" max="16130" width="12" style="1" customWidth="1"/>
    <col min="16131" max="16131" width="9.109375" style="1" bestFit="1" customWidth="1"/>
    <col min="16132" max="16132" width="11.21875" style="1" customWidth="1"/>
    <col min="16133" max="16133" width="10.6640625" style="1" customWidth="1"/>
    <col min="16134" max="16134" width="14.33203125" style="1" customWidth="1"/>
    <col min="16135" max="16135" width="7.33203125" style="1" bestFit="1" customWidth="1"/>
    <col min="16136" max="16136" width="13.77734375" style="1" customWidth="1"/>
    <col min="16137" max="16137" width="11.5546875" style="1" customWidth="1"/>
    <col min="16138" max="16138" width="8.44140625" style="1" customWidth="1"/>
    <col min="16139" max="16139" width="10.109375" style="1" bestFit="1" customWidth="1"/>
    <col min="16140" max="16140" width="3.21875" style="1" bestFit="1" customWidth="1"/>
    <col min="16141" max="16384" width="7.21875" style="1"/>
  </cols>
  <sheetData>
    <row r="1" spans="1:12" x14ac:dyDescent="0.25">
      <c r="A1" s="1" t="s">
        <v>1</v>
      </c>
    </row>
    <row r="2" spans="1:12" x14ac:dyDescent="0.25">
      <c r="A2" s="1" t="s">
        <v>453</v>
      </c>
      <c r="C2" s="78" t="s">
        <v>432</v>
      </c>
      <c r="G2" s="2"/>
      <c r="H2" s="92"/>
      <c r="L2" s="2"/>
    </row>
    <row r="3" spans="1:12" x14ac:dyDescent="0.25">
      <c r="A3" s="1" t="s">
        <v>438</v>
      </c>
      <c r="G3" s="2"/>
      <c r="H3" s="92"/>
      <c r="L3" s="2"/>
    </row>
    <row r="5" spans="1:12" x14ac:dyDescent="0.25">
      <c r="C5" s="5" t="s">
        <v>224</v>
      </c>
      <c r="D5" s="5"/>
      <c r="E5" s="5"/>
      <c r="H5" s="4"/>
      <c r="I5" s="4"/>
      <c r="J5" s="4"/>
    </row>
    <row r="6" spans="1:12" ht="13.05" customHeight="1" x14ac:dyDescent="0.25">
      <c r="D6" s="5" t="s">
        <v>210</v>
      </c>
      <c r="E6" s="5"/>
      <c r="H6" s="5" t="s">
        <v>211</v>
      </c>
      <c r="I6" s="5"/>
      <c r="J6" s="5"/>
      <c r="K6" s="5"/>
    </row>
    <row r="7" spans="1:12" s="84" customFormat="1" ht="36" customHeight="1" x14ac:dyDescent="0.25">
      <c r="A7" s="82" t="s">
        <v>8</v>
      </c>
      <c r="B7" s="82" t="s">
        <v>10</v>
      </c>
      <c r="C7" s="82" t="s">
        <v>213</v>
      </c>
      <c r="D7" s="102" t="s">
        <v>225</v>
      </c>
      <c r="E7" s="82" t="s">
        <v>226</v>
      </c>
      <c r="F7" s="10" t="s">
        <v>227</v>
      </c>
      <c r="G7" s="82" t="s">
        <v>60</v>
      </c>
      <c r="H7" s="10" t="s">
        <v>222</v>
      </c>
      <c r="I7" s="10" t="s">
        <v>12</v>
      </c>
      <c r="J7" s="10" t="s">
        <v>13</v>
      </c>
      <c r="K7" s="10" t="s">
        <v>223</v>
      </c>
      <c r="L7" s="82" t="s">
        <v>8</v>
      </c>
    </row>
    <row r="8" spans="1:12" x14ac:dyDescent="0.25">
      <c r="A8" s="1">
        <v>1</v>
      </c>
      <c r="B8" s="1" t="s">
        <v>152</v>
      </c>
      <c r="C8" s="107">
        <v>0</v>
      </c>
      <c r="D8" s="107">
        <v>0</v>
      </c>
      <c r="E8" s="107">
        <v>0</v>
      </c>
      <c r="F8" s="107">
        <v>0</v>
      </c>
      <c r="G8" s="35">
        <f t="shared" ref="G8:G45" si="0">(C8+F8)</f>
        <v>0</v>
      </c>
      <c r="H8" s="107">
        <v>0</v>
      </c>
      <c r="I8" s="108">
        <v>0</v>
      </c>
      <c r="J8" s="107">
        <v>0</v>
      </c>
      <c r="K8" s="107">
        <v>0</v>
      </c>
      <c r="L8" s="1">
        <v>1</v>
      </c>
    </row>
    <row r="9" spans="1:12" x14ac:dyDescent="0.25">
      <c r="A9" s="1">
        <v>2</v>
      </c>
      <c r="B9" s="1" t="s">
        <v>153</v>
      </c>
      <c r="C9" s="107">
        <v>0</v>
      </c>
      <c r="D9" s="107">
        <v>0</v>
      </c>
      <c r="E9" s="107">
        <v>0</v>
      </c>
      <c r="F9" s="107">
        <v>0</v>
      </c>
      <c r="G9" s="35">
        <f t="shared" si="0"/>
        <v>0</v>
      </c>
      <c r="H9" s="107">
        <v>0</v>
      </c>
      <c r="I9" s="108">
        <v>0</v>
      </c>
      <c r="J9" s="107">
        <v>0</v>
      </c>
      <c r="K9" s="107">
        <v>0</v>
      </c>
      <c r="L9" s="1">
        <v>2</v>
      </c>
    </row>
    <row r="10" spans="1:12" x14ac:dyDescent="0.25">
      <c r="A10" s="1">
        <v>3</v>
      </c>
      <c r="B10" s="1" t="s">
        <v>70</v>
      </c>
      <c r="C10" s="107">
        <v>0</v>
      </c>
      <c r="D10" s="107">
        <v>0</v>
      </c>
      <c r="E10" s="107">
        <v>0</v>
      </c>
      <c r="F10" s="107">
        <v>4200</v>
      </c>
      <c r="G10" s="35">
        <f t="shared" si="0"/>
        <v>4200</v>
      </c>
      <c r="H10" s="107">
        <v>0</v>
      </c>
      <c r="I10" s="108">
        <v>0</v>
      </c>
      <c r="J10" s="107">
        <v>0</v>
      </c>
      <c r="K10" s="107">
        <v>0</v>
      </c>
      <c r="L10" s="1">
        <v>3</v>
      </c>
    </row>
    <row r="11" spans="1:12" x14ac:dyDescent="0.25">
      <c r="A11" s="1">
        <v>4</v>
      </c>
      <c r="B11" s="1" t="s">
        <v>154</v>
      </c>
      <c r="C11" s="107">
        <v>0</v>
      </c>
      <c r="D11" s="107">
        <v>0</v>
      </c>
      <c r="E11" s="107">
        <v>0</v>
      </c>
      <c r="F11" s="107">
        <v>0</v>
      </c>
      <c r="G11" s="35">
        <f t="shared" si="0"/>
        <v>0</v>
      </c>
      <c r="H11" s="107">
        <v>0</v>
      </c>
      <c r="I11" s="108">
        <v>0</v>
      </c>
      <c r="J11" s="107">
        <v>0</v>
      </c>
      <c r="K11" s="107">
        <v>0</v>
      </c>
      <c r="L11" s="1">
        <v>4</v>
      </c>
    </row>
    <row r="12" spans="1:12" x14ac:dyDescent="0.25">
      <c r="A12" s="1">
        <v>5</v>
      </c>
      <c r="B12" s="1" t="s">
        <v>155</v>
      </c>
      <c r="C12" s="107">
        <v>0</v>
      </c>
      <c r="D12" s="107">
        <v>0</v>
      </c>
      <c r="E12" s="107">
        <v>0</v>
      </c>
      <c r="F12" s="107">
        <v>0</v>
      </c>
      <c r="G12" s="35">
        <f t="shared" si="0"/>
        <v>0</v>
      </c>
      <c r="H12" s="107">
        <v>0</v>
      </c>
      <c r="I12" s="108">
        <v>0</v>
      </c>
      <c r="J12" s="107">
        <v>0</v>
      </c>
      <c r="K12" s="107">
        <v>0</v>
      </c>
      <c r="L12" s="1">
        <v>5</v>
      </c>
    </row>
    <row r="13" spans="1:12" x14ac:dyDescent="0.25">
      <c r="A13" s="1">
        <v>6</v>
      </c>
      <c r="B13" s="1" t="s">
        <v>156</v>
      </c>
      <c r="C13" s="107">
        <v>0</v>
      </c>
      <c r="D13" s="107">
        <v>0</v>
      </c>
      <c r="E13" s="107">
        <v>0</v>
      </c>
      <c r="F13" s="107">
        <v>0</v>
      </c>
      <c r="G13" s="35">
        <f t="shared" si="0"/>
        <v>0</v>
      </c>
      <c r="H13" s="107">
        <v>0</v>
      </c>
      <c r="I13" s="108">
        <v>0</v>
      </c>
      <c r="J13" s="107">
        <v>0</v>
      </c>
      <c r="K13" s="107">
        <v>0</v>
      </c>
      <c r="L13" s="1">
        <v>6</v>
      </c>
    </row>
    <row r="14" spans="1:12" x14ac:dyDescent="0.25">
      <c r="A14" s="1">
        <v>7</v>
      </c>
      <c r="B14" s="1" t="s">
        <v>157</v>
      </c>
      <c r="C14" s="107">
        <v>0</v>
      </c>
      <c r="D14" s="107">
        <v>0</v>
      </c>
      <c r="E14" s="107">
        <v>0</v>
      </c>
      <c r="F14" s="107">
        <v>0</v>
      </c>
      <c r="G14" s="35">
        <f t="shared" si="0"/>
        <v>0</v>
      </c>
      <c r="H14" s="107">
        <v>0</v>
      </c>
      <c r="I14" s="108">
        <v>0</v>
      </c>
      <c r="J14" s="107">
        <v>0</v>
      </c>
      <c r="K14" s="107">
        <v>0</v>
      </c>
      <c r="L14" s="1">
        <v>7</v>
      </c>
    </row>
    <row r="15" spans="1:12" x14ac:dyDescent="0.25">
      <c r="A15" s="1">
        <v>8</v>
      </c>
      <c r="B15" s="1" t="s">
        <v>158</v>
      </c>
      <c r="C15" s="107">
        <v>0</v>
      </c>
      <c r="D15" s="107">
        <v>0</v>
      </c>
      <c r="E15" s="107">
        <v>0</v>
      </c>
      <c r="F15" s="107">
        <v>0</v>
      </c>
      <c r="G15" s="35">
        <f t="shared" si="0"/>
        <v>0</v>
      </c>
      <c r="H15" s="107">
        <v>0</v>
      </c>
      <c r="I15" s="108">
        <v>0</v>
      </c>
      <c r="J15" s="107">
        <v>0</v>
      </c>
      <c r="K15" s="107">
        <v>0</v>
      </c>
      <c r="L15" s="1">
        <v>8</v>
      </c>
    </row>
    <row r="16" spans="1:12" x14ac:dyDescent="0.25">
      <c r="A16" s="1">
        <v>9</v>
      </c>
      <c r="B16" s="1" t="s">
        <v>159</v>
      </c>
      <c r="C16" s="107">
        <v>0</v>
      </c>
      <c r="D16" s="107">
        <v>0</v>
      </c>
      <c r="E16" s="107">
        <v>0</v>
      </c>
      <c r="F16" s="107">
        <v>0</v>
      </c>
      <c r="G16" s="35">
        <f t="shared" si="0"/>
        <v>0</v>
      </c>
      <c r="H16" s="107">
        <v>0</v>
      </c>
      <c r="I16" s="108">
        <v>0</v>
      </c>
      <c r="J16" s="107">
        <v>0</v>
      </c>
      <c r="K16" s="107">
        <v>0</v>
      </c>
      <c r="L16" s="1">
        <v>9</v>
      </c>
    </row>
    <row r="17" spans="1:12" x14ac:dyDescent="0.25">
      <c r="A17" s="1">
        <v>10</v>
      </c>
      <c r="B17" s="1" t="s">
        <v>160</v>
      </c>
      <c r="C17" s="107">
        <v>0</v>
      </c>
      <c r="D17" s="107">
        <v>0</v>
      </c>
      <c r="E17" s="107">
        <v>0</v>
      </c>
      <c r="F17" s="107">
        <v>0</v>
      </c>
      <c r="G17" s="35">
        <f t="shared" si="0"/>
        <v>0</v>
      </c>
      <c r="H17" s="107">
        <v>0</v>
      </c>
      <c r="I17" s="108">
        <v>0</v>
      </c>
      <c r="J17" s="107">
        <v>0</v>
      </c>
      <c r="K17" s="107">
        <v>0</v>
      </c>
      <c r="L17" s="1">
        <v>10</v>
      </c>
    </row>
    <row r="18" spans="1:12" x14ac:dyDescent="0.25">
      <c r="A18" s="1">
        <v>11</v>
      </c>
      <c r="B18" s="1" t="s">
        <v>161</v>
      </c>
      <c r="C18" s="107">
        <v>0</v>
      </c>
      <c r="D18" s="107">
        <v>0</v>
      </c>
      <c r="E18" s="107">
        <v>0</v>
      </c>
      <c r="F18" s="107">
        <v>0</v>
      </c>
      <c r="G18" s="35">
        <f t="shared" si="0"/>
        <v>0</v>
      </c>
      <c r="H18" s="107">
        <v>0</v>
      </c>
      <c r="I18" s="108">
        <v>0</v>
      </c>
      <c r="J18" s="107">
        <v>0</v>
      </c>
      <c r="K18" s="107">
        <v>0</v>
      </c>
      <c r="L18" s="1">
        <v>11</v>
      </c>
    </row>
    <row r="19" spans="1:12" x14ac:dyDescent="0.25">
      <c r="A19" s="1">
        <v>12</v>
      </c>
      <c r="B19" s="1" t="s">
        <v>162</v>
      </c>
      <c r="C19" s="107">
        <v>0</v>
      </c>
      <c r="D19" s="107">
        <v>0</v>
      </c>
      <c r="E19" s="107">
        <v>0</v>
      </c>
      <c r="F19" s="107">
        <v>0</v>
      </c>
      <c r="G19" s="35">
        <f t="shared" si="0"/>
        <v>0</v>
      </c>
      <c r="H19" s="107">
        <v>0</v>
      </c>
      <c r="I19" s="108">
        <v>0</v>
      </c>
      <c r="J19" s="107">
        <v>0</v>
      </c>
      <c r="K19" s="107">
        <v>0</v>
      </c>
      <c r="L19" s="1">
        <v>12</v>
      </c>
    </row>
    <row r="20" spans="1:12" x14ac:dyDescent="0.25">
      <c r="A20" s="1">
        <v>13</v>
      </c>
      <c r="B20" s="1" t="s">
        <v>163</v>
      </c>
      <c r="C20" s="107">
        <v>0</v>
      </c>
      <c r="D20" s="107">
        <v>0</v>
      </c>
      <c r="E20" s="107">
        <v>0</v>
      </c>
      <c r="F20" s="107">
        <v>0</v>
      </c>
      <c r="G20" s="35">
        <f t="shared" si="0"/>
        <v>0</v>
      </c>
      <c r="H20" s="107">
        <v>0</v>
      </c>
      <c r="I20" s="108">
        <v>0</v>
      </c>
      <c r="J20" s="107">
        <v>0</v>
      </c>
      <c r="K20" s="107">
        <v>0</v>
      </c>
      <c r="L20" s="1">
        <v>13</v>
      </c>
    </row>
    <row r="21" spans="1:12" x14ac:dyDescent="0.25">
      <c r="A21" s="1">
        <v>14</v>
      </c>
      <c r="B21" s="1" t="s">
        <v>84</v>
      </c>
      <c r="C21" s="107">
        <v>0</v>
      </c>
      <c r="D21" s="107">
        <v>0</v>
      </c>
      <c r="E21" s="107">
        <v>0</v>
      </c>
      <c r="F21" s="107">
        <v>0</v>
      </c>
      <c r="G21" s="35">
        <f t="shared" si="0"/>
        <v>0</v>
      </c>
      <c r="H21" s="107">
        <v>0</v>
      </c>
      <c r="I21" s="108">
        <v>0</v>
      </c>
      <c r="J21" s="107">
        <v>0</v>
      </c>
      <c r="K21" s="107">
        <v>0</v>
      </c>
      <c r="L21" s="1">
        <v>14</v>
      </c>
    </row>
    <row r="22" spans="1:12" x14ac:dyDescent="0.25">
      <c r="A22" s="1">
        <v>15</v>
      </c>
      <c r="B22" s="1" t="s">
        <v>164</v>
      </c>
      <c r="C22" s="107">
        <v>0</v>
      </c>
      <c r="D22" s="107">
        <v>0</v>
      </c>
      <c r="E22" s="107">
        <v>0</v>
      </c>
      <c r="F22" s="107">
        <v>0</v>
      </c>
      <c r="G22" s="35">
        <f t="shared" si="0"/>
        <v>0</v>
      </c>
      <c r="H22" s="107">
        <v>0</v>
      </c>
      <c r="I22" s="108">
        <v>0</v>
      </c>
      <c r="J22" s="107">
        <v>0</v>
      </c>
      <c r="K22" s="107">
        <v>0</v>
      </c>
      <c r="L22" s="1">
        <v>15</v>
      </c>
    </row>
    <row r="23" spans="1:12" x14ac:dyDescent="0.25">
      <c r="A23" s="1">
        <v>16</v>
      </c>
      <c r="B23" s="1" t="s">
        <v>165</v>
      </c>
      <c r="C23" s="107">
        <v>0</v>
      </c>
      <c r="D23" s="107">
        <v>0</v>
      </c>
      <c r="E23" s="107">
        <v>0</v>
      </c>
      <c r="F23" s="107">
        <v>0</v>
      </c>
      <c r="G23" s="35">
        <f t="shared" si="0"/>
        <v>0</v>
      </c>
      <c r="H23" s="107">
        <v>0</v>
      </c>
      <c r="I23" s="108">
        <v>0</v>
      </c>
      <c r="J23" s="107">
        <v>0</v>
      </c>
      <c r="K23" s="107">
        <v>0</v>
      </c>
      <c r="L23" s="1">
        <v>16</v>
      </c>
    </row>
    <row r="24" spans="1:12" x14ac:dyDescent="0.25">
      <c r="A24" s="1">
        <v>17</v>
      </c>
      <c r="B24" s="1" t="s">
        <v>166</v>
      </c>
      <c r="C24" s="107">
        <v>0</v>
      </c>
      <c r="D24" s="107">
        <v>0</v>
      </c>
      <c r="E24" s="107">
        <v>0</v>
      </c>
      <c r="F24" s="107">
        <v>0</v>
      </c>
      <c r="G24" s="35">
        <f t="shared" si="0"/>
        <v>0</v>
      </c>
      <c r="H24" s="107">
        <v>0</v>
      </c>
      <c r="I24" s="108">
        <v>0</v>
      </c>
      <c r="J24" s="107">
        <v>0</v>
      </c>
      <c r="K24" s="107">
        <v>0</v>
      </c>
      <c r="L24" s="1">
        <v>17</v>
      </c>
    </row>
    <row r="25" spans="1:12" x14ac:dyDescent="0.25">
      <c r="A25" s="1">
        <v>18</v>
      </c>
      <c r="B25" s="1" t="s">
        <v>167</v>
      </c>
      <c r="C25" s="107">
        <v>0</v>
      </c>
      <c r="D25" s="107">
        <v>0</v>
      </c>
      <c r="E25" s="107">
        <v>0</v>
      </c>
      <c r="F25" s="107">
        <v>0</v>
      </c>
      <c r="G25" s="35">
        <f t="shared" si="0"/>
        <v>0</v>
      </c>
      <c r="H25" s="107">
        <v>0</v>
      </c>
      <c r="I25" s="108">
        <v>0</v>
      </c>
      <c r="J25" s="107">
        <v>0</v>
      </c>
      <c r="K25" s="107">
        <v>0</v>
      </c>
      <c r="L25" s="1">
        <v>18</v>
      </c>
    </row>
    <row r="26" spans="1:12" x14ac:dyDescent="0.25">
      <c r="A26" s="1">
        <v>19</v>
      </c>
      <c r="B26" s="1" t="s">
        <v>168</v>
      </c>
      <c r="C26" s="107">
        <v>0</v>
      </c>
      <c r="D26" s="107">
        <v>0</v>
      </c>
      <c r="E26" s="107">
        <v>0</v>
      </c>
      <c r="F26" s="107">
        <v>0</v>
      </c>
      <c r="G26" s="35">
        <f t="shared" si="0"/>
        <v>0</v>
      </c>
      <c r="H26" s="107">
        <v>0</v>
      </c>
      <c r="I26" s="108">
        <v>0</v>
      </c>
      <c r="J26" s="107">
        <v>0</v>
      </c>
      <c r="K26" s="107">
        <v>0</v>
      </c>
      <c r="L26" s="1">
        <v>19</v>
      </c>
    </row>
    <row r="27" spans="1:12" x14ac:dyDescent="0.25">
      <c r="A27" s="1">
        <v>20</v>
      </c>
      <c r="B27" s="1" t="s">
        <v>169</v>
      </c>
      <c r="C27" s="107">
        <v>0</v>
      </c>
      <c r="D27" s="107">
        <v>0</v>
      </c>
      <c r="E27" s="107">
        <v>0</v>
      </c>
      <c r="F27" s="107">
        <v>0</v>
      </c>
      <c r="G27" s="35">
        <f t="shared" si="0"/>
        <v>0</v>
      </c>
      <c r="H27" s="107">
        <v>0</v>
      </c>
      <c r="I27" s="108">
        <v>0</v>
      </c>
      <c r="J27" s="107">
        <v>0</v>
      </c>
      <c r="K27" s="107">
        <v>0</v>
      </c>
      <c r="L27" s="1">
        <v>20</v>
      </c>
    </row>
    <row r="28" spans="1:12" x14ac:dyDescent="0.25">
      <c r="A28" s="1">
        <v>21</v>
      </c>
      <c r="B28" s="1" t="s">
        <v>170</v>
      </c>
      <c r="C28" s="107">
        <v>0</v>
      </c>
      <c r="D28" s="107">
        <v>0</v>
      </c>
      <c r="E28" s="107">
        <v>0</v>
      </c>
      <c r="F28" s="107">
        <v>0</v>
      </c>
      <c r="G28" s="35">
        <f t="shared" si="0"/>
        <v>0</v>
      </c>
      <c r="H28" s="107">
        <v>0</v>
      </c>
      <c r="I28" s="108">
        <v>0</v>
      </c>
      <c r="J28" s="107">
        <v>0</v>
      </c>
      <c r="K28" s="107">
        <v>0</v>
      </c>
      <c r="L28" s="1">
        <v>21</v>
      </c>
    </row>
    <row r="29" spans="1:12" x14ac:dyDescent="0.25">
      <c r="A29" s="1">
        <v>22</v>
      </c>
      <c r="B29" s="1" t="s">
        <v>124</v>
      </c>
      <c r="C29" s="107">
        <v>0</v>
      </c>
      <c r="D29" s="107">
        <v>0</v>
      </c>
      <c r="E29" s="107">
        <v>0</v>
      </c>
      <c r="F29" s="107">
        <v>0</v>
      </c>
      <c r="G29" s="35">
        <f t="shared" si="0"/>
        <v>0</v>
      </c>
      <c r="H29" s="107">
        <v>0</v>
      </c>
      <c r="I29" s="108">
        <v>0</v>
      </c>
      <c r="J29" s="107">
        <v>0</v>
      </c>
      <c r="K29" s="107">
        <v>0</v>
      </c>
      <c r="L29" s="1">
        <v>22</v>
      </c>
    </row>
    <row r="30" spans="1:12" x14ac:dyDescent="0.25">
      <c r="A30" s="1">
        <v>23</v>
      </c>
      <c r="B30" s="1" t="s">
        <v>132</v>
      </c>
      <c r="C30" s="107">
        <v>0</v>
      </c>
      <c r="D30" s="107">
        <v>0</v>
      </c>
      <c r="E30" s="107">
        <v>0</v>
      </c>
      <c r="F30" s="107">
        <v>0</v>
      </c>
      <c r="G30" s="35">
        <f t="shared" si="0"/>
        <v>0</v>
      </c>
      <c r="H30" s="107">
        <v>0</v>
      </c>
      <c r="I30" s="108">
        <v>0</v>
      </c>
      <c r="J30" s="107">
        <v>0</v>
      </c>
      <c r="K30" s="107">
        <v>0</v>
      </c>
      <c r="L30" s="1">
        <v>23</v>
      </c>
    </row>
    <row r="31" spans="1:12" x14ac:dyDescent="0.25">
      <c r="A31" s="1">
        <v>24</v>
      </c>
      <c r="B31" s="3" t="s">
        <v>171</v>
      </c>
      <c r="C31" s="107">
        <v>0</v>
      </c>
      <c r="D31" s="107">
        <v>0</v>
      </c>
      <c r="E31" s="107">
        <v>0</v>
      </c>
      <c r="F31" s="107">
        <v>0</v>
      </c>
      <c r="G31" s="35">
        <f t="shared" si="0"/>
        <v>0</v>
      </c>
      <c r="H31" s="107">
        <v>0</v>
      </c>
      <c r="I31" s="108">
        <v>0</v>
      </c>
      <c r="J31" s="107">
        <v>0</v>
      </c>
      <c r="K31" s="107">
        <v>0</v>
      </c>
      <c r="L31" s="1">
        <v>24</v>
      </c>
    </row>
    <row r="32" spans="1:12" x14ac:dyDescent="0.25">
      <c r="A32" s="1">
        <v>25</v>
      </c>
      <c r="B32" s="1" t="s">
        <v>172</v>
      </c>
      <c r="C32" s="107">
        <v>0</v>
      </c>
      <c r="D32" s="107">
        <v>0</v>
      </c>
      <c r="E32" s="107">
        <v>0</v>
      </c>
      <c r="F32" s="107">
        <v>0</v>
      </c>
      <c r="G32" s="35">
        <f t="shared" si="0"/>
        <v>0</v>
      </c>
      <c r="H32" s="107">
        <v>0</v>
      </c>
      <c r="I32" s="108">
        <v>0</v>
      </c>
      <c r="J32" s="107">
        <v>0</v>
      </c>
      <c r="K32" s="107">
        <v>0</v>
      </c>
      <c r="L32" s="1">
        <v>25</v>
      </c>
    </row>
    <row r="33" spans="1:12" x14ac:dyDescent="0.25">
      <c r="A33" s="1">
        <v>26</v>
      </c>
      <c r="B33" s="1" t="s">
        <v>173</v>
      </c>
      <c r="C33" s="107">
        <v>0</v>
      </c>
      <c r="D33" s="107">
        <v>0</v>
      </c>
      <c r="E33" s="107">
        <v>0</v>
      </c>
      <c r="F33" s="107">
        <v>0</v>
      </c>
      <c r="G33" s="35">
        <f t="shared" si="0"/>
        <v>0</v>
      </c>
      <c r="H33" s="107">
        <v>0</v>
      </c>
      <c r="I33" s="108">
        <v>0</v>
      </c>
      <c r="J33" s="107">
        <v>0</v>
      </c>
      <c r="K33" s="107">
        <v>0</v>
      </c>
      <c r="L33" s="1">
        <v>26</v>
      </c>
    </row>
    <row r="34" spans="1:12" x14ac:dyDescent="0.25">
      <c r="A34" s="1">
        <v>27</v>
      </c>
      <c r="B34" s="1" t="s">
        <v>174</v>
      </c>
      <c r="C34" s="107">
        <v>0</v>
      </c>
      <c r="D34" s="107">
        <v>0</v>
      </c>
      <c r="E34" s="107">
        <v>0</v>
      </c>
      <c r="F34" s="107">
        <v>0</v>
      </c>
      <c r="G34" s="35">
        <f t="shared" si="0"/>
        <v>0</v>
      </c>
      <c r="H34" s="107">
        <v>0</v>
      </c>
      <c r="I34" s="108">
        <v>0</v>
      </c>
      <c r="J34" s="107">
        <v>0</v>
      </c>
      <c r="K34" s="107">
        <v>0</v>
      </c>
      <c r="L34" s="1">
        <v>27</v>
      </c>
    </row>
    <row r="35" spans="1:12" x14ac:dyDescent="0.25">
      <c r="A35" s="1">
        <v>28</v>
      </c>
      <c r="B35" s="1" t="s">
        <v>175</v>
      </c>
      <c r="C35" s="107">
        <v>0</v>
      </c>
      <c r="D35" s="107">
        <v>0</v>
      </c>
      <c r="E35" s="107">
        <v>0</v>
      </c>
      <c r="F35" s="107">
        <v>0</v>
      </c>
      <c r="G35" s="35">
        <f t="shared" si="0"/>
        <v>0</v>
      </c>
      <c r="H35" s="107">
        <v>0</v>
      </c>
      <c r="I35" s="108">
        <v>0</v>
      </c>
      <c r="J35" s="107">
        <v>0</v>
      </c>
      <c r="K35" s="107">
        <v>0</v>
      </c>
      <c r="L35" s="1">
        <v>28</v>
      </c>
    </row>
    <row r="36" spans="1:12" x14ac:dyDescent="0.25">
      <c r="A36" s="1">
        <v>29</v>
      </c>
      <c r="B36" s="1" t="s">
        <v>176</v>
      </c>
      <c r="C36" s="107">
        <v>0</v>
      </c>
      <c r="D36" s="107">
        <v>0</v>
      </c>
      <c r="E36" s="107">
        <v>0</v>
      </c>
      <c r="F36" s="107">
        <v>0</v>
      </c>
      <c r="G36" s="35">
        <f t="shared" si="0"/>
        <v>0</v>
      </c>
      <c r="H36" s="107">
        <v>0</v>
      </c>
      <c r="I36" s="108">
        <v>0</v>
      </c>
      <c r="J36" s="107">
        <v>0</v>
      </c>
      <c r="K36" s="107">
        <v>0</v>
      </c>
      <c r="L36" s="1">
        <v>29</v>
      </c>
    </row>
    <row r="37" spans="1:12" x14ac:dyDescent="0.25">
      <c r="A37" s="1">
        <v>30</v>
      </c>
      <c r="B37" s="1" t="s">
        <v>177</v>
      </c>
      <c r="C37" s="107">
        <v>0</v>
      </c>
      <c r="D37" s="107">
        <v>0</v>
      </c>
      <c r="E37" s="107">
        <v>0</v>
      </c>
      <c r="F37" s="107">
        <v>0</v>
      </c>
      <c r="G37" s="35">
        <f t="shared" si="0"/>
        <v>0</v>
      </c>
      <c r="H37" s="107">
        <v>0</v>
      </c>
      <c r="I37" s="108">
        <v>0</v>
      </c>
      <c r="J37" s="107">
        <v>0</v>
      </c>
      <c r="K37" s="107">
        <v>0</v>
      </c>
      <c r="L37" s="1">
        <v>30</v>
      </c>
    </row>
    <row r="38" spans="1:12" x14ac:dyDescent="0.25">
      <c r="A38" s="1">
        <v>31</v>
      </c>
      <c r="B38" s="1" t="s">
        <v>145</v>
      </c>
      <c r="C38" s="107">
        <v>0</v>
      </c>
      <c r="D38" s="107">
        <v>0</v>
      </c>
      <c r="E38" s="107">
        <v>0</v>
      </c>
      <c r="F38" s="107">
        <v>0</v>
      </c>
      <c r="G38" s="35">
        <f t="shared" si="0"/>
        <v>0</v>
      </c>
      <c r="H38" s="107">
        <v>0</v>
      </c>
      <c r="I38" s="108">
        <v>0</v>
      </c>
      <c r="J38" s="107">
        <v>0</v>
      </c>
      <c r="K38" s="107">
        <v>0</v>
      </c>
      <c r="L38" s="1">
        <v>31</v>
      </c>
    </row>
    <row r="39" spans="1:12" x14ac:dyDescent="0.25">
      <c r="A39" s="1">
        <v>32</v>
      </c>
      <c r="B39" s="1" t="s">
        <v>178</v>
      </c>
      <c r="C39" s="107">
        <v>0</v>
      </c>
      <c r="D39" s="107">
        <v>0</v>
      </c>
      <c r="E39" s="107">
        <v>0</v>
      </c>
      <c r="F39" s="107">
        <v>0</v>
      </c>
      <c r="G39" s="35">
        <f t="shared" si="0"/>
        <v>0</v>
      </c>
      <c r="H39" s="107">
        <v>0</v>
      </c>
      <c r="I39" s="108">
        <v>0</v>
      </c>
      <c r="J39" s="107">
        <v>0</v>
      </c>
      <c r="K39" s="107">
        <v>0</v>
      </c>
      <c r="L39" s="1">
        <v>32</v>
      </c>
    </row>
    <row r="40" spans="1:12" x14ac:dyDescent="0.25">
      <c r="A40" s="1">
        <v>33</v>
      </c>
      <c r="B40" s="1" t="s">
        <v>179</v>
      </c>
      <c r="C40" s="107">
        <v>0</v>
      </c>
      <c r="D40" s="107">
        <v>0</v>
      </c>
      <c r="E40" s="107">
        <v>0</v>
      </c>
      <c r="F40" s="107">
        <v>0</v>
      </c>
      <c r="G40" s="35">
        <f t="shared" si="0"/>
        <v>0</v>
      </c>
      <c r="H40" s="107">
        <v>0</v>
      </c>
      <c r="I40" s="108">
        <v>0</v>
      </c>
      <c r="J40" s="107">
        <v>0</v>
      </c>
      <c r="K40" s="107">
        <v>0</v>
      </c>
      <c r="L40" s="1">
        <v>33</v>
      </c>
    </row>
    <row r="41" spans="1:12" x14ac:dyDescent="0.25">
      <c r="A41" s="1">
        <v>34</v>
      </c>
      <c r="B41" s="1" t="s">
        <v>180</v>
      </c>
      <c r="C41" s="107">
        <v>0</v>
      </c>
      <c r="D41" s="107">
        <v>0</v>
      </c>
      <c r="E41" s="107">
        <v>0</v>
      </c>
      <c r="F41" s="107">
        <v>0</v>
      </c>
      <c r="G41" s="35">
        <f t="shared" si="0"/>
        <v>0</v>
      </c>
      <c r="H41" s="107">
        <v>0</v>
      </c>
      <c r="I41" s="108">
        <v>0</v>
      </c>
      <c r="J41" s="107">
        <v>0</v>
      </c>
      <c r="K41" s="107">
        <v>0</v>
      </c>
      <c r="L41" s="1">
        <v>34</v>
      </c>
    </row>
    <row r="42" spans="1:12" x14ac:dyDescent="0.25">
      <c r="A42" s="1">
        <v>35</v>
      </c>
      <c r="B42" s="1" t="s">
        <v>181</v>
      </c>
      <c r="C42" s="107">
        <v>0</v>
      </c>
      <c r="D42" s="107">
        <v>0</v>
      </c>
      <c r="E42" s="107">
        <v>0</v>
      </c>
      <c r="F42" s="107">
        <v>0</v>
      </c>
      <c r="G42" s="35">
        <f t="shared" si="0"/>
        <v>0</v>
      </c>
      <c r="H42" s="107">
        <v>0</v>
      </c>
      <c r="I42" s="108">
        <v>0</v>
      </c>
      <c r="J42" s="107">
        <v>0</v>
      </c>
      <c r="K42" s="107">
        <v>0</v>
      </c>
      <c r="L42" s="1">
        <v>35</v>
      </c>
    </row>
    <row r="43" spans="1:12" x14ac:dyDescent="0.25">
      <c r="A43" s="1">
        <v>36</v>
      </c>
      <c r="B43" s="1" t="s">
        <v>149</v>
      </c>
      <c r="C43" s="107">
        <v>0</v>
      </c>
      <c r="D43" s="107">
        <v>0</v>
      </c>
      <c r="E43" s="107">
        <v>0</v>
      </c>
      <c r="F43" s="107">
        <v>0</v>
      </c>
      <c r="G43" s="35">
        <f>(C43+F43)</f>
        <v>0</v>
      </c>
      <c r="H43" s="107">
        <v>0</v>
      </c>
      <c r="I43" s="108">
        <v>0</v>
      </c>
      <c r="J43" s="107">
        <v>0</v>
      </c>
      <c r="K43" s="107">
        <v>0</v>
      </c>
      <c r="L43" s="1">
        <v>36</v>
      </c>
    </row>
    <row r="44" spans="1:12" x14ac:dyDescent="0.25">
      <c r="A44" s="1">
        <v>37</v>
      </c>
      <c r="B44" s="1" t="s">
        <v>182</v>
      </c>
      <c r="C44" s="107">
        <v>0</v>
      </c>
      <c r="D44" s="107">
        <v>0</v>
      </c>
      <c r="E44" s="107">
        <v>0</v>
      </c>
      <c r="F44" s="107">
        <v>0</v>
      </c>
      <c r="G44" s="35">
        <f>(C44+F44)</f>
        <v>0</v>
      </c>
      <c r="H44" s="107">
        <v>0</v>
      </c>
      <c r="I44" s="108">
        <v>0</v>
      </c>
      <c r="J44" s="107">
        <v>0</v>
      </c>
      <c r="K44" s="107">
        <v>0</v>
      </c>
      <c r="L44" s="1">
        <v>37</v>
      </c>
    </row>
    <row r="45" spans="1:12" x14ac:dyDescent="0.25">
      <c r="A45" s="15">
        <v>38</v>
      </c>
      <c r="B45" s="1" t="s">
        <v>183</v>
      </c>
      <c r="C45" s="109">
        <v>0</v>
      </c>
      <c r="D45" s="109">
        <v>0</v>
      </c>
      <c r="E45" s="109">
        <v>0</v>
      </c>
      <c r="F45" s="109">
        <v>0</v>
      </c>
      <c r="G45" s="37">
        <f t="shared" si="0"/>
        <v>0</v>
      </c>
      <c r="H45" s="109">
        <v>0</v>
      </c>
      <c r="I45" s="109">
        <v>0</v>
      </c>
      <c r="J45" s="109">
        <v>0</v>
      </c>
      <c r="K45" s="109">
        <v>0</v>
      </c>
      <c r="L45" s="15">
        <v>38</v>
      </c>
    </row>
    <row r="46" spans="1:12" x14ac:dyDescent="0.25">
      <c r="A46" s="15">
        <f>A45</f>
        <v>38</v>
      </c>
      <c r="B46" s="6" t="s">
        <v>60</v>
      </c>
      <c r="C46" s="38">
        <f t="shared" ref="C46:K46" si="1">SUM(C8:C45)</f>
        <v>0</v>
      </c>
      <c r="D46" s="38">
        <f t="shared" si="1"/>
        <v>0</v>
      </c>
      <c r="E46" s="38">
        <f t="shared" si="1"/>
        <v>0</v>
      </c>
      <c r="F46" s="38">
        <f t="shared" si="1"/>
        <v>4200</v>
      </c>
      <c r="G46" s="38">
        <f t="shared" si="1"/>
        <v>4200</v>
      </c>
      <c r="H46" s="38">
        <f t="shared" si="1"/>
        <v>0</v>
      </c>
      <c r="I46" s="38">
        <f t="shared" si="1"/>
        <v>0</v>
      </c>
      <c r="J46" s="38">
        <f t="shared" si="1"/>
        <v>0</v>
      </c>
      <c r="K46" s="38">
        <f t="shared" si="1"/>
        <v>0</v>
      </c>
      <c r="L46" s="15">
        <f>L45</f>
        <v>38</v>
      </c>
    </row>
  </sheetData>
  <printOptions horizontalCentered="1" verticalCentered="1" gridLines="1"/>
  <pageMargins left="0.5" right="0.5" top="0.5" bottom="0.5" header="0" footer="0"/>
  <pageSetup paperSize="3"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B2EA-32CC-4C6B-9ADC-E224F12A7C90}">
  <sheetPr transitionEvaluation="1" transitionEntry="1">
    <pageSetUpPr fitToPage="1"/>
  </sheetPr>
  <dimension ref="A1:Q274"/>
  <sheetViews>
    <sheetView topLeftCell="B1" zoomScaleNormal="100" workbookViewId="0">
      <selection activeCell="D6" sqref="D6"/>
    </sheetView>
  </sheetViews>
  <sheetFormatPr defaultColWidth="11.5546875" defaultRowHeight="9.75" customHeight="1" x14ac:dyDescent="0.25"/>
  <cols>
    <col min="1" max="1" width="4.77734375" style="1" customWidth="1"/>
    <col min="2" max="2" width="16.33203125" style="1" customWidth="1"/>
    <col min="3" max="16" width="12.77734375" style="1" customWidth="1"/>
    <col min="17" max="17" width="4.109375" style="1" customWidth="1"/>
    <col min="18" max="256" width="11.5546875" style="1"/>
    <col min="257" max="257" width="4.5546875" style="1" customWidth="1"/>
    <col min="258" max="258" width="12.77734375" style="1" bestFit="1" customWidth="1"/>
    <col min="259" max="259" width="13.77734375" style="1" customWidth="1"/>
    <col min="260" max="260" width="11.44140625" style="1" customWidth="1"/>
    <col min="261" max="264" width="11.88671875" style="1" bestFit="1" customWidth="1"/>
    <col min="265" max="265" width="10" style="1" bestFit="1" customWidth="1"/>
    <col min="266" max="267" width="11" style="1" bestFit="1" customWidth="1"/>
    <col min="268" max="268" width="13.21875" style="1" bestFit="1" customWidth="1"/>
    <col min="269" max="269" width="12.77734375" style="1" customWidth="1"/>
    <col min="270" max="272" width="11" style="1" bestFit="1" customWidth="1"/>
    <col min="273" max="273" width="4.109375" style="1" customWidth="1"/>
    <col min="274" max="512" width="11.5546875" style="1"/>
    <col min="513" max="513" width="4.5546875" style="1" customWidth="1"/>
    <col min="514" max="514" width="12.77734375" style="1" bestFit="1" customWidth="1"/>
    <col min="515" max="515" width="13.77734375" style="1" customWidth="1"/>
    <col min="516" max="516" width="11.44140625" style="1" customWidth="1"/>
    <col min="517" max="520" width="11.88671875" style="1" bestFit="1" customWidth="1"/>
    <col min="521" max="521" width="10" style="1" bestFit="1" customWidth="1"/>
    <col min="522" max="523" width="11" style="1" bestFit="1" customWidth="1"/>
    <col min="524" max="524" width="13.21875" style="1" bestFit="1" customWidth="1"/>
    <col min="525" max="525" width="12.77734375" style="1" customWidth="1"/>
    <col min="526" max="528" width="11" style="1" bestFit="1" customWidth="1"/>
    <col min="529" max="529" width="4.109375" style="1" customWidth="1"/>
    <col min="530" max="768" width="11.5546875" style="1"/>
    <col min="769" max="769" width="4.5546875" style="1" customWidth="1"/>
    <col min="770" max="770" width="12.77734375" style="1" bestFit="1" customWidth="1"/>
    <col min="771" max="771" width="13.77734375" style="1" customWidth="1"/>
    <col min="772" max="772" width="11.44140625" style="1" customWidth="1"/>
    <col min="773" max="776" width="11.88671875" style="1" bestFit="1" customWidth="1"/>
    <col min="777" max="777" width="10" style="1" bestFit="1" customWidth="1"/>
    <col min="778" max="779" width="11" style="1" bestFit="1" customWidth="1"/>
    <col min="780" max="780" width="13.21875" style="1" bestFit="1" customWidth="1"/>
    <col min="781" max="781" width="12.77734375" style="1" customWidth="1"/>
    <col min="782" max="784" width="11" style="1" bestFit="1" customWidth="1"/>
    <col min="785" max="785" width="4.109375" style="1" customWidth="1"/>
    <col min="786" max="1024" width="11.5546875" style="1"/>
    <col min="1025" max="1025" width="4.5546875" style="1" customWidth="1"/>
    <col min="1026" max="1026" width="12.77734375" style="1" bestFit="1" customWidth="1"/>
    <col min="1027" max="1027" width="13.77734375" style="1" customWidth="1"/>
    <col min="1028" max="1028" width="11.44140625" style="1" customWidth="1"/>
    <col min="1029" max="1032" width="11.88671875" style="1" bestFit="1" customWidth="1"/>
    <col min="1033" max="1033" width="10" style="1" bestFit="1" customWidth="1"/>
    <col min="1034" max="1035" width="11" style="1" bestFit="1" customWidth="1"/>
    <col min="1036" max="1036" width="13.21875" style="1" bestFit="1" customWidth="1"/>
    <col min="1037" max="1037" width="12.77734375" style="1" customWidth="1"/>
    <col min="1038" max="1040" width="11" style="1" bestFit="1" customWidth="1"/>
    <col min="1041" max="1041" width="4.109375" style="1" customWidth="1"/>
    <col min="1042" max="1280" width="11.5546875" style="1"/>
    <col min="1281" max="1281" width="4.5546875" style="1" customWidth="1"/>
    <col min="1282" max="1282" width="12.77734375" style="1" bestFit="1" customWidth="1"/>
    <col min="1283" max="1283" width="13.77734375" style="1" customWidth="1"/>
    <col min="1284" max="1284" width="11.44140625" style="1" customWidth="1"/>
    <col min="1285" max="1288" width="11.88671875" style="1" bestFit="1" customWidth="1"/>
    <col min="1289" max="1289" width="10" style="1" bestFit="1" customWidth="1"/>
    <col min="1290" max="1291" width="11" style="1" bestFit="1" customWidth="1"/>
    <col min="1292" max="1292" width="13.21875" style="1" bestFit="1" customWidth="1"/>
    <col min="1293" max="1293" width="12.77734375" style="1" customWidth="1"/>
    <col min="1294" max="1296" width="11" style="1" bestFit="1" customWidth="1"/>
    <col min="1297" max="1297" width="4.109375" style="1" customWidth="1"/>
    <col min="1298" max="1536" width="11.5546875" style="1"/>
    <col min="1537" max="1537" width="4.5546875" style="1" customWidth="1"/>
    <col min="1538" max="1538" width="12.77734375" style="1" bestFit="1" customWidth="1"/>
    <col min="1539" max="1539" width="13.77734375" style="1" customWidth="1"/>
    <col min="1540" max="1540" width="11.44140625" style="1" customWidth="1"/>
    <col min="1541" max="1544" width="11.88671875" style="1" bestFit="1" customWidth="1"/>
    <col min="1545" max="1545" width="10" style="1" bestFit="1" customWidth="1"/>
    <col min="1546" max="1547" width="11" style="1" bestFit="1" customWidth="1"/>
    <col min="1548" max="1548" width="13.21875" style="1" bestFit="1" customWidth="1"/>
    <col min="1549" max="1549" width="12.77734375" style="1" customWidth="1"/>
    <col min="1550" max="1552" width="11" style="1" bestFit="1" customWidth="1"/>
    <col min="1553" max="1553" width="4.109375" style="1" customWidth="1"/>
    <col min="1554" max="1792" width="11.5546875" style="1"/>
    <col min="1793" max="1793" width="4.5546875" style="1" customWidth="1"/>
    <col min="1794" max="1794" width="12.77734375" style="1" bestFit="1" customWidth="1"/>
    <col min="1795" max="1795" width="13.77734375" style="1" customWidth="1"/>
    <col min="1796" max="1796" width="11.44140625" style="1" customWidth="1"/>
    <col min="1797" max="1800" width="11.88671875" style="1" bestFit="1" customWidth="1"/>
    <col min="1801" max="1801" width="10" style="1" bestFit="1" customWidth="1"/>
    <col min="1802" max="1803" width="11" style="1" bestFit="1" customWidth="1"/>
    <col min="1804" max="1804" width="13.21875" style="1" bestFit="1" customWidth="1"/>
    <col min="1805" max="1805" width="12.77734375" style="1" customWidth="1"/>
    <col min="1806" max="1808" width="11" style="1" bestFit="1" customWidth="1"/>
    <col min="1809" max="1809" width="4.109375" style="1" customWidth="1"/>
    <col min="1810" max="2048" width="11.5546875" style="1"/>
    <col min="2049" max="2049" width="4.5546875" style="1" customWidth="1"/>
    <col min="2050" max="2050" width="12.77734375" style="1" bestFit="1" customWidth="1"/>
    <col min="2051" max="2051" width="13.77734375" style="1" customWidth="1"/>
    <col min="2052" max="2052" width="11.44140625" style="1" customWidth="1"/>
    <col min="2053" max="2056" width="11.88671875" style="1" bestFit="1" customWidth="1"/>
    <col min="2057" max="2057" width="10" style="1" bestFit="1" customWidth="1"/>
    <col min="2058" max="2059" width="11" style="1" bestFit="1" customWidth="1"/>
    <col min="2060" max="2060" width="13.21875" style="1" bestFit="1" customWidth="1"/>
    <col min="2061" max="2061" width="12.77734375" style="1" customWidth="1"/>
    <col min="2062" max="2064" width="11" style="1" bestFit="1" customWidth="1"/>
    <col min="2065" max="2065" width="4.109375" style="1" customWidth="1"/>
    <col min="2066" max="2304" width="11.5546875" style="1"/>
    <col min="2305" max="2305" width="4.5546875" style="1" customWidth="1"/>
    <col min="2306" max="2306" width="12.77734375" style="1" bestFit="1" customWidth="1"/>
    <col min="2307" max="2307" width="13.77734375" style="1" customWidth="1"/>
    <col min="2308" max="2308" width="11.44140625" style="1" customWidth="1"/>
    <col min="2309" max="2312" width="11.88671875" style="1" bestFit="1" customWidth="1"/>
    <col min="2313" max="2313" width="10" style="1" bestFit="1" customWidth="1"/>
    <col min="2314" max="2315" width="11" style="1" bestFit="1" customWidth="1"/>
    <col min="2316" max="2316" width="13.21875" style="1" bestFit="1" customWidth="1"/>
    <col min="2317" max="2317" width="12.77734375" style="1" customWidth="1"/>
    <col min="2318" max="2320" width="11" style="1" bestFit="1" customWidth="1"/>
    <col min="2321" max="2321" width="4.109375" style="1" customWidth="1"/>
    <col min="2322" max="2560" width="11.5546875" style="1"/>
    <col min="2561" max="2561" width="4.5546875" style="1" customWidth="1"/>
    <col min="2562" max="2562" width="12.77734375" style="1" bestFit="1" customWidth="1"/>
    <col min="2563" max="2563" width="13.77734375" style="1" customWidth="1"/>
    <col min="2564" max="2564" width="11.44140625" style="1" customWidth="1"/>
    <col min="2565" max="2568" width="11.88671875" style="1" bestFit="1" customWidth="1"/>
    <col min="2569" max="2569" width="10" style="1" bestFit="1" customWidth="1"/>
    <col min="2570" max="2571" width="11" style="1" bestFit="1" customWidth="1"/>
    <col min="2572" max="2572" width="13.21875" style="1" bestFit="1" customWidth="1"/>
    <col min="2573" max="2573" width="12.77734375" style="1" customWidth="1"/>
    <col min="2574" max="2576" width="11" style="1" bestFit="1" customWidth="1"/>
    <col min="2577" max="2577" width="4.109375" style="1" customWidth="1"/>
    <col min="2578" max="2816" width="11.5546875" style="1"/>
    <col min="2817" max="2817" width="4.5546875" style="1" customWidth="1"/>
    <col min="2818" max="2818" width="12.77734375" style="1" bestFit="1" customWidth="1"/>
    <col min="2819" max="2819" width="13.77734375" style="1" customWidth="1"/>
    <col min="2820" max="2820" width="11.44140625" style="1" customWidth="1"/>
    <col min="2821" max="2824" width="11.88671875" style="1" bestFit="1" customWidth="1"/>
    <col min="2825" max="2825" width="10" style="1" bestFit="1" customWidth="1"/>
    <col min="2826" max="2827" width="11" style="1" bestFit="1" customWidth="1"/>
    <col min="2828" max="2828" width="13.21875" style="1" bestFit="1" customWidth="1"/>
    <col min="2829" max="2829" width="12.77734375" style="1" customWidth="1"/>
    <col min="2830" max="2832" width="11" style="1" bestFit="1" customWidth="1"/>
    <col min="2833" max="2833" width="4.109375" style="1" customWidth="1"/>
    <col min="2834" max="3072" width="11.5546875" style="1"/>
    <col min="3073" max="3073" width="4.5546875" style="1" customWidth="1"/>
    <col min="3074" max="3074" width="12.77734375" style="1" bestFit="1" customWidth="1"/>
    <col min="3075" max="3075" width="13.77734375" style="1" customWidth="1"/>
    <col min="3076" max="3076" width="11.44140625" style="1" customWidth="1"/>
    <col min="3077" max="3080" width="11.88671875" style="1" bestFit="1" customWidth="1"/>
    <col min="3081" max="3081" width="10" style="1" bestFit="1" customWidth="1"/>
    <col min="3082" max="3083" width="11" style="1" bestFit="1" customWidth="1"/>
    <col min="3084" max="3084" width="13.21875" style="1" bestFit="1" customWidth="1"/>
    <col min="3085" max="3085" width="12.77734375" style="1" customWidth="1"/>
    <col min="3086" max="3088" width="11" style="1" bestFit="1" customWidth="1"/>
    <col min="3089" max="3089" width="4.109375" style="1" customWidth="1"/>
    <col min="3090" max="3328" width="11.5546875" style="1"/>
    <col min="3329" max="3329" width="4.5546875" style="1" customWidth="1"/>
    <col min="3330" max="3330" width="12.77734375" style="1" bestFit="1" customWidth="1"/>
    <col min="3331" max="3331" width="13.77734375" style="1" customWidth="1"/>
    <col min="3332" max="3332" width="11.44140625" style="1" customWidth="1"/>
    <col min="3333" max="3336" width="11.88671875" style="1" bestFit="1" customWidth="1"/>
    <col min="3337" max="3337" width="10" style="1" bestFit="1" customWidth="1"/>
    <col min="3338" max="3339" width="11" style="1" bestFit="1" customWidth="1"/>
    <col min="3340" max="3340" width="13.21875" style="1" bestFit="1" customWidth="1"/>
    <col min="3341" max="3341" width="12.77734375" style="1" customWidth="1"/>
    <col min="3342" max="3344" width="11" style="1" bestFit="1" customWidth="1"/>
    <col min="3345" max="3345" width="4.109375" style="1" customWidth="1"/>
    <col min="3346" max="3584" width="11.5546875" style="1"/>
    <col min="3585" max="3585" width="4.5546875" style="1" customWidth="1"/>
    <col min="3586" max="3586" width="12.77734375" style="1" bestFit="1" customWidth="1"/>
    <col min="3587" max="3587" width="13.77734375" style="1" customWidth="1"/>
    <col min="3588" max="3588" width="11.44140625" style="1" customWidth="1"/>
    <col min="3589" max="3592" width="11.88671875" style="1" bestFit="1" customWidth="1"/>
    <col min="3593" max="3593" width="10" style="1" bestFit="1" customWidth="1"/>
    <col min="3594" max="3595" width="11" style="1" bestFit="1" customWidth="1"/>
    <col min="3596" max="3596" width="13.21875" style="1" bestFit="1" customWidth="1"/>
    <col min="3597" max="3597" width="12.77734375" style="1" customWidth="1"/>
    <col min="3598" max="3600" width="11" style="1" bestFit="1" customWidth="1"/>
    <col min="3601" max="3601" width="4.109375" style="1" customWidth="1"/>
    <col min="3602" max="3840" width="11.5546875" style="1"/>
    <col min="3841" max="3841" width="4.5546875" style="1" customWidth="1"/>
    <col min="3842" max="3842" width="12.77734375" style="1" bestFit="1" customWidth="1"/>
    <col min="3843" max="3843" width="13.77734375" style="1" customWidth="1"/>
    <col min="3844" max="3844" width="11.44140625" style="1" customWidth="1"/>
    <col min="3845" max="3848" width="11.88671875" style="1" bestFit="1" customWidth="1"/>
    <col min="3849" max="3849" width="10" style="1" bestFit="1" customWidth="1"/>
    <col min="3850" max="3851" width="11" style="1" bestFit="1" customWidth="1"/>
    <col min="3852" max="3852" width="13.21875" style="1" bestFit="1" customWidth="1"/>
    <col min="3853" max="3853" width="12.77734375" style="1" customWidth="1"/>
    <col min="3854" max="3856" width="11" style="1" bestFit="1" customWidth="1"/>
    <col min="3857" max="3857" width="4.109375" style="1" customWidth="1"/>
    <col min="3858" max="4096" width="11.5546875" style="1"/>
    <col min="4097" max="4097" width="4.5546875" style="1" customWidth="1"/>
    <col min="4098" max="4098" width="12.77734375" style="1" bestFit="1" customWidth="1"/>
    <col min="4099" max="4099" width="13.77734375" style="1" customWidth="1"/>
    <col min="4100" max="4100" width="11.44140625" style="1" customWidth="1"/>
    <col min="4101" max="4104" width="11.88671875" style="1" bestFit="1" customWidth="1"/>
    <col min="4105" max="4105" width="10" style="1" bestFit="1" customWidth="1"/>
    <col min="4106" max="4107" width="11" style="1" bestFit="1" customWidth="1"/>
    <col min="4108" max="4108" width="13.21875" style="1" bestFit="1" customWidth="1"/>
    <col min="4109" max="4109" width="12.77734375" style="1" customWidth="1"/>
    <col min="4110" max="4112" width="11" style="1" bestFit="1" customWidth="1"/>
    <col min="4113" max="4113" width="4.109375" style="1" customWidth="1"/>
    <col min="4114" max="4352" width="11.5546875" style="1"/>
    <col min="4353" max="4353" width="4.5546875" style="1" customWidth="1"/>
    <col min="4354" max="4354" width="12.77734375" style="1" bestFit="1" customWidth="1"/>
    <col min="4355" max="4355" width="13.77734375" style="1" customWidth="1"/>
    <col min="4356" max="4356" width="11.44140625" style="1" customWidth="1"/>
    <col min="4357" max="4360" width="11.88671875" style="1" bestFit="1" customWidth="1"/>
    <col min="4361" max="4361" width="10" style="1" bestFit="1" customWidth="1"/>
    <col min="4362" max="4363" width="11" style="1" bestFit="1" customWidth="1"/>
    <col min="4364" max="4364" width="13.21875" style="1" bestFit="1" customWidth="1"/>
    <col min="4365" max="4365" width="12.77734375" style="1" customWidth="1"/>
    <col min="4366" max="4368" width="11" style="1" bestFit="1" customWidth="1"/>
    <col min="4369" max="4369" width="4.109375" style="1" customWidth="1"/>
    <col min="4370" max="4608" width="11.5546875" style="1"/>
    <col min="4609" max="4609" width="4.5546875" style="1" customWidth="1"/>
    <col min="4610" max="4610" width="12.77734375" style="1" bestFit="1" customWidth="1"/>
    <col min="4611" max="4611" width="13.77734375" style="1" customWidth="1"/>
    <col min="4612" max="4612" width="11.44140625" style="1" customWidth="1"/>
    <col min="4613" max="4616" width="11.88671875" style="1" bestFit="1" customWidth="1"/>
    <col min="4617" max="4617" width="10" style="1" bestFit="1" customWidth="1"/>
    <col min="4618" max="4619" width="11" style="1" bestFit="1" customWidth="1"/>
    <col min="4620" max="4620" width="13.21875" style="1" bestFit="1" customWidth="1"/>
    <col min="4621" max="4621" width="12.77734375" style="1" customWidth="1"/>
    <col min="4622" max="4624" width="11" style="1" bestFit="1" customWidth="1"/>
    <col min="4625" max="4625" width="4.109375" style="1" customWidth="1"/>
    <col min="4626" max="4864" width="11.5546875" style="1"/>
    <col min="4865" max="4865" width="4.5546875" style="1" customWidth="1"/>
    <col min="4866" max="4866" width="12.77734375" style="1" bestFit="1" customWidth="1"/>
    <col min="4867" max="4867" width="13.77734375" style="1" customWidth="1"/>
    <col min="4868" max="4868" width="11.44140625" style="1" customWidth="1"/>
    <col min="4869" max="4872" width="11.88671875" style="1" bestFit="1" customWidth="1"/>
    <col min="4873" max="4873" width="10" style="1" bestFit="1" customWidth="1"/>
    <col min="4874" max="4875" width="11" style="1" bestFit="1" customWidth="1"/>
    <col min="4876" max="4876" width="13.21875" style="1" bestFit="1" customWidth="1"/>
    <col min="4877" max="4877" width="12.77734375" style="1" customWidth="1"/>
    <col min="4878" max="4880" width="11" style="1" bestFit="1" customWidth="1"/>
    <col min="4881" max="4881" width="4.109375" style="1" customWidth="1"/>
    <col min="4882" max="5120" width="11.5546875" style="1"/>
    <col min="5121" max="5121" width="4.5546875" style="1" customWidth="1"/>
    <col min="5122" max="5122" width="12.77734375" style="1" bestFit="1" customWidth="1"/>
    <col min="5123" max="5123" width="13.77734375" style="1" customWidth="1"/>
    <col min="5124" max="5124" width="11.44140625" style="1" customWidth="1"/>
    <col min="5125" max="5128" width="11.88671875" style="1" bestFit="1" customWidth="1"/>
    <col min="5129" max="5129" width="10" style="1" bestFit="1" customWidth="1"/>
    <col min="5130" max="5131" width="11" style="1" bestFit="1" customWidth="1"/>
    <col min="5132" max="5132" width="13.21875" style="1" bestFit="1" customWidth="1"/>
    <col min="5133" max="5133" width="12.77734375" style="1" customWidth="1"/>
    <col min="5134" max="5136" width="11" style="1" bestFit="1" customWidth="1"/>
    <col min="5137" max="5137" width="4.109375" style="1" customWidth="1"/>
    <col min="5138" max="5376" width="11.5546875" style="1"/>
    <col min="5377" max="5377" width="4.5546875" style="1" customWidth="1"/>
    <col min="5378" max="5378" width="12.77734375" style="1" bestFit="1" customWidth="1"/>
    <col min="5379" max="5379" width="13.77734375" style="1" customWidth="1"/>
    <col min="5380" max="5380" width="11.44140625" style="1" customWidth="1"/>
    <col min="5381" max="5384" width="11.88671875" style="1" bestFit="1" customWidth="1"/>
    <col min="5385" max="5385" width="10" style="1" bestFit="1" customWidth="1"/>
    <col min="5386" max="5387" width="11" style="1" bestFit="1" customWidth="1"/>
    <col min="5388" max="5388" width="13.21875" style="1" bestFit="1" customWidth="1"/>
    <col min="5389" max="5389" width="12.77734375" style="1" customWidth="1"/>
    <col min="5390" max="5392" width="11" style="1" bestFit="1" customWidth="1"/>
    <col min="5393" max="5393" width="4.109375" style="1" customWidth="1"/>
    <col min="5394" max="5632" width="11.5546875" style="1"/>
    <col min="5633" max="5633" width="4.5546875" style="1" customWidth="1"/>
    <col min="5634" max="5634" width="12.77734375" style="1" bestFit="1" customWidth="1"/>
    <col min="5635" max="5635" width="13.77734375" style="1" customWidth="1"/>
    <col min="5636" max="5636" width="11.44140625" style="1" customWidth="1"/>
    <col min="5637" max="5640" width="11.88671875" style="1" bestFit="1" customWidth="1"/>
    <col min="5641" max="5641" width="10" style="1" bestFit="1" customWidth="1"/>
    <col min="5642" max="5643" width="11" style="1" bestFit="1" customWidth="1"/>
    <col min="5644" max="5644" width="13.21875" style="1" bestFit="1" customWidth="1"/>
    <col min="5645" max="5645" width="12.77734375" style="1" customWidth="1"/>
    <col min="5646" max="5648" width="11" style="1" bestFit="1" customWidth="1"/>
    <col min="5649" max="5649" width="4.109375" style="1" customWidth="1"/>
    <col min="5650" max="5888" width="11.5546875" style="1"/>
    <col min="5889" max="5889" width="4.5546875" style="1" customWidth="1"/>
    <col min="5890" max="5890" width="12.77734375" style="1" bestFit="1" customWidth="1"/>
    <col min="5891" max="5891" width="13.77734375" style="1" customWidth="1"/>
    <col min="5892" max="5892" width="11.44140625" style="1" customWidth="1"/>
    <col min="5893" max="5896" width="11.88671875" style="1" bestFit="1" customWidth="1"/>
    <col min="5897" max="5897" width="10" style="1" bestFit="1" customWidth="1"/>
    <col min="5898" max="5899" width="11" style="1" bestFit="1" customWidth="1"/>
    <col min="5900" max="5900" width="13.21875" style="1" bestFit="1" customWidth="1"/>
    <col min="5901" max="5901" width="12.77734375" style="1" customWidth="1"/>
    <col min="5902" max="5904" width="11" style="1" bestFit="1" customWidth="1"/>
    <col min="5905" max="5905" width="4.109375" style="1" customWidth="1"/>
    <col min="5906" max="6144" width="11.5546875" style="1"/>
    <col min="6145" max="6145" width="4.5546875" style="1" customWidth="1"/>
    <col min="6146" max="6146" width="12.77734375" style="1" bestFit="1" customWidth="1"/>
    <col min="6147" max="6147" width="13.77734375" style="1" customWidth="1"/>
    <col min="6148" max="6148" width="11.44140625" style="1" customWidth="1"/>
    <col min="6149" max="6152" width="11.88671875" style="1" bestFit="1" customWidth="1"/>
    <col min="6153" max="6153" width="10" style="1" bestFit="1" customWidth="1"/>
    <col min="6154" max="6155" width="11" style="1" bestFit="1" customWidth="1"/>
    <col min="6156" max="6156" width="13.21875" style="1" bestFit="1" customWidth="1"/>
    <col min="6157" max="6157" width="12.77734375" style="1" customWidth="1"/>
    <col min="6158" max="6160" width="11" style="1" bestFit="1" customWidth="1"/>
    <col min="6161" max="6161" width="4.109375" style="1" customWidth="1"/>
    <col min="6162" max="6400" width="11.5546875" style="1"/>
    <col min="6401" max="6401" width="4.5546875" style="1" customWidth="1"/>
    <col min="6402" max="6402" width="12.77734375" style="1" bestFit="1" customWidth="1"/>
    <col min="6403" max="6403" width="13.77734375" style="1" customWidth="1"/>
    <col min="6404" max="6404" width="11.44140625" style="1" customWidth="1"/>
    <col min="6405" max="6408" width="11.88671875" style="1" bestFit="1" customWidth="1"/>
    <col min="6409" max="6409" width="10" style="1" bestFit="1" customWidth="1"/>
    <col min="6410" max="6411" width="11" style="1" bestFit="1" customWidth="1"/>
    <col min="6412" max="6412" width="13.21875" style="1" bestFit="1" customWidth="1"/>
    <col min="6413" max="6413" width="12.77734375" style="1" customWidth="1"/>
    <col min="6414" max="6416" width="11" style="1" bestFit="1" customWidth="1"/>
    <col min="6417" max="6417" width="4.109375" style="1" customWidth="1"/>
    <col min="6418" max="6656" width="11.5546875" style="1"/>
    <col min="6657" max="6657" width="4.5546875" style="1" customWidth="1"/>
    <col min="6658" max="6658" width="12.77734375" style="1" bestFit="1" customWidth="1"/>
    <col min="6659" max="6659" width="13.77734375" style="1" customWidth="1"/>
    <col min="6660" max="6660" width="11.44140625" style="1" customWidth="1"/>
    <col min="6661" max="6664" width="11.88671875" style="1" bestFit="1" customWidth="1"/>
    <col min="6665" max="6665" width="10" style="1" bestFit="1" customWidth="1"/>
    <col min="6666" max="6667" width="11" style="1" bestFit="1" customWidth="1"/>
    <col min="6668" max="6668" width="13.21875" style="1" bestFit="1" customWidth="1"/>
    <col min="6669" max="6669" width="12.77734375" style="1" customWidth="1"/>
    <col min="6670" max="6672" width="11" style="1" bestFit="1" customWidth="1"/>
    <col min="6673" max="6673" width="4.109375" style="1" customWidth="1"/>
    <col min="6674" max="6912" width="11.5546875" style="1"/>
    <col min="6913" max="6913" width="4.5546875" style="1" customWidth="1"/>
    <col min="6914" max="6914" width="12.77734375" style="1" bestFit="1" customWidth="1"/>
    <col min="6915" max="6915" width="13.77734375" style="1" customWidth="1"/>
    <col min="6916" max="6916" width="11.44140625" style="1" customWidth="1"/>
    <col min="6917" max="6920" width="11.88671875" style="1" bestFit="1" customWidth="1"/>
    <col min="6921" max="6921" width="10" style="1" bestFit="1" customWidth="1"/>
    <col min="6922" max="6923" width="11" style="1" bestFit="1" customWidth="1"/>
    <col min="6924" max="6924" width="13.21875" style="1" bestFit="1" customWidth="1"/>
    <col min="6925" max="6925" width="12.77734375" style="1" customWidth="1"/>
    <col min="6926" max="6928" width="11" style="1" bestFit="1" customWidth="1"/>
    <col min="6929" max="6929" width="4.109375" style="1" customWidth="1"/>
    <col min="6930" max="7168" width="11.5546875" style="1"/>
    <col min="7169" max="7169" width="4.5546875" style="1" customWidth="1"/>
    <col min="7170" max="7170" width="12.77734375" style="1" bestFit="1" customWidth="1"/>
    <col min="7171" max="7171" width="13.77734375" style="1" customWidth="1"/>
    <col min="7172" max="7172" width="11.44140625" style="1" customWidth="1"/>
    <col min="7173" max="7176" width="11.88671875" style="1" bestFit="1" customWidth="1"/>
    <col min="7177" max="7177" width="10" style="1" bestFit="1" customWidth="1"/>
    <col min="7178" max="7179" width="11" style="1" bestFit="1" customWidth="1"/>
    <col min="7180" max="7180" width="13.21875" style="1" bestFit="1" customWidth="1"/>
    <col min="7181" max="7181" width="12.77734375" style="1" customWidth="1"/>
    <col min="7182" max="7184" width="11" style="1" bestFit="1" customWidth="1"/>
    <col min="7185" max="7185" width="4.109375" style="1" customWidth="1"/>
    <col min="7186" max="7424" width="11.5546875" style="1"/>
    <col min="7425" max="7425" width="4.5546875" style="1" customWidth="1"/>
    <col min="7426" max="7426" width="12.77734375" style="1" bestFit="1" customWidth="1"/>
    <col min="7427" max="7427" width="13.77734375" style="1" customWidth="1"/>
    <col min="7428" max="7428" width="11.44140625" style="1" customWidth="1"/>
    <col min="7429" max="7432" width="11.88671875" style="1" bestFit="1" customWidth="1"/>
    <col min="7433" max="7433" width="10" style="1" bestFit="1" customWidth="1"/>
    <col min="7434" max="7435" width="11" style="1" bestFit="1" customWidth="1"/>
    <col min="7436" max="7436" width="13.21875" style="1" bestFit="1" customWidth="1"/>
    <col min="7437" max="7437" width="12.77734375" style="1" customWidth="1"/>
    <col min="7438" max="7440" width="11" style="1" bestFit="1" customWidth="1"/>
    <col min="7441" max="7441" width="4.109375" style="1" customWidth="1"/>
    <col min="7442" max="7680" width="11.5546875" style="1"/>
    <col min="7681" max="7681" width="4.5546875" style="1" customWidth="1"/>
    <col min="7682" max="7682" width="12.77734375" style="1" bestFit="1" customWidth="1"/>
    <col min="7683" max="7683" width="13.77734375" style="1" customWidth="1"/>
    <col min="7684" max="7684" width="11.44140625" style="1" customWidth="1"/>
    <col min="7685" max="7688" width="11.88671875" style="1" bestFit="1" customWidth="1"/>
    <col min="7689" max="7689" width="10" style="1" bestFit="1" customWidth="1"/>
    <col min="7690" max="7691" width="11" style="1" bestFit="1" customWidth="1"/>
    <col min="7692" max="7692" width="13.21875" style="1" bestFit="1" customWidth="1"/>
    <col min="7693" max="7693" width="12.77734375" style="1" customWidth="1"/>
    <col min="7694" max="7696" width="11" style="1" bestFit="1" customWidth="1"/>
    <col min="7697" max="7697" width="4.109375" style="1" customWidth="1"/>
    <col min="7698" max="7936" width="11.5546875" style="1"/>
    <col min="7937" max="7937" width="4.5546875" style="1" customWidth="1"/>
    <col min="7938" max="7938" width="12.77734375" style="1" bestFit="1" customWidth="1"/>
    <col min="7939" max="7939" width="13.77734375" style="1" customWidth="1"/>
    <col min="7940" max="7940" width="11.44140625" style="1" customWidth="1"/>
    <col min="7941" max="7944" width="11.88671875" style="1" bestFit="1" customWidth="1"/>
    <col min="7945" max="7945" width="10" style="1" bestFit="1" customWidth="1"/>
    <col min="7946" max="7947" width="11" style="1" bestFit="1" customWidth="1"/>
    <col min="7948" max="7948" width="13.21875" style="1" bestFit="1" customWidth="1"/>
    <col min="7949" max="7949" width="12.77734375" style="1" customWidth="1"/>
    <col min="7950" max="7952" width="11" style="1" bestFit="1" customWidth="1"/>
    <col min="7953" max="7953" width="4.109375" style="1" customWidth="1"/>
    <col min="7954" max="8192" width="11.5546875" style="1"/>
    <col min="8193" max="8193" width="4.5546875" style="1" customWidth="1"/>
    <col min="8194" max="8194" width="12.77734375" style="1" bestFit="1" customWidth="1"/>
    <col min="8195" max="8195" width="13.77734375" style="1" customWidth="1"/>
    <col min="8196" max="8196" width="11.44140625" style="1" customWidth="1"/>
    <col min="8197" max="8200" width="11.88671875" style="1" bestFit="1" customWidth="1"/>
    <col min="8201" max="8201" width="10" style="1" bestFit="1" customWidth="1"/>
    <col min="8202" max="8203" width="11" style="1" bestFit="1" customWidth="1"/>
    <col min="8204" max="8204" width="13.21875" style="1" bestFit="1" customWidth="1"/>
    <col min="8205" max="8205" width="12.77734375" style="1" customWidth="1"/>
    <col min="8206" max="8208" width="11" style="1" bestFit="1" customWidth="1"/>
    <col min="8209" max="8209" width="4.109375" style="1" customWidth="1"/>
    <col min="8210" max="8448" width="11.5546875" style="1"/>
    <col min="8449" max="8449" width="4.5546875" style="1" customWidth="1"/>
    <col min="8450" max="8450" width="12.77734375" style="1" bestFit="1" customWidth="1"/>
    <col min="8451" max="8451" width="13.77734375" style="1" customWidth="1"/>
    <col min="8452" max="8452" width="11.44140625" style="1" customWidth="1"/>
    <col min="8453" max="8456" width="11.88671875" style="1" bestFit="1" customWidth="1"/>
    <col min="8457" max="8457" width="10" style="1" bestFit="1" customWidth="1"/>
    <col min="8458" max="8459" width="11" style="1" bestFit="1" customWidth="1"/>
    <col min="8460" max="8460" width="13.21875" style="1" bestFit="1" customWidth="1"/>
    <col min="8461" max="8461" width="12.77734375" style="1" customWidth="1"/>
    <col min="8462" max="8464" width="11" style="1" bestFit="1" customWidth="1"/>
    <col min="8465" max="8465" width="4.109375" style="1" customWidth="1"/>
    <col min="8466" max="8704" width="11.5546875" style="1"/>
    <col min="8705" max="8705" width="4.5546875" style="1" customWidth="1"/>
    <col min="8706" max="8706" width="12.77734375" style="1" bestFit="1" customWidth="1"/>
    <col min="8707" max="8707" width="13.77734375" style="1" customWidth="1"/>
    <col min="8708" max="8708" width="11.44140625" style="1" customWidth="1"/>
    <col min="8709" max="8712" width="11.88671875" style="1" bestFit="1" customWidth="1"/>
    <col min="8713" max="8713" width="10" style="1" bestFit="1" customWidth="1"/>
    <col min="8714" max="8715" width="11" style="1" bestFit="1" customWidth="1"/>
    <col min="8716" max="8716" width="13.21875" style="1" bestFit="1" customWidth="1"/>
    <col min="8717" max="8717" width="12.77734375" style="1" customWidth="1"/>
    <col min="8718" max="8720" width="11" style="1" bestFit="1" customWidth="1"/>
    <col min="8721" max="8721" width="4.109375" style="1" customWidth="1"/>
    <col min="8722" max="8960" width="11.5546875" style="1"/>
    <col min="8961" max="8961" width="4.5546875" style="1" customWidth="1"/>
    <col min="8962" max="8962" width="12.77734375" style="1" bestFit="1" customWidth="1"/>
    <col min="8963" max="8963" width="13.77734375" style="1" customWidth="1"/>
    <col min="8964" max="8964" width="11.44140625" style="1" customWidth="1"/>
    <col min="8965" max="8968" width="11.88671875" style="1" bestFit="1" customWidth="1"/>
    <col min="8969" max="8969" width="10" style="1" bestFit="1" customWidth="1"/>
    <col min="8970" max="8971" width="11" style="1" bestFit="1" customWidth="1"/>
    <col min="8972" max="8972" width="13.21875" style="1" bestFit="1" customWidth="1"/>
    <col min="8973" max="8973" width="12.77734375" style="1" customWidth="1"/>
    <col min="8974" max="8976" width="11" style="1" bestFit="1" customWidth="1"/>
    <col min="8977" max="8977" width="4.109375" style="1" customWidth="1"/>
    <col min="8978" max="9216" width="11.5546875" style="1"/>
    <col min="9217" max="9217" width="4.5546875" style="1" customWidth="1"/>
    <col min="9218" max="9218" width="12.77734375" style="1" bestFit="1" customWidth="1"/>
    <col min="9219" max="9219" width="13.77734375" style="1" customWidth="1"/>
    <col min="9220" max="9220" width="11.44140625" style="1" customWidth="1"/>
    <col min="9221" max="9224" width="11.88671875" style="1" bestFit="1" customWidth="1"/>
    <col min="9225" max="9225" width="10" style="1" bestFit="1" customWidth="1"/>
    <col min="9226" max="9227" width="11" style="1" bestFit="1" customWidth="1"/>
    <col min="9228" max="9228" width="13.21875" style="1" bestFit="1" customWidth="1"/>
    <col min="9229" max="9229" width="12.77734375" style="1" customWidth="1"/>
    <col min="9230" max="9232" width="11" style="1" bestFit="1" customWidth="1"/>
    <col min="9233" max="9233" width="4.109375" style="1" customWidth="1"/>
    <col min="9234" max="9472" width="11.5546875" style="1"/>
    <col min="9473" max="9473" width="4.5546875" style="1" customWidth="1"/>
    <col min="9474" max="9474" width="12.77734375" style="1" bestFit="1" customWidth="1"/>
    <col min="9475" max="9475" width="13.77734375" style="1" customWidth="1"/>
    <col min="9476" max="9476" width="11.44140625" style="1" customWidth="1"/>
    <col min="9477" max="9480" width="11.88671875" style="1" bestFit="1" customWidth="1"/>
    <col min="9481" max="9481" width="10" style="1" bestFit="1" customWidth="1"/>
    <col min="9482" max="9483" width="11" style="1" bestFit="1" customWidth="1"/>
    <col min="9484" max="9484" width="13.21875" style="1" bestFit="1" customWidth="1"/>
    <col min="9485" max="9485" width="12.77734375" style="1" customWidth="1"/>
    <col min="9486" max="9488" width="11" style="1" bestFit="1" customWidth="1"/>
    <col min="9489" max="9489" width="4.109375" style="1" customWidth="1"/>
    <col min="9490" max="9728" width="11.5546875" style="1"/>
    <col min="9729" max="9729" width="4.5546875" style="1" customWidth="1"/>
    <col min="9730" max="9730" width="12.77734375" style="1" bestFit="1" customWidth="1"/>
    <col min="9731" max="9731" width="13.77734375" style="1" customWidth="1"/>
    <col min="9732" max="9732" width="11.44140625" style="1" customWidth="1"/>
    <col min="9733" max="9736" width="11.88671875" style="1" bestFit="1" customWidth="1"/>
    <col min="9737" max="9737" width="10" style="1" bestFit="1" customWidth="1"/>
    <col min="9738" max="9739" width="11" style="1" bestFit="1" customWidth="1"/>
    <col min="9740" max="9740" width="13.21875" style="1" bestFit="1" customWidth="1"/>
    <col min="9741" max="9741" width="12.77734375" style="1" customWidth="1"/>
    <col min="9742" max="9744" width="11" style="1" bestFit="1" customWidth="1"/>
    <col min="9745" max="9745" width="4.109375" style="1" customWidth="1"/>
    <col min="9746" max="9984" width="11.5546875" style="1"/>
    <col min="9985" max="9985" width="4.5546875" style="1" customWidth="1"/>
    <col min="9986" max="9986" width="12.77734375" style="1" bestFit="1" customWidth="1"/>
    <col min="9987" max="9987" width="13.77734375" style="1" customWidth="1"/>
    <col min="9988" max="9988" width="11.44140625" style="1" customWidth="1"/>
    <col min="9989" max="9992" width="11.88671875" style="1" bestFit="1" customWidth="1"/>
    <col min="9993" max="9993" width="10" style="1" bestFit="1" customWidth="1"/>
    <col min="9994" max="9995" width="11" style="1" bestFit="1" customWidth="1"/>
    <col min="9996" max="9996" width="13.21875" style="1" bestFit="1" customWidth="1"/>
    <col min="9997" max="9997" width="12.77734375" style="1" customWidth="1"/>
    <col min="9998" max="10000" width="11" style="1" bestFit="1" customWidth="1"/>
    <col min="10001" max="10001" width="4.109375" style="1" customWidth="1"/>
    <col min="10002" max="10240" width="11.5546875" style="1"/>
    <col min="10241" max="10241" width="4.5546875" style="1" customWidth="1"/>
    <col min="10242" max="10242" width="12.77734375" style="1" bestFit="1" customWidth="1"/>
    <col min="10243" max="10243" width="13.77734375" style="1" customWidth="1"/>
    <col min="10244" max="10244" width="11.44140625" style="1" customWidth="1"/>
    <col min="10245" max="10248" width="11.88671875" style="1" bestFit="1" customWidth="1"/>
    <col min="10249" max="10249" width="10" style="1" bestFit="1" customWidth="1"/>
    <col min="10250" max="10251" width="11" style="1" bestFit="1" customWidth="1"/>
    <col min="10252" max="10252" width="13.21875" style="1" bestFit="1" customWidth="1"/>
    <col min="10253" max="10253" width="12.77734375" style="1" customWidth="1"/>
    <col min="10254" max="10256" width="11" style="1" bestFit="1" customWidth="1"/>
    <col min="10257" max="10257" width="4.109375" style="1" customWidth="1"/>
    <col min="10258" max="10496" width="11.5546875" style="1"/>
    <col min="10497" max="10497" width="4.5546875" style="1" customWidth="1"/>
    <col min="10498" max="10498" width="12.77734375" style="1" bestFit="1" customWidth="1"/>
    <col min="10499" max="10499" width="13.77734375" style="1" customWidth="1"/>
    <col min="10500" max="10500" width="11.44140625" style="1" customWidth="1"/>
    <col min="10501" max="10504" width="11.88671875" style="1" bestFit="1" customWidth="1"/>
    <col min="10505" max="10505" width="10" style="1" bestFit="1" customWidth="1"/>
    <col min="10506" max="10507" width="11" style="1" bestFit="1" customWidth="1"/>
    <col min="10508" max="10508" width="13.21875" style="1" bestFit="1" customWidth="1"/>
    <col min="10509" max="10509" width="12.77734375" style="1" customWidth="1"/>
    <col min="10510" max="10512" width="11" style="1" bestFit="1" customWidth="1"/>
    <col min="10513" max="10513" width="4.109375" style="1" customWidth="1"/>
    <col min="10514" max="10752" width="11.5546875" style="1"/>
    <col min="10753" max="10753" width="4.5546875" style="1" customWidth="1"/>
    <col min="10754" max="10754" width="12.77734375" style="1" bestFit="1" customWidth="1"/>
    <col min="10755" max="10755" width="13.77734375" style="1" customWidth="1"/>
    <col min="10756" max="10756" width="11.44140625" style="1" customWidth="1"/>
    <col min="10757" max="10760" width="11.88671875" style="1" bestFit="1" customWidth="1"/>
    <col min="10761" max="10761" width="10" style="1" bestFit="1" customWidth="1"/>
    <col min="10762" max="10763" width="11" style="1" bestFit="1" customWidth="1"/>
    <col min="10764" max="10764" width="13.21875" style="1" bestFit="1" customWidth="1"/>
    <col min="10765" max="10765" width="12.77734375" style="1" customWidth="1"/>
    <col min="10766" max="10768" width="11" style="1" bestFit="1" customWidth="1"/>
    <col min="10769" max="10769" width="4.109375" style="1" customWidth="1"/>
    <col min="10770" max="11008" width="11.5546875" style="1"/>
    <col min="11009" max="11009" width="4.5546875" style="1" customWidth="1"/>
    <col min="11010" max="11010" width="12.77734375" style="1" bestFit="1" customWidth="1"/>
    <col min="11011" max="11011" width="13.77734375" style="1" customWidth="1"/>
    <col min="11012" max="11012" width="11.44140625" style="1" customWidth="1"/>
    <col min="11013" max="11016" width="11.88671875" style="1" bestFit="1" customWidth="1"/>
    <col min="11017" max="11017" width="10" style="1" bestFit="1" customWidth="1"/>
    <col min="11018" max="11019" width="11" style="1" bestFit="1" customWidth="1"/>
    <col min="11020" max="11020" width="13.21875" style="1" bestFit="1" customWidth="1"/>
    <col min="11021" max="11021" width="12.77734375" style="1" customWidth="1"/>
    <col min="11022" max="11024" width="11" style="1" bestFit="1" customWidth="1"/>
    <col min="11025" max="11025" width="4.109375" style="1" customWidth="1"/>
    <col min="11026" max="11264" width="11.5546875" style="1"/>
    <col min="11265" max="11265" width="4.5546875" style="1" customWidth="1"/>
    <col min="11266" max="11266" width="12.77734375" style="1" bestFit="1" customWidth="1"/>
    <col min="11267" max="11267" width="13.77734375" style="1" customWidth="1"/>
    <col min="11268" max="11268" width="11.44140625" style="1" customWidth="1"/>
    <col min="11269" max="11272" width="11.88671875" style="1" bestFit="1" customWidth="1"/>
    <col min="11273" max="11273" width="10" style="1" bestFit="1" customWidth="1"/>
    <col min="11274" max="11275" width="11" style="1" bestFit="1" customWidth="1"/>
    <col min="11276" max="11276" width="13.21875" style="1" bestFit="1" customWidth="1"/>
    <col min="11277" max="11277" width="12.77734375" style="1" customWidth="1"/>
    <col min="11278" max="11280" width="11" style="1" bestFit="1" customWidth="1"/>
    <col min="11281" max="11281" width="4.109375" style="1" customWidth="1"/>
    <col min="11282" max="11520" width="11.5546875" style="1"/>
    <col min="11521" max="11521" width="4.5546875" style="1" customWidth="1"/>
    <col min="11522" max="11522" width="12.77734375" style="1" bestFit="1" customWidth="1"/>
    <col min="11523" max="11523" width="13.77734375" style="1" customWidth="1"/>
    <col min="11524" max="11524" width="11.44140625" style="1" customWidth="1"/>
    <col min="11525" max="11528" width="11.88671875" style="1" bestFit="1" customWidth="1"/>
    <col min="11529" max="11529" width="10" style="1" bestFit="1" customWidth="1"/>
    <col min="11530" max="11531" width="11" style="1" bestFit="1" customWidth="1"/>
    <col min="11532" max="11532" width="13.21875" style="1" bestFit="1" customWidth="1"/>
    <col min="11533" max="11533" width="12.77734375" style="1" customWidth="1"/>
    <col min="11534" max="11536" width="11" style="1" bestFit="1" customWidth="1"/>
    <col min="11537" max="11537" width="4.109375" style="1" customWidth="1"/>
    <col min="11538" max="11776" width="11.5546875" style="1"/>
    <col min="11777" max="11777" width="4.5546875" style="1" customWidth="1"/>
    <col min="11778" max="11778" width="12.77734375" style="1" bestFit="1" customWidth="1"/>
    <col min="11779" max="11779" width="13.77734375" style="1" customWidth="1"/>
    <col min="11780" max="11780" width="11.44140625" style="1" customWidth="1"/>
    <col min="11781" max="11784" width="11.88671875" style="1" bestFit="1" customWidth="1"/>
    <col min="11785" max="11785" width="10" style="1" bestFit="1" customWidth="1"/>
    <col min="11786" max="11787" width="11" style="1" bestFit="1" customWidth="1"/>
    <col min="11788" max="11788" width="13.21875" style="1" bestFit="1" customWidth="1"/>
    <col min="11789" max="11789" width="12.77734375" style="1" customWidth="1"/>
    <col min="11790" max="11792" width="11" style="1" bestFit="1" customWidth="1"/>
    <col min="11793" max="11793" width="4.109375" style="1" customWidth="1"/>
    <col min="11794" max="12032" width="11.5546875" style="1"/>
    <col min="12033" max="12033" width="4.5546875" style="1" customWidth="1"/>
    <col min="12034" max="12034" width="12.77734375" style="1" bestFit="1" customWidth="1"/>
    <col min="12035" max="12035" width="13.77734375" style="1" customWidth="1"/>
    <col min="12036" max="12036" width="11.44140625" style="1" customWidth="1"/>
    <col min="12037" max="12040" width="11.88671875" style="1" bestFit="1" customWidth="1"/>
    <col min="12041" max="12041" width="10" style="1" bestFit="1" customWidth="1"/>
    <col min="12042" max="12043" width="11" style="1" bestFit="1" customWidth="1"/>
    <col min="12044" max="12044" width="13.21875" style="1" bestFit="1" customWidth="1"/>
    <col min="12045" max="12045" width="12.77734375" style="1" customWidth="1"/>
    <col min="12046" max="12048" width="11" style="1" bestFit="1" customWidth="1"/>
    <col min="12049" max="12049" width="4.109375" style="1" customWidth="1"/>
    <col min="12050" max="12288" width="11.5546875" style="1"/>
    <col min="12289" max="12289" width="4.5546875" style="1" customWidth="1"/>
    <col min="12290" max="12290" width="12.77734375" style="1" bestFit="1" customWidth="1"/>
    <col min="12291" max="12291" width="13.77734375" style="1" customWidth="1"/>
    <col min="12292" max="12292" width="11.44140625" style="1" customWidth="1"/>
    <col min="12293" max="12296" width="11.88671875" style="1" bestFit="1" customWidth="1"/>
    <col min="12297" max="12297" width="10" style="1" bestFit="1" customWidth="1"/>
    <col min="12298" max="12299" width="11" style="1" bestFit="1" customWidth="1"/>
    <col min="12300" max="12300" width="13.21875" style="1" bestFit="1" customWidth="1"/>
    <col min="12301" max="12301" width="12.77734375" style="1" customWidth="1"/>
    <col min="12302" max="12304" width="11" style="1" bestFit="1" customWidth="1"/>
    <col min="12305" max="12305" width="4.109375" style="1" customWidth="1"/>
    <col min="12306" max="12544" width="11.5546875" style="1"/>
    <col min="12545" max="12545" width="4.5546875" style="1" customWidth="1"/>
    <col min="12546" max="12546" width="12.77734375" style="1" bestFit="1" customWidth="1"/>
    <col min="12547" max="12547" width="13.77734375" style="1" customWidth="1"/>
    <col min="12548" max="12548" width="11.44140625" style="1" customWidth="1"/>
    <col min="12549" max="12552" width="11.88671875" style="1" bestFit="1" customWidth="1"/>
    <col min="12553" max="12553" width="10" style="1" bestFit="1" customWidth="1"/>
    <col min="12554" max="12555" width="11" style="1" bestFit="1" customWidth="1"/>
    <col min="12556" max="12556" width="13.21875" style="1" bestFit="1" customWidth="1"/>
    <col min="12557" max="12557" width="12.77734375" style="1" customWidth="1"/>
    <col min="12558" max="12560" width="11" style="1" bestFit="1" customWidth="1"/>
    <col min="12561" max="12561" width="4.109375" style="1" customWidth="1"/>
    <col min="12562" max="12800" width="11.5546875" style="1"/>
    <col min="12801" max="12801" width="4.5546875" style="1" customWidth="1"/>
    <col min="12802" max="12802" width="12.77734375" style="1" bestFit="1" customWidth="1"/>
    <col min="12803" max="12803" width="13.77734375" style="1" customWidth="1"/>
    <col min="12804" max="12804" width="11.44140625" style="1" customWidth="1"/>
    <col min="12805" max="12808" width="11.88671875" style="1" bestFit="1" customWidth="1"/>
    <col min="12809" max="12809" width="10" style="1" bestFit="1" customWidth="1"/>
    <col min="12810" max="12811" width="11" style="1" bestFit="1" customWidth="1"/>
    <col min="12812" max="12812" width="13.21875" style="1" bestFit="1" customWidth="1"/>
    <col min="12813" max="12813" width="12.77734375" style="1" customWidth="1"/>
    <col min="12814" max="12816" width="11" style="1" bestFit="1" customWidth="1"/>
    <col min="12817" max="12817" width="4.109375" style="1" customWidth="1"/>
    <col min="12818" max="13056" width="11.5546875" style="1"/>
    <col min="13057" max="13057" width="4.5546875" style="1" customWidth="1"/>
    <col min="13058" max="13058" width="12.77734375" style="1" bestFit="1" customWidth="1"/>
    <col min="13059" max="13059" width="13.77734375" style="1" customWidth="1"/>
    <col min="13060" max="13060" width="11.44140625" style="1" customWidth="1"/>
    <col min="13061" max="13064" width="11.88671875" style="1" bestFit="1" customWidth="1"/>
    <col min="13065" max="13065" width="10" style="1" bestFit="1" customWidth="1"/>
    <col min="13066" max="13067" width="11" style="1" bestFit="1" customWidth="1"/>
    <col min="13068" max="13068" width="13.21875" style="1" bestFit="1" customWidth="1"/>
    <col min="13069" max="13069" width="12.77734375" style="1" customWidth="1"/>
    <col min="13070" max="13072" width="11" style="1" bestFit="1" customWidth="1"/>
    <col min="13073" max="13073" width="4.109375" style="1" customWidth="1"/>
    <col min="13074" max="13312" width="11.5546875" style="1"/>
    <col min="13313" max="13313" width="4.5546875" style="1" customWidth="1"/>
    <col min="13314" max="13314" width="12.77734375" style="1" bestFit="1" customWidth="1"/>
    <col min="13315" max="13315" width="13.77734375" style="1" customWidth="1"/>
    <col min="13316" max="13316" width="11.44140625" style="1" customWidth="1"/>
    <col min="13317" max="13320" width="11.88671875" style="1" bestFit="1" customWidth="1"/>
    <col min="13321" max="13321" width="10" style="1" bestFit="1" customWidth="1"/>
    <col min="13322" max="13323" width="11" style="1" bestFit="1" customWidth="1"/>
    <col min="13324" max="13324" width="13.21875" style="1" bestFit="1" customWidth="1"/>
    <col min="13325" max="13325" width="12.77734375" style="1" customWidth="1"/>
    <col min="13326" max="13328" width="11" style="1" bestFit="1" customWidth="1"/>
    <col min="13329" max="13329" width="4.109375" style="1" customWidth="1"/>
    <col min="13330" max="13568" width="11.5546875" style="1"/>
    <col min="13569" max="13569" width="4.5546875" style="1" customWidth="1"/>
    <col min="13570" max="13570" width="12.77734375" style="1" bestFit="1" customWidth="1"/>
    <col min="13571" max="13571" width="13.77734375" style="1" customWidth="1"/>
    <col min="13572" max="13572" width="11.44140625" style="1" customWidth="1"/>
    <col min="13573" max="13576" width="11.88671875" style="1" bestFit="1" customWidth="1"/>
    <col min="13577" max="13577" width="10" style="1" bestFit="1" customWidth="1"/>
    <col min="13578" max="13579" width="11" style="1" bestFit="1" customWidth="1"/>
    <col min="13580" max="13580" width="13.21875" style="1" bestFit="1" customWidth="1"/>
    <col min="13581" max="13581" width="12.77734375" style="1" customWidth="1"/>
    <col min="13582" max="13584" width="11" style="1" bestFit="1" customWidth="1"/>
    <col min="13585" max="13585" width="4.109375" style="1" customWidth="1"/>
    <col min="13586" max="13824" width="11.5546875" style="1"/>
    <col min="13825" max="13825" width="4.5546875" style="1" customWidth="1"/>
    <col min="13826" max="13826" width="12.77734375" style="1" bestFit="1" customWidth="1"/>
    <col min="13827" max="13827" width="13.77734375" style="1" customWidth="1"/>
    <col min="13828" max="13828" width="11.44140625" style="1" customWidth="1"/>
    <col min="13829" max="13832" width="11.88671875" style="1" bestFit="1" customWidth="1"/>
    <col min="13833" max="13833" width="10" style="1" bestFit="1" customWidth="1"/>
    <col min="13834" max="13835" width="11" style="1" bestFit="1" customWidth="1"/>
    <col min="13836" max="13836" width="13.21875" style="1" bestFit="1" customWidth="1"/>
    <col min="13837" max="13837" width="12.77734375" style="1" customWidth="1"/>
    <col min="13838" max="13840" width="11" style="1" bestFit="1" customWidth="1"/>
    <col min="13841" max="13841" width="4.109375" style="1" customWidth="1"/>
    <col min="13842" max="14080" width="11.5546875" style="1"/>
    <col min="14081" max="14081" width="4.5546875" style="1" customWidth="1"/>
    <col min="14082" max="14082" width="12.77734375" style="1" bestFit="1" customWidth="1"/>
    <col min="14083" max="14083" width="13.77734375" style="1" customWidth="1"/>
    <col min="14084" max="14084" width="11.44140625" style="1" customWidth="1"/>
    <col min="14085" max="14088" width="11.88671875" style="1" bestFit="1" customWidth="1"/>
    <col min="14089" max="14089" width="10" style="1" bestFit="1" customWidth="1"/>
    <col min="14090" max="14091" width="11" style="1" bestFit="1" customWidth="1"/>
    <col min="14092" max="14092" width="13.21875" style="1" bestFit="1" customWidth="1"/>
    <col min="14093" max="14093" width="12.77734375" style="1" customWidth="1"/>
    <col min="14094" max="14096" width="11" style="1" bestFit="1" customWidth="1"/>
    <col min="14097" max="14097" width="4.109375" style="1" customWidth="1"/>
    <col min="14098" max="14336" width="11.5546875" style="1"/>
    <col min="14337" max="14337" width="4.5546875" style="1" customWidth="1"/>
    <col min="14338" max="14338" width="12.77734375" style="1" bestFit="1" customWidth="1"/>
    <col min="14339" max="14339" width="13.77734375" style="1" customWidth="1"/>
    <col min="14340" max="14340" width="11.44140625" style="1" customWidth="1"/>
    <col min="14341" max="14344" width="11.88671875" style="1" bestFit="1" customWidth="1"/>
    <col min="14345" max="14345" width="10" style="1" bestFit="1" customWidth="1"/>
    <col min="14346" max="14347" width="11" style="1" bestFit="1" customWidth="1"/>
    <col min="14348" max="14348" width="13.21875" style="1" bestFit="1" customWidth="1"/>
    <col min="14349" max="14349" width="12.77734375" style="1" customWidth="1"/>
    <col min="14350" max="14352" width="11" style="1" bestFit="1" customWidth="1"/>
    <col min="14353" max="14353" width="4.109375" style="1" customWidth="1"/>
    <col min="14354" max="14592" width="11.5546875" style="1"/>
    <col min="14593" max="14593" width="4.5546875" style="1" customWidth="1"/>
    <col min="14594" max="14594" width="12.77734375" style="1" bestFit="1" customWidth="1"/>
    <col min="14595" max="14595" width="13.77734375" style="1" customWidth="1"/>
    <col min="14596" max="14596" width="11.44140625" style="1" customWidth="1"/>
    <col min="14597" max="14600" width="11.88671875" style="1" bestFit="1" customWidth="1"/>
    <col min="14601" max="14601" width="10" style="1" bestFit="1" customWidth="1"/>
    <col min="14602" max="14603" width="11" style="1" bestFit="1" customWidth="1"/>
    <col min="14604" max="14604" width="13.21875" style="1" bestFit="1" customWidth="1"/>
    <col min="14605" max="14605" width="12.77734375" style="1" customWidth="1"/>
    <col min="14606" max="14608" width="11" style="1" bestFit="1" customWidth="1"/>
    <col min="14609" max="14609" width="4.109375" style="1" customWidth="1"/>
    <col min="14610" max="14848" width="11.5546875" style="1"/>
    <col min="14849" max="14849" width="4.5546875" style="1" customWidth="1"/>
    <col min="14850" max="14850" width="12.77734375" style="1" bestFit="1" customWidth="1"/>
    <col min="14851" max="14851" width="13.77734375" style="1" customWidth="1"/>
    <col min="14852" max="14852" width="11.44140625" style="1" customWidth="1"/>
    <col min="14853" max="14856" width="11.88671875" style="1" bestFit="1" customWidth="1"/>
    <col min="14857" max="14857" width="10" style="1" bestFit="1" customWidth="1"/>
    <col min="14858" max="14859" width="11" style="1" bestFit="1" customWidth="1"/>
    <col min="14860" max="14860" width="13.21875" style="1" bestFit="1" customWidth="1"/>
    <col min="14861" max="14861" width="12.77734375" style="1" customWidth="1"/>
    <col min="14862" max="14864" width="11" style="1" bestFit="1" customWidth="1"/>
    <col min="14865" max="14865" width="4.109375" style="1" customWidth="1"/>
    <col min="14866" max="15104" width="11.5546875" style="1"/>
    <col min="15105" max="15105" width="4.5546875" style="1" customWidth="1"/>
    <col min="15106" max="15106" width="12.77734375" style="1" bestFit="1" customWidth="1"/>
    <col min="15107" max="15107" width="13.77734375" style="1" customWidth="1"/>
    <col min="15108" max="15108" width="11.44140625" style="1" customWidth="1"/>
    <col min="15109" max="15112" width="11.88671875" style="1" bestFit="1" customWidth="1"/>
    <col min="15113" max="15113" width="10" style="1" bestFit="1" customWidth="1"/>
    <col min="15114" max="15115" width="11" style="1" bestFit="1" customWidth="1"/>
    <col min="15116" max="15116" width="13.21875" style="1" bestFit="1" customWidth="1"/>
    <col min="15117" max="15117" width="12.77734375" style="1" customWidth="1"/>
    <col min="15118" max="15120" width="11" style="1" bestFit="1" customWidth="1"/>
    <col min="15121" max="15121" width="4.109375" style="1" customWidth="1"/>
    <col min="15122" max="15360" width="11.5546875" style="1"/>
    <col min="15361" max="15361" width="4.5546875" style="1" customWidth="1"/>
    <col min="15362" max="15362" width="12.77734375" style="1" bestFit="1" customWidth="1"/>
    <col min="15363" max="15363" width="13.77734375" style="1" customWidth="1"/>
    <col min="15364" max="15364" width="11.44140625" style="1" customWidth="1"/>
    <col min="15365" max="15368" width="11.88671875" style="1" bestFit="1" customWidth="1"/>
    <col min="15369" max="15369" width="10" style="1" bestFit="1" customWidth="1"/>
    <col min="15370" max="15371" width="11" style="1" bestFit="1" customWidth="1"/>
    <col min="15372" max="15372" width="13.21875" style="1" bestFit="1" customWidth="1"/>
    <col min="15373" max="15373" width="12.77734375" style="1" customWidth="1"/>
    <col min="15374" max="15376" width="11" style="1" bestFit="1" customWidth="1"/>
    <col min="15377" max="15377" width="4.109375" style="1" customWidth="1"/>
    <col min="15378" max="15616" width="11.5546875" style="1"/>
    <col min="15617" max="15617" width="4.5546875" style="1" customWidth="1"/>
    <col min="15618" max="15618" width="12.77734375" style="1" bestFit="1" customWidth="1"/>
    <col min="15619" max="15619" width="13.77734375" style="1" customWidth="1"/>
    <col min="15620" max="15620" width="11.44140625" style="1" customWidth="1"/>
    <col min="15621" max="15624" width="11.88671875" style="1" bestFit="1" customWidth="1"/>
    <col min="15625" max="15625" width="10" style="1" bestFit="1" customWidth="1"/>
    <col min="15626" max="15627" width="11" style="1" bestFit="1" customWidth="1"/>
    <col min="15628" max="15628" width="13.21875" style="1" bestFit="1" customWidth="1"/>
    <col min="15629" max="15629" width="12.77734375" style="1" customWidth="1"/>
    <col min="15630" max="15632" width="11" style="1" bestFit="1" customWidth="1"/>
    <col min="15633" max="15633" width="4.109375" style="1" customWidth="1"/>
    <col min="15634" max="15872" width="11.5546875" style="1"/>
    <col min="15873" max="15873" width="4.5546875" style="1" customWidth="1"/>
    <col min="15874" max="15874" width="12.77734375" style="1" bestFit="1" customWidth="1"/>
    <col min="15875" max="15875" width="13.77734375" style="1" customWidth="1"/>
    <col min="15876" max="15876" width="11.44140625" style="1" customWidth="1"/>
    <col min="15877" max="15880" width="11.88671875" style="1" bestFit="1" customWidth="1"/>
    <col min="15881" max="15881" width="10" style="1" bestFit="1" customWidth="1"/>
    <col min="15882" max="15883" width="11" style="1" bestFit="1" customWidth="1"/>
    <col min="15884" max="15884" width="13.21875" style="1" bestFit="1" customWidth="1"/>
    <col min="15885" max="15885" width="12.77734375" style="1" customWidth="1"/>
    <col min="15886" max="15888" width="11" style="1" bestFit="1" customWidth="1"/>
    <col min="15889" max="15889" width="4.109375" style="1" customWidth="1"/>
    <col min="15890" max="16128" width="11.5546875" style="1"/>
    <col min="16129" max="16129" width="4.5546875" style="1" customWidth="1"/>
    <col min="16130" max="16130" width="12.77734375" style="1" bestFit="1" customWidth="1"/>
    <col min="16131" max="16131" width="13.77734375" style="1" customWidth="1"/>
    <col min="16132" max="16132" width="11.44140625" style="1" customWidth="1"/>
    <col min="16133" max="16136" width="11.88671875" style="1" bestFit="1" customWidth="1"/>
    <col min="16137" max="16137" width="10" style="1" bestFit="1" customWidth="1"/>
    <col min="16138" max="16139" width="11" style="1" bestFit="1" customWidth="1"/>
    <col min="16140" max="16140" width="13.21875" style="1" bestFit="1" customWidth="1"/>
    <col min="16141" max="16141" width="12.77734375" style="1" customWidth="1"/>
    <col min="16142" max="16144" width="11" style="1" bestFit="1" customWidth="1"/>
    <col min="16145" max="16145" width="4.109375" style="1" customWidth="1"/>
    <col min="16146" max="16384" width="11.5546875" style="1"/>
  </cols>
  <sheetData>
    <row r="1" spans="1:17" ht="12.75" customHeight="1" x14ac:dyDescent="0.25">
      <c r="A1" s="105" t="s">
        <v>1</v>
      </c>
    </row>
    <row r="2" spans="1:17" ht="12.75" customHeight="1" x14ac:dyDescent="0.25">
      <c r="A2" s="1" t="s">
        <v>454</v>
      </c>
      <c r="C2" s="1" t="s">
        <v>431</v>
      </c>
      <c r="I2" s="2"/>
      <c r="J2" s="92"/>
      <c r="Q2" s="2"/>
    </row>
    <row r="3" spans="1:17" ht="12.75" customHeight="1" x14ac:dyDescent="0.25">
      <c r="A3" s="1" t="s">
        <v>438</v>
      </c>
      <c r="I3" s="2"/>
      <c r="J3" s="92"/>
      <c r="Q3" s="2"/>
    </row>
    <row r="4" spans="1:17" ht="12.6" x14ac:dyDescent="0.25">
      <c r="I4" s="2"/>
      <c r="J4" s="92"/>
      <c r="Q4" s="2"/>
    </row>
    <row r="5" spans="1:17" ht="12.6" x14ac:dyDescent="0.25">
      <c r="C5" s="156" t="s">
        <v>228</v>
      </c>
      <c r="D5" s="156"/>
      <c r="E5" s="156"/>
      <c r="F5" s="157" t="s">
        <v>229</v>
      </c>
      <c r="G5" s="157"/>
      <c r="H5" s="157"/>
      <c r="I5" s="157"/>
      <c r="P5" s="6"/>
    </row>
    <row r="6" spans="1:17" ht="12.6" x14ac:dyDescent="0.25">
      <c r="D6" s="82" t="s">
        <v>230</v>
      </c>
      <c r="G6" s="5" t="s">
        <v>210</v>
      </c>
      <c r="H6" s="5"/>
      <c r="I6" s="5"/>
      <c r="M6" s="5" t="s">
        <v>211</v>
      </c>
      <c r="N6" s="5"/>
      <c r="O6" s="5"/>
      <c r="P6" s="5"/>
    </row>
    <row r="7" spans="1:17" s="84" customFormat="1" ht="37.799999999999997" x14ac:dyDescent="0.25">
      <c r="A7" s="82" t="s">
        <v>8</v>
      </c>
      <c r="B7" s="82" t="s">
        <v>10</v>
      </c>
      <c r="C7" s="82" t="s">
        <v>213</v>
      </c>
      <c r="D7" s="82" t="s">
        <v>226</v>
      </c>
      <c r="E7" s="10" t="s">
        <v>231</v>
      </c>
      <c r="F7" s="82" t="s">
        <v>213</v>
      </c>
      <c r="G7" s="82" t="s">
        <v>226</v>
      </c>
      <c r="H7" s="102" t="s">
        <v>232</v>
      </c>
      <c r="I7" s="102" t="s">
        <v>233</v>
      </c>
      <c r="J7" s="10" t="s">
        <v>234</v>
      </c>
      <c r="K7" s="10" t="s">
        <v>235</v>
      </c>
      <c r="L7" s="82" t="s">
        <v>60</v>
      </c>
      <c r="M7" s="10" t="s">
        <v>222</v>
      </c>
      <c r="N7" s="10" t="s">
        <v>12</v>
      </c>
      <c r="O7" s="10" t="s">
        <v>13</v>
      </c>
      <c r="P7" s="10" t="s">
        <v>223</v>
      </c>
      <c r="Q7" s="82" t="s">
        <v>8</v>
      </c>
    </row>
    <row r="8" spans="1:17" ht="12.6" x14ac:dyDescent="0.25">
      <c r="A8" s="1">
        <v>1</v>
      </c>
      <c r="B8" s="1" t="s">
        <v>22</v>
      </c>
      <c r="C8" s="35">
        <v>64528650</v>
      </c>
      <c r="D8" s="35">
        <v>0</v>
      </c>
      <c r="E8" s="35">
        <v>55999374</v>
      </c>
      <c r="F8" s="35">
        <v>19214229</v>
      </c>
      <c r="G8" s="35">
        <v>16885901</v>
      </c>
      <c r="H8" s="35">
        <v>1673518</v>
      </c>
      <c r="I8" s="35">
        <v>0</v>
      </c>
      <c r="J8" s="35">
        <v>8109086</v>
      </c>
      <c r="K8" s="35">
        <v>10392671</v>
      </c>
      <c r="L8" s="35">
        <f t="shared" ref="L8:L45" si="0">(C8+E8+F8+J8+K8)</f>
        <v>158244010</v>
      </c>
      <c r="M8" s="35">
        <v>6040566</v>
      </c>
      <c r="N8" s="35">
        <v>1926379</v>
      </c>
      <c r="O8" s="35">
        <v>666035</v>
      </c>
      <c r="P8" s="35">
        <v>3195846</v>
      </c>
      <c r="Q8" s="1">
        <v>1</v>
      </c>
    </row>
    <row r="9" spans="1:17" ht="12.6" x14ac:dyDescent="0.25">
      <c r="A9" s="1">
        <v>2</v>
      </c>
      <c r="B9" s="1" t="s">
        <v>23</v>
      </c>
      <c r="C9" s="35">
        <v>5577585</v>
      </c>
      <c r="D9" s="35">
        <v>0</v>
      </c>
      <c r="E9" s="35">
        <v>3642085</v>
      </c>
      <c r="F9" s="35">
        <v>4454255</v>
      </c>
      <c r="G9" s="35">
        <v>4265011</v>
      </c>
      <c r="H9" s="35">
        <v>189244</v>
      </c>
      <c r="I9" s="35">
        <v>0</v>
      </c>
      <c r="J9" s="35">
        <v>163025</v>
      </c>
      <c r="K9" s="35">
        <v>321774</v>
      </c>
      <c r="L9" s="35">
        <f t="shared" si="0"/>
        <v>14158724</v>
      </c>
      <c r="M9" s="35">
        <v>3748111</v>
      </c>
      <c r="N9" s="35">
        <v>191645</v>
      </c>
      <c r="O9" s="35">
        <v>22435</v>
      </c>
      <c r="P9" s="35">
        <v>438238</v>
      </c>
      <c r="Q9" s="1">
        <v>2</v>
      </c>
    </row>
    <row r="10" spans="1:17" ht="12.6" x14ac:dyDescent="0.25">
      <c r="A10" s="1">
        <v>3</v>
      </c>
      <c r="B10" s="1" t="s">
        <v>24</v>
      </c>
      <c r="C10" s="35">
        <v>1753484</v>
      </c>
      <c r="D10" s="35">
        <v>0</v>
      </c>
      <c r="E10" s="35">
        <v>625013</v>
      </c>
      <c r="F10" s="35">
        <v>981540</v>
      </c>
      <c r="G10" s="35">
        <v>0</v>
      </c>
      <c r="H10" s="35">
        <v>980536</v>
      </c>
      <c r="I10" s="35">
        <v>1004</v>
      </c>
      <c r="J10" s="35">
        <v>127869</v>
      </c>
      <c r="K10" s="35">
        <v>21907</v>
      </c>
      <c r="L10" s="35">
        <f t="shared" si="0"/>
        <v>3509813</v>
      </c>
      <c r="M10" s="35">
        <v>851211</v>
      </c>
      <c r="N10" s="35">
        <v>96573</v>
      </c>
      <c r="O10" s="35">
        <v>0</v>
      </c>
      <c r="P10" s="35">
        <v>42022</v>
      </c>
      <c r="Q10" s="1">
        <v>3</v>
      </c>
    </row>
    <row r="11" spans="1:17" ht="12.6" x14ac:dyDescent="0.25">
      <c r="A11" s="1">
        <v>4</v>
      </c>
      <c r="B11" s="1" t="s">
        <v>25</v>
      </c>
      <c r="C11" s="35">
        <v>16934726</v>
      </c>
      <c r="D11" s="35">
        <v>0</v>
      </c>
      <c r="E11" s="35">
        <v>12893042</v>
      </c>
      <c r="F11" s="35">
        <v>9112149</v>
      </c>
      <c r="G11" s="35">
        <v>0</v>
      </c>
      <c r="H11" s="35">
        <v>9107818</v>
      </c>
      <c r="I11" s="35">
        <v>0</v>
      </c>
      <c r="J11" s="35">
        <v>1245348</v>
      </c>
      <c r="K11" s="35">
        <v>2278035</v>
      </c>
      <c r="L11" s="35">
        <f t="shared" si="0"/>
        <v>42463300</v>
      </c>
      <c r="M11" s="35">
        <v>3135441</v>
      </c>
      <c r="N11" s="35">
        <v>54838</v>
      </c>
      <c r="O11" s="35">
        <v>21951</v>
      </c>
      <c r="P11" s="35">
        <v>2051101</v>
      </c>
      <c r="Q11" s="1">
        <v>4</v>
      </c>
    </row>
    <row r="12" spans="1:17" ht="12.6" x14ac:dyDescent="0.25">
      <c r="A12" s="1">
        <v>5</v>
      </c>
      <c r="B12" s="1" t="s">
        <v>26</v>
      </c>
      <c r="C12" s="35">
        <v>56557250</v>
      </c>
      <c r="D12" s="35">
        <v>0</v>
      </c>
      <c r="E12" s="35">
        <v>52228390</v>
      </c>
      <c r="F12" s="35">
        <v>38430643</v>
      </c>
      <c r="G12" s="35">
        <v>30224360</v>
      </c>
      <c r="H12" s="35">
        <v>7602130</v>
      </c>
      <c r="I12" s="35">
        <v>604153</v>
      </c>
      <c r="J12" s="35">
        <v>6993753</v>
      </c>
      <c r="K12" s="35">
        <v>1524219</v>
      </c>
      <c r="L12" s="35">
        <f t="shared" si="0"/>
        <v>155734255</v>
      </c>
      <c r="M12" s="35">
        <v>24887675</v>
      </c>
      <c r="N12" s="35">
        <v>1439537</v>
      </c>
      <c r="O12" s="35">
        <v>583693</v>
      </c>
      <c r="P12" s="35">
        <v>8694834</v>
      </c>
      <c r="Q12" s="1">
        <v>5</v>
      </c>
    </row>
    <row r="13" spans="1:17" ht="12.6" x14ac:dyDescent="0.25">
      <c r="A13" s="1">
        <v>6</v>
      </c>
      <c r="B13" s="1" t="s">
        <v>27</v>
      </c>
      <c r="C13" s="35">
        <v>7447009</v>
      </c>
      <c r="D13" s="35">
        <v>0</v>
      </c>
      <c r="E13" s="35">
        <v>5460852</v>
      </c>
      <c r="F13" s="35">
        <v>4455653</v>
      </c>
      <c r="G13" s="35">
        <v>0</v>
      </c>
      <c r="H13" s="35">
        <v>3976938</v>
      </c>
      <c r="I13" s="35">
        <v>59950</v>
      </c>
      <c r="J13" s="35">
        <v>290319</v>
      </c>
      <c r="K13" s="35">
        <v>839337</v>
      </c>
      <c r="L13" s="35">
        <f t="shared" si="0"/>
        <v>18493170</v>
      </c>
      <c r="M13" s="35">
        <v>1740596</v>
      </c>
      <c r="N13" s="35">
        <v>253568</v>
      </c>
      <c r="O13" s="35">
        <v>0</v>
      </c>
      <c r="P13" s="35">
        <v>1226771</v>
      </c>
      <c r="Q13" s="1">
        <v>6</v>
      </c>
    </row>
    <row r="14" spans="1:17" ht="12.6" x14ac:dyDescent="0.25">
      <c r="A14" s="1">
        <v>7</v>
      </c>
      <c r="B14" s="1" t="s">
        <v>28</v>
      </c>
      <c r="C14" s="35">
        <v>1846972</v>
      </c>
      <c r="D14" s="35">
        <v>221608</v>
      </c>
      <c r="E14" s="35">
        <v>681286</v>
      </c>
      <c r="F14" s="35">
        <v>367900</v>
      </c>
      <c r="G14" s="35">
        <v>364394</v>
      </c>
      <c r="H14" s="35">
        <v>0</v>
      </c>
      <c r="I14" s="35">
        <v>3506</v>
      </c>
      <c r="J14" s="35">
        <v>164925</v>
      </c>
      <c r="K14" s="35">
        <v>1135496</v>
      </c>
      <c r="L14" s="35">
        <f t="shared" si="0"/>
        <v>4196579</v>
      </c>
      <c r="M14" s="35">
        <v>352488</v>
      </c>
      <c r="N14" s="35">
        <v>137043</v>
      </c>
      <c r="O14" s="35">
        <v>0</v>
      </c>
      <c r="P14" s="35">
        <v>357360</v>
      </c>
      <c r="Q14" s="1">
        <v>7</v>
      </c>
    </row>
    <row r="15" spans="1:17" ht="12.6" x14ac:dyDescent="0.25">
      <c r="A15" s="1">
        <v>8</v>
      </c>
      <c r="B15" s="1" t="s">
        <v>29</v>
      </c>
      <c r="C15" s="35">
        <v>13943976</v>
      </c>
      <c r="D15" s="35">
        <v>0</v>
      </c>
      <c r="E15" s="35">
        <v>10136267</v>
      </c>
      <c r="F15" s="35">
        <v>9525795</v>
      </c>
      <c r="G15" s="35">
        <v>5284350</v>
      </c>
      <c r="H15" s="35">
        <v>4241445</v>
      </c>
      <c r="I15" s="35">
        <v>0</v>
      </c>
      <c r="J15" s="35">
        <v>1081487</v>
      </c>
      <c r="K15" s="35">
        <v>1137340</v>
      </c>
      <c r="L15" s="35">
        <f t="shared" si="0"/>
        <v>35824865</v>
      </c>
      <c r="M15" s="35">
        <v>3335908</v>
      </c>
      <c r="N15" s="35">
        <v>298057</v>
      </c>
      <c r="O15" s="35">
        <v>11501</v>
      </c>
      <c r="P15" s="35">
        <v>52159</v>
      </c>
      <c r="Q15" s="1">
        <v>8</v>
      </c>
    </row>
    <row r="16" spans="1:17" ht="12.6" x14ac:dyDescent="0.25">
      <c r="A16" s="1">
        <v>9</v>
      </c>
      <c r="B16" s="1" t="s">
        <v>30</v>
      </c>
      <c r="C16" s="35">
        <v>3431097</v>
      </c>
      <c r="D16" s="35">
        <v>0</v>
      </c>
      <c r="E16" s="35">
        <v>220524</v>
      </c>
      <c r="F16" s="35">
        <v>3193507</v>
      </c>
      <c r="G16" s="35">
        <v>0</v>
      </c>
      <c r="H16" s="35">
        <v>3193507</v>
      </c>
      <c r="I16" s="35">
        <v>0</v>
      </c>
      <c r="J16" s="35">
        <v>146443</v>
      </c>
      <c r="K16" s="35">
        <v>172550</v>
      </c>
      <c r="L16" s="35">
        <f t="shared" si="0"/>
        <v>7164121</v>
      </c>
      <c r="M16" s="35">
        <v>1910682</v>
      </c>
      <c r="N16" s="35">
        <v>190457</v>
      </c>
      <c r="O16" s="35">
        <v>0</v>
      </c>
      <c r="P16" s="35">
        <v>306188</v>
      </c>
      <c r="Q16" s="1">
        <v>9</v>
      </c>
    </row>
    <row r="17" spans="1:17" ht="12.6" x14ac:dyDescent="0.25">
      <c r="A17" s="1">
        <v>10</v>
      </c>
      <c r="B17" s="1" t="s">
        <v>31</v>
      </c>
      <c r="C17" s="35">
        <v>13109497</v>
      </c>
      <c r="D17" s="35">
        <v>0</v>
      </c>
      <c r="E17" s="35">
        <v>12941971</v>
      </c>
      <c r="F17" s="35">
        <v>1803346</v>
      </c>
      <c r="G17" s="35">
        <v>0</v>
      </c>
      <c r="H17" s="35">
        <v>1803346</v>
      </c>
      <c r="I17" s="35">
        <v>0</v>
      </c>
      <c r="J17" s="35">
        <v>1879580</v>
      </c>
      <c r="K17" s="35">
        <v>0</v>
      </c>
      <c r="L17" s="35">
        <f t="shared" si="0"/>
        <v>29734394</v>
      </c>
      <c r="M17" s="35">
        <v>744041</v>
      </c>
      <c r="N17" s="35">
        <v>23525</v>
      </c>
      <c r="O17" s="35">
        <v>675150</v>
      </c>
      <c r="P17" s="35">
        <v>1204973</v>
      </c>
      <c r="Q17" s="1">
        <v>10</v>
      </c>
    </row>
    <row r="18" spans="1:17" ht="12.6" x14ac:dyDescent="0.25">
      <c r="A18" s="1">
        <v>11</v>
      </c>
      <c r="B18" s="1" t="s">
        <v>32</v>
      </c>
      <c r="C18" s="35">
        <v>6114964</v>
      </c>
      <c r="D18" s="35">
        <v>0</v>
      </c>
      <c r="E18" s="35">
        <v>2889414</v>
      </c>
      <c r="F18" s="35">
        <v>1664529</v>
      </c>
      <c r="G18" s="35">
        <v>0</v>
      </c>
      <c r="H18" s="35">
        <v>1367744</v>
      </c>
      <c r="I18" s="35">
        <v>162744</v>
      </c>
      <c r="J18" s="35">
        <v>820291</v>
      </c>
      <c r="K18" s="35">
        <v>213124</v>
      </c>
      <c r="L18" s="35">
        <f t="shared" si="0"/>
        <v>11702322</v>
      </c>
      <c r="M18" s="35">
        <v>430072</v>
      </c>
      <c r="N18" s="35">
        <v>11386</v>
      </c>
      <c r="O18" s="35">
        <v>5416</v>
      </c>
      <c r="P18" s="35">
        <v>1197763</v>
      </c>
      <c r="Q18" s="1">
        <v>11</v>
      </c>
    </row>
    <row r="19" spans="1:17" ht="12.6" x14ac:dyDescent="0.25">
      <c r="A19" s="1">
        <v>12</v>
      </c>
      <c r="B19" s="1" t="s">
        <v>33</v>
      </c>
      <c r="C19" s="35">
        <v>3038778</v>
      </c>
      <c r="D19" s="35">
        <v>0</v>
      </c>
      <c r="E19" s="35">
        <v>2047280</v>
      </c>
      <c r="F19" s="35">
        <v>2541851</v>
      </c>
      <c r="G19" s="35">
        <v>0</v>
      </c>
      <c r="H19" s="35">
        <v>1593838</v>
      </c>
      <c r="I19" s="35">
        <v>0</v>
      </c>
      <c r="J19" s="35">
        <v>159732</v>
      </c>
      <c r="K19" s="35">
        <v>757954</v>
      </c>
      <c r="L19" s="35">
        <f t="shared" si="0"/>
        <v>8545595</v>
      </c>
      <c r="M19" s="35">
        <v>1582434</v>
      </c>
      <c r="N19" s="35">
        <v>18181</v>
      </c>
      <c r="O19" s="35">
        <v>0</v>
      </c>
      <c r="P19" s="35">
        <v>1227685</v>
      </c>
      <c r="Q19" s="1">
        <v>12</v>
      </c>
    </row>
    <row r="20" spans="1:17" ht="12.6" x14ac:dyDescent="0.25">
      <c r="A20" s="1">
        <v>13</v>
      </c>
      <c r="B20" s="1" t="s">
        <v>34</v>
      </c>
      <c r="C20" s="35">
        <v>8524970</v>
      </c>
      <c r="D20" s="35">
        <v>0</v>
      </c>
      <c r="E20" s="35">
        <v>7153171</v>
      </c>
      <c r="F20" s="35">
        <v>8540450</v>
      </c>
      <c r="G20" s="35">
        <v>0</v>
      </c>
      <c r="H20" s="35">
        <v>8540450</v>
      </c>
      <c r="I20" s="35">
        <v>0</v>
      </c>
      <c r="J20" s="35">
        <v>809482</v>
      </c>
      <c r="K20" s="35">
        <v>2382011</v>
      </c>
      <c r="L20" s="35">
        <f t="shared" si="0"/>
        <v>27410084</v>
      </c>
      <c r="M20" s="35">
        <v>4590476</v>
      </c>
      <c r="N20" s="35">
        <v>368272</v>
      </c>
      <c r="O20" s="35">
        <v>0</v>
      </c>
      <c r="P20" s="35">
        <v>1754051</v>
      </c>
      <c r="Q20" s="1">
        <v>13</v>
      </c>
    </row>
    <row r="21" spans="1:17" ht="12.6" x14ac:dyDescent="0.25">
      <c r="A21" s="1">
        <v>14</v>
      </c>
      <c r="B21" s="1" t="s">
        <v>35</v>
      </c>
      <c r="C21" s="35">
        <v>1855398</v>
      </c>
      <c r="D21" s="35">
        <v>0</v>
      </c>
      <c r="E21" s="35">
        <v>703884</v>
      </c>
      <c r="F21" s="35">
        <v>67540</v>
      </c>
      <c r="G21" s="35">
        <v>0</v>
      </c>
      <c r="H21" s="35">
        <v>0</v>
      </c>
      <c r="I21" s="35">
        <v>67540</v>
      </c>
      <c r="J21" s="35">
        <v>209378</v>
      </c>
      <c r="K21" s="35">
        <v>400011</v>
      </c>
      <c r="L21" s="35">
        <f t="shared" si="0"/>
        <v>3236211</v>
      </c>
      <c r="M21" s="35">
        <v>423218</v>
      </c>
      <c r="N21" s="35">
        <v>29789</v>
      </c>
      <c r="O21" s="35">
        <v>81465</v>
      </c>
      <c r="P21" s="35">
        <v>20718</v>
      </c>
      <c r="Q21" s="1">
        <v>14</v>
      </c>
    </row>
    <row r="22" spans="1:17" ht="12.6" x14ac:dyDescent="0.25">
      <c r="A22" s="1">
        <v>15</v>
      </c>
      <c r="B22" s="1" t="s">
        <v>36</v>
      </c>
      <c r="C22" s="35">
        <v>37542837</v>
      </c>
      <c r="D22" s="35">
        <v>0</v>
      </c>
      <c r="E22" s="35">
        <v>35236429</v>
      </c>
      <c r="F22" s="35">
        <v>19160999</v>
      </c>
      <c r="G22" s="35">
        <v>9491932</v>
      </c>
      <c r="H22" s="35">
        <v>6104758</v>
      </c>
      <c r="I22" s="35">
        <v>1444393</v>
      </c>
      <c r="J22" s="35">
        <v>292129</v>
      </c>
      <c r="K22" s="35">
        <v>7604801</v>
      </c>
      <c r="L22" s="35">
        <f t="shared" si="0"/>
        <v>99837195</v>
      </c>
      <c r="M22" s="35">
        <v>18911930</v>
      </c>
      <c r="N22" s="35">
        <v>1625008</v>
      </c>
      <c r="O22" s="35">
        <v>1437661</v>
      </c>
      <c r="P22" s="35">
        <v>4697920</v>
      </c>
      <c r="Q22" s="1">
        <v>15</v>
      </c>
    </row>
    <row r="23" spans="1:17" ht="12.6" x14ac:dyDescent="0.25">
      <c r="A23" s="1">
        <v>16</v>
      </c>
      <c r="B23" s="1" t="s">
        <v>37</v>
      </c>
      <c r="C23" s="35">
        <v>11886656</v>
      </c>
      <c r="D23" s="35">
        <v>0</v>
      </c>
      <c r="E23" s="35">
        <v>9493715</v>
      </c>
      <c r="F23" s="35">
        <v>8478132</v>
      </c>
      <c r="G23" s="35">
        <v>3096139</v>
      </c>
      <c r="H23" s="35">
        <v>5328811</v>
      </c>
      <c r="I23" s="35">
        <v>0</v>
      </c>
      <c r="J23" s="35">
        <v>934390</v>
      </c>
      <c r="K23" s="35">
        <v>3955335</v>
      </c>
      <c r="L23" s="35">
        <f t="shared" si="0"/>
        <v>34748228</v>
      </c>
      <c r="M23" s="35">
        <v>3389331</v>
      </c>
      <c r="N23" s="35">
        <v>231221</v>
      </c>
      <c r="O23" s="35">
        <v>1079465</v>
      </c>
      <c r="P23" s="35">
        <v>539758</v>
      </c>
      <c r="Q23" s="1">
        <v>16</v>
      </c>
    </row>
    <row r="24" spans="1:17" ht="12.6" x14ac:dyDescent="0.25">
      <c r="A24" s="1">
        <v>17</v>
      </c>
      <c r="B24" s="1" t="s">
        <v>38</v>
      </c>
      <c r="C24" s="35">
        <v>0</v>
      </c>
      <c r="D24" s="35">
        <v>0</v>
      </c>
      <c r="E24" s="35">
        <v>0</v>
      </c>
      <c r="F24" s="35">
        <v>0</v>
      </c>
      <c r="G24" s="35">
        <v>0</v>
      </c>
      <c r="H24" s="35">
        <v>0</v>
      </c>
      <c r="I24" s="35">
        <v>0</v>
      </c>
      <c r="J24" s="35">
        <v>0</v>
      </c>
      <c r="K24" s="35">
        <v>0</v>
      </c>
      <c r="L24" s="35">
        <f t="shared" si="0"/>
        <v>0</v>
      </c>
      <c r="M24" s="35">
        <v>0</v>
      </c>
      <c r="N24" s="35">
        <v>0</v>
      </c>
      <c r="O24" s="35">
        <v>0</v>
      </c>
      <c r="P24" s="35">
        <v>0</v>
      </c>
      <c r="Q24" s="1">
        <v>17</v>
      </c>
    </row>
    <row r="25" spans="1:17" ht="12.6" x14ac:dyDescent="0.25">
      <c r="A25" s="1">
        <v>18</v>
      </c>
      <c r="B25" s="1" t="s">
        <v>39</v>
      </c>
      <c r="C25" s="35">
        <v>2354676</v>
      </c>
      <c r="D25" s="35">
        <v>0</v>
      </c>
      <c r="E25" s="35">
        <v>1300295</v>
      </c>
      <c r="F25" s="35">
        <v>149677</v>
      </c>
      <c r="G25" s="35">
        <v>0</v>
      </c>
      <c r="H25" s="35">
        <v>107219</v>
      </c>
      <c r="I25" s="35">
        <v>0</v>
      </c>
      <c r="J25" s="35">
        <v>0</v>
      </c>
      <c r="K25" s="35">
        <v>25225</v>
      </c>
      <c r="L25" s="35">
        <f t="shared" si="0"/>
        <v>3829873</v>
      </c>
      <c r="M25" s="35">
        <v>437694</v>
      </c>
      <c r="N25" s="35">
        <v>134261</v>
      </c>
      <c r="O25" s="35">
        <v>2161</v>
      </c>
      <c r="P25" s="35">
        <v>337412</v>
      </c>
      <c r="Q25" s="1">
        <v>18</v>
      </c>
    </row>
    <row r="26" spans="1:17" ht="12.6" x14ac:dyDescent="0.25">
      <c r="A26" s="1">
        <v>19</v>
      </c>
      <c r="B26" s="1" t="s">
        <v>40</v>
      </c>
      <c r="C26" s="35">
        <v>21981350</v>
      </c>
      <c r="D26" s="35">
        <v>0</v>
      </c>
      <c r="E26" s="35">
        <v>19191071</v>
      </c>
      <c r="F26" s="35">
        <v>15193201</v>
      </c>
      <c r="G26" s="35">
        <v>0</v>
      </c>
      <c r="H26" s="35">
        <v>15193201</v>
      </c>
      <c r="I26" s="35">
        <v>0</v>
      </c>
      <c r="J26" s="35">
        <v>926855</v>
      </c>
      <c r="K26" s="35">
        <v>2341655</v>
      </c>
      <c r="L26" s="35">
        <f t="shared" si="0"/>
        <v>59634132</v>
      </c>
      <c r="M26" s="35">
        <v>11455719</v>
      </c>
      <c r="N26" s="35">
        <v>449801</v>
      </c>
      <c r="O26" s="35">
        <v>278961</v>
      </c>
      <c r="P26" s="35">
        <v>7079848</v>
      </c>
      <c r="Q26" s="1">
        <v>19</v>
      </c>
    </row>
    <row r="27" spans="1:17" ht="12.6" x14ac:dyDescent="0.25">
      <c r="A27" s="1">
        <v>20</v>
      </c>
      <c r="B27" s="1" t="s">
        <v>41</v>
      </c>
      <c r="C27" s="35">
        <v>14657749</v>
      </c>
      <c r="D27" s="35">
        <v>0</v>
      </c>
      <c r="E27" s="35">
        <v>11872781</v>
      </c>
      <c r="F27" s="35">
        <v>6518728</v>
      </c>
      <c r="G27" s="35">
        <v>0</v>
      </c>
      <c r="H27" s="35">
        <v>5873844</v>
      </c>
      <c r="I27" s="35">
        <v>0</v>
      </c>
      <c r="J27" s="35">
        <v>1311908</v>
      </c>
      <c r="K27" s="35">
        <v>1983792</v>
      </c>
      <c r="L27" s="35">
        <f t="shared" si="0"/>
        <v>36344958</v>
      </c>
      <c r="M27" s="35">
        <v>1531857</v>
      </c>
      <c r="N27" s="35">
        <v>539382</v>
      </c>
      <c r="O27" s="35">
        <v>284742</v>
      </c>
      <c r="P27" s="35">
        <v>1159731</v>
      </c>
      <c r="Q27" s="1">
        <v>20</v>
      </c>
    </row>
    <row r="28" spans="1:17" ht="12.6" x14ac:dyDescent="0.25">
      <c r="A28" s="1">
        <v>21</v>
      </c>
      <c r="B28" s="1" t="s">
        <v>42</v>
      </c>
      <c r="C28" s="35">
        <v>3722354</v>
      </c>
      <c r="D28" s="35">
        <v>0</v>
      </c>
      <c r="E28" s="35">
        <v>3156627</v>
      </c>
      <c r="F28" s="35">
        <v>774923</v>
      </c>
      <c r="G28" s="35">
        <v>0</v>
      </c>
      <c r="H28" s="35">
        <v>774923</v>
      </c>
      <c r="I28" s="35">
        <v>0</v>
      </c>
      <c r="J28" s="35">
        <v>20</v>
      </c>
      <c r="K28" s="35">
        <v>649099</v>
      </c>
      <c r="L28" s="35">
        <f t="shared" si="0"/>
        <v>8303023</v>
      </c>
      <c r="M28" s="35">
        <v>758781</v>
      </c>
      <c r="N28" s="35">
        <v>70721</v>
      </c>
      <c r="O28" s="35">
        <v>18947</v>
      </c>
      <c r="P28" s="35">
        <v>257559</v>
      </c>
      <c r="Q28" s="1">
        <v>21</v>
      </c>
    </row>
    <row r="29" spans="1:17" ht="12.6" x14ac:dyDescent="0.25">
      <c r="A29" s="1">
        <v>22</v>
      </c>
      <c r="B29" s="1" t="s">
        <v>43</v>
      </c>
      <c r="C29" s="35">
        <v>3988845</v>
      </c>
      <c r="D29" s="35">
        <v>0</v>
      </c>
      <c r="E29" s="35">
        <v>2585280</v>
      </c>
      <c r="F29" s="35">
        <v>3761962</v>
      </c>
      <c r="G29" s="35">
        <v>3300026</v>
      </c>
      <c r="H29" s="35">
        <v>129906</v>
      </c>
      <c r="I29" s="35">
        <v>332030</v>
      </c>
      <c r="J29" s="35">
        <v>337448</v>
      </c>
      <c r="K29" s="35">
        <v>367413</v>
      </c>
      <c r="L29" s="35">
        <f t="shared" si="0"/>
        <v>11040948</v>
      </c>
      <c r="M29" s="35">
        <v>2987951</v>
      </c>
      <c r="N29" s="35">
        <v>269612</v>
      </c>
      <c r="O29" s="35">
        <v>96327</v>
      </c>
      <c r="P29" s="35">
        <v>702057</v>
      </c>
      <c r="Q29" s="1">
        <v>22</v>
      </c>
    </row>
    <row r="30" spans="1:17" ht="12.6" x14ac:dyDescent="0.25">
      <c r="A30" s="1">
        <v>23</v>
      </c>
      <c r="B30" s="1" t="s">
        <v>44</v>
      </c>
      <c r="C30" s="35">
        <v>66887988</v>
      </c>
      <c r="D30" s="35">
        <v>0</v>
      </c>
      <c r="E30" s="35">
        <v>45071769</v>
      </c>
      <c r="F30" s="35">
        <v>30504846</v>
      </c>
      <c r="G30" s="35">
        <v>17353163</v>
      </c>
      <c r="H30" s="35">
        <v>12096597</v>
      </c>
      <c r="I30" s="35">
        <v>478440</v>
      </c>
      <c r="J30" s="35">
        <v>4100865</v>
      </c>
      <c r="K30" s="35">
        <v>254526</v>
      </c>
      <c r="L30" s="35">
        <f t="shared" si="0"/>
        <v>146819994</v>
      </c>
      <c r="M30" s="35">
        <v>10377207</v>
      </c>
      <c r="N30" s="35">
        <v>551526</v>
      </c>
      <c r="O30" s="35">
        <v>461552</v>
      </c>
      <c r="P30" s="35">
        <v>4738458</v>
      </c>
      <c r="Q30" s="1">
        <v>23</v>
      </c>
    </row>
    <row r="31" spans="1:17" ht="12.6" x14ac:dyDescent="0.25">
      <c r="A31" s="1">
        <v>24</v>
      </c>
      <c r="B31" s="1" t="s">
        <v>45</v>
      </c>
      <c r="C31" s="35">
        <v>75095006</v>
      </c>
      <c r="D31" s="35">
        <v>0</v>
      </c>
      <c r="E31" s="35">
        <v>48344824</v>
      </c>
      <c r="F31" s="35">
        <v>45457051</v>
      </c>
      <c r="G31" s="35">
        <v>30247786</v>
      </c>
      <c r="H31" s="35">
        <v>8386143</v>
      </c>
      <c r="I31" s="35">
        <v>160023</v>
      </c>
      <c r="J31" s="35">
        <v>2336554</v>
      </c>
      <c r="K31" s="35">
        <v>7571245</v>
      </c>
      <c r="L31" s="35">
        <f t="shared" si="0"/>
        <v>178804680</v>
      </c>
      <c r="M31" s="35">
        <v>24898150</v>
      </c>
      <c r="N31" s="35">
        <v>1643972</v>
      </c>
      <c r="O31" s="35">
        <v>1414029</v>
      </c>
      <c r="P31" s="35">
        <v>7876074</v>
      </c>
      <c r="Q31" s="1">
        <v>24</v>
      </c>
    </row>
    <row r="32" spans="1:17" ht="12.6" x14ac:dyDescent="0.25">
      <c r="A32" s="1">
        <v>25</v>
      </c>
      <c r="B32" s="1" t="s">
        <v>46</v>
      </c>
      <c r="C32" s="35">
        <v>1980481</v>
      </c>
      <c r="D32" s="35">
        <v>0</v>
      </c>
      <c r="E32" s="35">
        <v>300870</v>
      </c>
      <c r="F32" s="35">
        <v>742534</v>
      </c>
      <c r="G32" s="35">
        <v>0</v>
      </c>
      <c r="H32" s="35">
        <v>742534</v>
      </c>
      <c r="I32" s="35">
        <v>0</v>
      </c>
      <c r="J32" s="35">
        <v>99017</v>
      </c>
      <c r="K32" s="35">
        <v>62056</v>
      </c>
      <c r="L32" s="35">
        <f t="shared" si="0"/>
        <v>3184958</v>
      </c>
      <c r="M32" s="35">
        <v>408938</v>
      </c>
      <c r="N32" s="35">
        <v>295</v>
      </c>
      <c r="O32" s="35">
        <v>8696</v>
      </c>
      <c r="P32" s="35">
        <v>125342</v>
      </c>
      <c r="Q32" s="1">
        <v>25</v>
      </c>
    </row>
    <row r="33" spans="1:17" ht="12.6" x14ac:dyDescent="0.25">
      <c r="A33" s="1">
        <v>26</v>
      </c>
      <c r="B33" s="1" t="s">
        <v>47</v>
      </c>
      <c r="C33" s="35">
        <v>10835757</v>
      </c>
      <c r="D33" s="35">
        <v>0</v>
      </c>
      <c r="E33" s="35">
        <v>6958116</v>
      </c>
      <c r="F33" s="35">
        <v>8584672</v>
      </c>
      <c r="G33" s="35">
        <v>0</v>
      </c>
      <c r="H33" s="35">
        <v>8584672</v>
      </c>
      <c r="I33" s="35">
        <v>0</v>
      </c>
      <c r="J33" s="35">
        <v>598935</v>
      </c>
      <c r="K33" s="35">
        <v>278670</v>
      </c>
      <c r="L33" s="35">
        <f t="shared" si="0"/>
        <v>27256150</v>
      </c>
      <c r="M33" s="35">
        <v>6336937</v>
      </c>
      <c r="N33" s="35">
        <v>355296</v>
      </c>
      <c r="O33" s="35">
        <v>0</v>
      </c>
      <c r="P33" s="35">
        <v>998448</v>
      </c>
      <c r="Q33" s="1">
        <v>26</v>
      </c>
    </row>
    <row r="34" spans="1:17" ht="12.6" x14ac:dyDescent="0.25">
      <c r="A34" s="1">
        <v>27</v>
      </c>
      <c r="B34" s="1" t="s">
        <v>48</v>
      </c>
      <c r="C34" s="35">
        <v>3051030</v>
      </c>
      <c r="D34" s="35">
        <v>0</v>
      </c>
      <c r="E34" s="35">
        <v>3465677</v>
      </c>
      <c r="F34" s="35">
        <v>566259</v>
      </c>
      <c r="G34" s="35">
        <v>0</v>
      </c>
      <c r="H34" s="35">
        <v>279076</v>
      </c>
      <c r="I34" s="35">
        <v>0</v>
      </c>
      <c r="J34" s="35">
        <v>252001</v>
      </c>
      <c r="K34" s="35">
        <v>84489</v>
      </c>
      <c r="L34" s="35">
        <f t="shared" si="0"/>
        <v>7419456</v>
      </c>
      <c r="M34" s="35">
        <v>613871</v>
      </c>
      <c r="N34" s="35">
        <v>26391</v>
      </c>
      <c r="O34" s="35">
        <v>0</v>
      </c>
      <c r="P34" s="35">
        <v>631139</v>
      </c>
      <c r="Q34" s="1">
        <v>27</v>
      </c>
    </row>
    <row r="35" spans="1:17" ht="12.6" x14ac:dyDescent="0.25">
      <c r="A35" s="1">
        <v>28</v>
      </c>
      <c r="B35" s="1" t="s">
        <v>49</v>
      </c>
      <c r="C35" s="35">
        <v>37497837</v>
      </c>
      <c r="D35" s="35">
        <v>0</v>
      </c>
      <c r="E35" s="35">
        <v>27841561</v>
      </c>
      <c r="F35" s="35">
        <v>18859037</v>
      </c>
      <c r="G35" s="35">
        <v>10450782</v>
      </c>
      <c r="H35" s="35">
        <v>8408255</v>
      </c>
      <c r="I35" s="35">
        <v>0</v>
      </c>
      <c r="J35" s="35">
        <v>2512959</v>
      </c>
      <c r="K35" s="35">
        <v>1914471</v>
      </c>
      <c r="L35" s="35">
        <f t="shared" si="0"/>
        <v>88625865</v>
      </c>
      <c r="M35" s="35">
        <v>15419603</v>
      </c>
      <c r="N35" s="35">
        <v>120210</v>
      </c>
      <c r="O35" s="35">
        <v>62149</v>
      </c>
      <c r="P35" s="35">
        <v>3898418</v>
      </c>
      <c r="Q35" s="1">
        <v>28</v>
      </c>
    </row>
    <row r="36" spans="1:17" ht="12.6" x14ac:dyDescent="0.25">
      <c r="A36" s="1">
        <v>29</v>
      </c>
      <c r="B36" s="1" t="s">
        <v>50</v>
      </c>
      <c r="C36" s="35">
        <v>4437464</v>
      </c>
      <c r="D36" s="35">
        <v>0</v>
      </c>
      <c r="E36" s="35">
        <v>2292670</v>
      </c>
      <c r="F36" s="35">
        <v>1504261</v>
      </c>
      <c r="G36" s="35">
        <v>0</v>
      </c>
      <c r="H36" s="35">
        <v>1504261</v>
      </c>
      <c r="I36" s="35">
        <v>0</v>
      </c>
      <c r="J36" s="35">
        <v>166601</v>
      </c>
      <c r="K36" s="35">
        <v>899731</v>
      </c>
      <c r="L36" s="35">
        <f t="shared" si="0"/>
        <v>9300727</v>
      </c>
      <c r="M36" s="35">
        <v>2090190</v>
      </c>
      <c r="N36" s="35">
        <v>183316</v>
      </c>
      <c r="O36" s="35">
        <v>0</v>
      </c>
      <c r="P36" s="35">
        <v>485633</v>
      </c>
      <c r="Q36" s="1">
        <v>29</v>
      </c>
    </row>
    <row r="37" spans="1:17" ht="12.6" x14ac:dyDescent="0.25">
      <c r="A37" s="1">
        <v>30</v>
      </c>
      <c r="B37" s="1" t="s">
        <v>51</v>
      </c>
      <c r="C37" s="35">
        <v>100436915</v>
      </c>
      <c r="D37" s="35">
        <v>0</v>
      </c>
      <c r="E37" s="35">
        <v>79071512</v>
      </c>
      <c r="F37" s="35">
        <v>46801053</v>
      </c>
      <c r="G37" s="35">
        <v>36243656</v>
      </c>
      <c r="H37" s="35">
        <v>0</v>
      </c>
      <c r="I37" s="35">
        <v>205996</v>
      </c>
      <c r="J37" s="35">
        <v>1932745</v>
      </c>
      <c r="K37" s="35">
        <v>11833338</v>
      </c>
      <c r="L37" s="35">
        <f t="shared" si="0"/>
        <v>240075563</v>
      </c>
      <c r="M37" s="35">
        <v>37947571</v>
      </c>
      <c r="N37" s="35">
        <v>3557387</v>
      </c>
      <c r="O37" s="35">
        <v>559063</v>
      </c>
      <c r="P37" s="35">
        <v>16886306</v>
      </c>
      <c r="Q37" s="1">
        <v>30</v>
      </c>
    </row>
    <row r="38" spans="1:17" ht="12.6" x14ac:dyDescent="0.25">
      <c r="A38" s="1">
        <v>31</v>
      </c>
      <c r="B38" s="1" t="s">
        <v>52</v>
      </c>
      <c r="C38" s="35">
        <v>24529831</v>
      </c>
      <c r="D38" s="35">
        <v>0</v>
      </c>
      <c r="E38" s="35">
        <v>25101692</v>
      </c>
      <c r="F38" s="35">
        <v>19368049</v>
      </c>
      <c r="G38" s="35">
        <v>2795981</v>
      </c>
      <c r="H38" s="35">
        <v>15747817</v>
      </c>
      <c r="I38" s="35">
        <v>357863</v>
      </c>
      <c r="J38" s="35">
        <v>795397</v>
      </c>
      <c r="K38" s="35">
        <v>7410320</v>
      </c>
      <c r="L38" s="35">
        <f t="shared" si="0"/>
        <v>77205289</v>
      </c>
      <c r="M38" s="35">
        <v>14692260</v>
      </c>
      <c r="N38" s="35">
        <v>490267</v>
      </c>
      <c r="O38" s="35">
        <v>255837</v>
      </c>
      <c r="P38" s="35">
        <v>5108451</v>
      </c>
      <c r="Q38" s="1">
        <v>31</v>
      </c>
    </row>
    <row r="39" spans="1:17" ht="12.6" x14ac:dyDescent="0.25">
      <c r="A39" s="1">
        <v>32</v>
      </c>
      <c r="B39" s="1" t="s">
        <v>53</v>
      </c>
      <c r="C39" s="35">
        <v>8029268</v>
      </c>
      <c r="D39" s="35">
        <v>0</v>
      </c>
      <c r="E39" s="35">
        <v>8179641</v>
      </c>
      <c r="F39" s="35">
        <v>3955315</v>
      </c>
      <c r="G39" s="35">
        <v>0</v>
      </c>
      <c r="H39" s="35">
        <v>3853248</v>
      </c>
      <c r="I39" s="35">
        <v>108</v>
      </c>
      <c r="J39" s="35">
        <v>468888</v>
      </c>
      <c r="K39" s="35">
        <v>980500</v>
      </c>
      <c r="L39" s="35">
        <f t="shared" si="0"/>
        <v>21613612</v>
      </c>
      <c r="M39" s="35">
        <v>1505798</v>
      </c>
      <c r="N39" s="35">
        <v>47565</v>
      </c>
      <c r="O39" s="35">
        <v>7647</v>
      </c>
      <c r="P39" s="35">
        <v>2812687</v>
      </c>
      <c r="Q39" s="1">
        <v>32</v>
      </c>
    </row>
    <row r="40" spans="1:17" ht="12.6" x14ac:dyDescent="0.25">
      <c r="A40" s="1">
        <v>33</v>
      </c>
      <c r="B40" s="1" t="s">
        <v>54</v>
      </c>
      <c r="C40" s="35">
        <v>5901856</v>
      </c>
      <c r="D40" s="35">
        <v>0</v>
      </c>
      <c r="E40" s="35">
        <v>4692119</v>
      </c>
      <c r="F40" s="35">
        <v>5220313</v>
      </c>
      <c r="G40" s="35">
        <v>0</v>
      </c>
      <c r="H40" s="35">
        <v>4035410</v>
      </c>
      <c r="I40" s="35">
        <v>0</v>
      </c>
      <c r="J40" s="35">
        <v>380165</v>
      </c>
      <c r="K40" s="35">
        <v>85564</v>
      </c>
      <c r="L40" s="35">
        <f t="shared" si="0"/>
        <v>16280017</v>
      </c>
      <c r="M40" s="35">
        <v>2796981</v>
      </c>
      <c r="N40" s="35">
        <v>29258</v>
      </c>
      <c r="O40" s="35">
        <v>649641</v>
      </c>
      <c r="P40" s="35">
        <v>422717</v>
      </c>
      <c r="Q40" s="1">
        <v>33</v>
      </c>
    </row>
    <row r="41" spans="1:17" ht="12.6" x14ac:dyDescent="0.25">
      <c r="A41" s="1">
        <v>34</v>
      </c>
      <c r="B41" s="1" t="s">
        <v>55</v>
      </c>
      <c r="C41" s="35">
        <v>25959002</v>
      </c>
      <c r="D41" s="35">
        <v>0</v>
      </c>
      <c r="E41" s="35">
        <v>35571062</v>
      </c>
      <c r="F41" s="35">
        <v>11965208</v>
      </c>
      <c r="G41" s="35">
        <v>0</v>
      </c>
      <c r="H41" s="35">
        <v>11965208</v>
      </c>
      <c r="I41" s="35">
        <v>0</v>
      </c>
      <c r="J41" s="35">
        <v>2530966</v>
      </c>
      <c r="K41" s="35">
        <v>882682</v>
      </c>
      <c r="L41" s="35">
        <f t="shared" si="0"/>
        <v>76908920</v>
      </c>
      <c r="M41" s="35">
        <v>4921889</v>
      </c>
      <c r="N41" s="35">
        <v>0</v>
      </c>
      <c r="O41" s="35">
        <v>319146</v>
      </c>
      <c r="P41" s="35">
        <v>6044520</v>
      </c>
      <c r="Q41" s="1">
        <v>34</v>
      </c>
    </row>
    <row r="42" spans="1:17" ht="12.6" x14ac:dyDescent="0.25">
      <c r="A42" s="1">
        <v>35</v>
      </c>
      <c r="B42" s="1" t="s">
        <v>56</v>
      </c>
      <c r="C42" s="35">
        <v>100798095</v>
      </c>
      <c r="D42" s="35">
        <v>0</v>
      </c>
      <c r="E42" s="35">
        <v>74822853</v>
      </c>
      <c r="F42" s="35">
        <v>45225453</v>
      </c>
      <c r="G42" s="35">
        <v>42892290</v>
      </c>
      <c r="H42" s="35">
        <v>1264475</v>
      </c>
      <c r="I42" s="35">
        <v>1068688</v>
      </c>
      <c r="J42" s="35">
        <v>2026309</v>
      </c>
      <c r="K42" s="35">
        <v>9997600</v>
      </c>
      <c r="L42" s="35">
        <f t="shared" si="0"/>
        <v>232870310</v>
      </c>
      <c r="M42" s="35">
        <v>16740653</v>
      </c>
      <c r="N42" s="35">
        <v>3460718</v>
      </c>
      <c r="O42" s="35">
        <v>40000</v>
      </c>
      <c r="P42" s="35">
        <v>7690200</v>
      </c>
      <c r="Q42" s="1">
        <v>35</v>
      </c>
    </row>
    <row r="43" spans="1:17" ht="12.6" x14ac:dyDescent="0.25">
      <c r="A43" s="1">
        <v>36</v>
      </c>
      <c r="B43" s="1" t="s">
        <v>57</v>
      </c>
      <c r="C43" s="35">
        <v>8015281</v>
      </c>
      <c r="D43" s="35">
        <v>0</v>
      </c>
      <c r="E43" s="35">
        <v>4889199</v>
      </c>
      <c r="F43" s="35">
        <v>4702978</v>
      </c>
      <c r="G43" s="35">
        <v>0</v>
      </c>
      <c r="H43" s="35">
        <v>4141351</v>
      </c>
      <c r="I43" s="35">
        <v>0</v>
      </c>
      <c r="J43" s="35">
        <v>514737</v>
      </c>
      <c r="K43" s="35">
        <v>1416597</v>
      </c>
      <c r="L43" s="35">
        <f t="shared" si="0"/>
        <v>19538792</v>
      </c>
      <c r="M43" s="35">
        <v>2006287</v>
      </c>
      <c r="N43" s="35">
        <v>126239</v>
      </c>
      <c r="O43" s="35">
        <v>796212</v>
      </c>
      <c r="P43" s="35">
        <v>314136</v>
      </c>
      <c r="Q43" s="1">
        <v>36</v>
      </c>
    </row>
    <row r="44" spans="1:17" ht="12.6" x14ac:dyDescent="0.25">
      <c r="A44" s="1">
        <v>37</v>
      </c>
      <c r="B44" s="1" t="s">
        <v>58</v>
      </c>
      <c r="C44" s="35">
        <v>5279239</v>
      </c>
      <c r="D44" s="35">
        <v>0</v>
      </c>
      <c r="E44" s="35">
        <v>4434170</v>
      </c>
      <c r="F44" s="35">
        <v>2187487</v>
      </c>
      <c r="G44" s="35">
        <v>0</v>
      </c>
      <c r="H44" s="35">
        <v>2187487</v>
      </c>
      <c r="I44" s="35">
        <v>0</v>
      </c>
      <c r="J44" s="35">
        <v>426506</v>
      </c>
      <c r="K44" s="35">
        <v>41461</v>
      </c>
      <c r="L44" s="35">
        <f t="shared" si="0"/>
        <v>12368863</v>
      </c>
      <c r="M44" s="35">
        <v>1440179</v>
      </c>
      <c r="N44" s="35">
        <v>47619</v>
      </c>
      <c r="O44" s="35">
        <v>0</v>
      </c>
      <c r="P44" s="35">
        <v>801812</v>
      </c>
      <c r="Q44" s="1">
        <v>37</v>
      </c>
    </row>
    <row r="45" spans="1:17" ht="12.6" x14ac:dyDescent="0.25">
      <c r="A45" s="15">
        <v>38</v>
      </c>
      <c r="B45" s="1" t="s">
        <v>59</v>
      </c>
      <c r="C45" s="37">
        <v>8902902</v>
      </c>
      <c r="D45" s="37">
        <v>0</v>
      </c>
      <c r="E45" s="37">
        <v>7371201</v>
      </c>
      <c r="F45" s="37">
        <v>9588903</v>
      </c>
      <c r="G45" s="37">
        <v>0</v>
      </c>
      <c r="H45" s="37">
        <v>9513417</v>
      </c>
      <c r="I45" s="37">
        <v>75486</v>
      </c>
      <c r="J45" s="37">
        <v>561656</v>
      </c>
      <c r="K45" s="37">
        <v>3221953</v>
      </c>
      <c r="L45" s="37">
        <f t="shared" si="0"/>
        <v>29646615</v>
      </c>
      <c r="M45" s="37">
        <v>3627652</v>
      </c>
      <c r="N45" s="37">
        <v>181326</v>
      </c>
      <c r="O45" s="37">
        <v>7393</v>
      </c>
      <c r="P45" s="37">
        <v>2118079</v>
      </c>
      <c r="Q45" s="15">
        <v>38</v>
      </c>
    </row>
    <row r="46" spans="1:17" ht="12.6" x14ac:dyDescent="0.25">
      <c r="A46" s="15">
        <f>A45</f>
        <v>38</v>
      </c>
      <c r="B46" s="6" t="s">
        <v>60</v>
      </c>
      <c r="C46" s="38">
        <f t="shared" ref="C46:P46" si="1">SUM(C8:C45)</f>
        <v>788436775</v>
      </c>
      <c r="D46" s="38">
        <f t="shared" si="1"/>
        <v>221608</v>
      </c>
      <c r="E46" s="38">
        <f t="shared" si="1"/>
        <v>628867687</v>
      </c>
      <c r="F46" s="38">
        <f t="shared" si="1"/>
        <v>413624428</v>
      </c>
      <c r="G46" s="38">
        <f t="shared" si="1"/>
        <v>212895771</v>
      </c>
      <c r="H46" s="38">
        <f t="shared" si="1"/>
        <v>170493127</v>
      </c>
      <c r="I46" s="38">
        <f t="shared" si="1"/>
        <v>5021924</v>
      </c>
      <c r="J46" s="38">
        <f t="shared" si="1"/>
        <v>45707769</v>
      </c>
      <c r="K46" s="38">
        <f t="shared" si="1"/>
        <v>85438952</v>
      </c>
      <c r="L46" s="38">
        <f t="shared" si="1"/>
        <v>1962075611</v>
      </c>
      <c r="M46" s="38">
        <f t="shared" si="1"/>
        <v>239070348</v>
      </c>
      <c r="N46" s="38">
        <f t="shared" si="1"/>
        <v>19180641</v>
      </c>
      <c r="O46" s="38">
        <f t="shared" si="1"/>
        <v>9847275</v>
      </c>
      <c r="P46" s="38">
        <f t="shared" si="1"/>
        <v>97496414</v>
      </c>
      <c r="Q46" s="15">
        <f>Q45</f>
        <v>38</v>
      </c>
    </row>
    <row r="48" spans="1:17" ht="10.5" customHeight="1" x14ac:dyDescent="0.25"/>
    <row r="49" s="1" customFormat="1" ht="10.5" customHeight="1" x14ac:dyDescent="0.25"/>
    <row r="50" s="1" customFormat="1" ht="10.5" customHeight="1" x14ac:dyDescent="0.25"/>
    <row r="51" s="1" customFormat="1" ht="10.5" customHeight="1" x14ac:dyDescent="0.25"/>
    <row r="52" s="1" customFormat="1" ht="10.5" customHeight="1" x14ac:dyDescent="0.25"/>
    <row r="53" s="1" customFormat="1" ht="10.5" customHeight="1" x14ac:dyDescent="0.25"/>
    <row r="54" s="1" customFormat="1" ht="10.5" customHeight="1" x14ac:dyDescent="0.25"/>
    <row r="55" s="1" customFormat="1" ht="10.5" customHeight="1" x14ac:dyDescent="0.25"/>
    <row r="56" s="1" customFormat="1" ht="10.5" customHeight="1" x14ac:dyDescent="0.25"/>
    <row r="57" s="1" customFormat="1" ht="10.5" customHeight="1" x14ac:dyDescent="0.25"/>
    <row r="58" s="1" customFormat="1" ht="10.5" customHeight="1" x14ac:dyDescent="0.25"/>
    <row r="59" s="1" customFormat="1" ht="10.5" customHeight="1" x14ac:dyDescent="0.25"/>
    <row r="122" s="1" customFormat="1" ht="10.5" customHeight="1" x14ac:dyDescent="0.25"/>
    <row r="123" s="1" customFormat="1" ht="10.5" customHeight="1" x14ac:dyDescent="0.25"/>
    <row r="124" s="1" customFormat="1" ht="10.5" customHeight="1" x14ac:dyDescent="0.25"/>
    <row r="125" s="1" customFormat="1" ht="10.5" customHeight="1" x14ac:dyDescent="0.25"/>
    <row r="126" s="1" customFormat="1" ht="10.5" customHeight="1" x14ac:dyDescent="0.25"/>
    <row r="127" s="1" customFormat="1" ht="10.5" customHeight="1" x14ac:dyDescent="0.25"/>
    <row r="128" s="1" customFormat="1" ht="10.5" customHeight="1" x14ac:dyDescent="0.25"/>
    <row r="129" s="1" customFormat="1" ht="10.5" customHeight="1" x14ac:dyDescent="0.25"/>
    <row r="130" s="1" customFormat="1" ht="10.5" customHeight="1" x14ac:dyDescent="0.25"/>
    <row r="131" s="1" customFormat="1" ht="10.5" customHeight="1" x14ac:dyDescent="0.25"/>
    <row r="132" s="1" customFormat="1" ht="10.5" customHeight="1" x14ac:dyDescent="0.25"/>
    <row r="133" s="1" customFormat="1" ht="10.5" customHeight="1" x14ac:dyDescent="0.25"/>
    <row r="134" s="1" customFormat="1" ht="10.5" customHeight="1" x14ac:dyDescent="0.25"/>
    <row r="135" s="1" customFormat="1" ht="10.5" customHeight="1" x14ac:dyDescent="0.25"/>
    <row r="198" s="1" customFormat="1" ht="10.5" customHeight="1" x14ac:dyDescent="0.25"/>
    <row r="199" s="1" customFormat="1" ht="10.5" customHeight="1" x14ac:dyDescent="0.25"/>
    <row r="200" s="1" customFormat="1" ht="10.5" customHeight="1" x14ac:dyDescent="0.25"/>
    <row r="201" s="1" customFormat="1" ht="10.5" customHeight="1" x14ac:dyDescent="0.25"/>
    <row r="202" s="1" customFormat="1" ht="10.5" customHeight="1" x14ac:dyDescent="0.25"/>
    <row r="203" s="1" customFormat="1" ht="10.5" customHeight="1" x14ac:dyDescent="0.25"/>
    <row r="204" s="1" customFormat="1" ht="10.5" customHeight="1" x14ac:dyDescent="0.25"/>
    <row r="205" s="1" customFormat="1" ht="10.5" customHeight="1" x14ac:dyDescent="0.25"/>
    <row r="206" s="1" customFormat="1" ht="10.5" customHeight="1" x14ac:dyDescent="0.25"/>
    <row r="207" s="1" customFormat="1" ht="10.5" customHeight="1" x14ac:dyDescent="0.25"/>
    <row r="208" s="1" customFormat="1" ht="10.5" customHeight="1" x14ac:dyDescent="0.25"/>
    <row r="209" s="1" customFormat="1" ht="10.5" customHeight="1" x14ac:dyDescent="0.25"/>
    <row r="210" s="1" customFormat="1" ht="10.5" customHeight="1" x14ac:dyDescent="0.25"/>
    <row r="211" s="1" customFormat="1" ht="10.5" customHeight="1" x14ac:dyDescent="0.25"/>
    <row r="255" s="1" customFormat="1" ht="11.25" customHeight="1" x14ac:dyDescent="0.25"/>
    <row r="257" s="1" customFormat="1" ht="11.25" customHeight="1" x14ac:dyDescent="0.25"/>
    <row r="274" s="1" customFormat="1" ht="12" customHeight="1" x14ac:dyDescent="0.25"/>
  </sheetData>
  <mergeCells count="2">
    <mergeCell ref="C5:E5"/>
    <mergeCell ref="F5:I5"/>
  </mergeCells>
  <printOptions horizontalCentered="1" verticalCentered="1" gridLines="1"/>
  <pageMargins left="0.5" right="0.5" top="0.5" bottom="0.5" header="0" footer="0"/>
  <pageSetup paperSize="3" scale="99" fitToHeight="0" orientation="landscape" r:id="rId1"/>
  <headerFooter alignWithMargins="0"/>
  <rowBreaks count="1" manualBreakCount="1">
    <brk id="198" max="6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23608-0F44-40F7-A2A3-2FC2DDD10D80}">
  <sheetPr>
    <pageSetUpPr fitToPage="1"/>
  </sheetPr>
  <dimension ref="A1:Q104"/>
  <sheetViews>
    <sheetView zoomScaleNormal="100" workbookViewId="0">
      <selection activeCell="D6" sqref="D6"/>
    </sheetView>
  </sheetViews>
  <sheetFormatPr defaultColWidth="7.21875" defaultRowHeight="12.6" x14ac:dyDescent="0.25"/>
  <cols>
    <col min="1" max="1" width="4.77734375" style="1" customWidth="1"/>
    <col min="2" max="2" width="16.33203125" style="1" customWidth="1"/>
    <col min="3" max="5" width="12.77734375" style="1" customWidth="1"/>
    <col min="6" max="6" width="11.77734375" style="1" customWidth="1"/>
    <col min="7" max="16" width="12.77734375" style="1" customWidth="1"/>
    <col min="17" max="17" width="4.109375" style="1" bestFit="1" customWidth="1"/>
    <col min="18" max="256" width="7.21875" style="1"/>
    <col min="257" max="257" width="4.109375" style="1" bestFit="1" customWidth="1"/>
    <col min="258" max="258" width="12.77734375" style="1" bestFit="1" customWidth="1"/>
    <col min="259" max="259" width="13.21875" style="1" bestFit="1" customWidth="1"/>
    <col min="260" max="260" width="14.21875" style="1" customWidth="1"/>
    <col min="261" max="261" width="13.21875" style="1" bestFit="1" customWidth="1"/>
    <col min="262" max="264" width="11.88671875" style="1" bestFit="1" customWidth="1"/>
    <col min="265" max="266" width="11" style="1" bestFit="1" customWidth="1"/>
    <col min="267" max="267" width="11.88671875" style="1" bestFit="1" customWidth="1"/>
    <col min="268" max="268" width="13.21875" style="1" bestFit="1" customWidth="1"/>
    <col min="269" max="269" width="12.6640625" style="1" customWidth="1"/>
    <col min="270" max="271" width="11" style="1" bestFit="1" customWidth="1"/>
    <col min="272" max="272" width="11.88671875" style="1" bestFit="1" customWidth="1"/>
    <col min="273" max="273" width="4.109375" style="1" bestFit="1" customWidth="1"/>
    <col min="274" max="512" width="7.21875" style="1"/>
    <col min="513" max="513" width="4.109375" style="1" bestFit="1" customWidth="1"/>
    <col min="514" max="514" width="12.77734375" style="1" bestFit="1" customWidth="1"/>
    <col min="515" max="515" width="13.21875" style="1" bestFit="1" customWidth="1"/>
    <col min="516" max="516" width="14.21875" style="1" customWidth="1"/>
    <col min="517" max="517" width="13.21875" style="1" bestFit="1" customWidth="1"/>
    <col min="518" max="520" width="11.88671875" style="1" bestFit="1" customWidth="1"/>
    <col min="521" max="522" width="11" style="1" bestFit="1" customWidth="1"/>
    <col min="523" max="523" width="11.88671875" style="1" bestFit="1" customWidth="1"/>
    <col min="524" max="524" width="13.21875" style="1" bestFit="1" customWidth="1"/>
    <col min="525" max="525" width="12.6640625" style="1" customWidth="1"/>
    <col min="526" max="527" width="11" style="1" bestFit="1" customWidth="1"/>
    <col min="528" max="528" width="11.88671875" style="1" bestFit="1" customWidth="1"/>
    <col min="529" max="529" width="4.109375" style="1" bestFit="1" customWidth="1"/>
    <col min="530" max="768" width="7.21875" style="1"/>
    <col min="769" max="769" width="4.109375" style="1" bestFit="1" customWidth="1"/>
    <col min="770" max="770" width="12.77734375" style="1" bestFit="1" customWidth="1"/>
    <col min="771" max="771" width="13.21875" style="1" bestFit="1" customWidth="1"/>
    <col min="772" max="772" width="14.21875" style="1" customWidth="1"/>
    <col min="773" max="773" width="13.21875" style="1" bestFit="1" customWidth="1"/>
    <col min="774" max="776" width="11.88671875" style="1" bestFit="1" customWidth="1"/>
    <col min="777" max="778" width="11" style="1" bestFit="1" customWidth="1"/>
    <col min="779" max="779" width="11.88671875" style="1" bestFit="1" customWidth="1"/>
    <col min="780" max="780" width="13.21875" style="1" bestFit="1" customWidth="1"/>
    <col min="781" max="781" width="12.6640625" style="1" customWidth="1"/>
    <col min="782" max="783" width="11" style="1" bestFit="1" customWidth="1"/>
    <col min="784" max="784" width="11.88671875" style="1" bestFit="1" customWidth="1"/>
    <col min="785" max="785" width="4.109375" style="1" bestFit="1" customWidth="1"/>
    <col min="786" max="1024" width="7.21875" style="1"/>
    <col min="1025" max="1025" width="4.109375" style="1" bestFit="1" customWidth="1"/>
    <col min="1026" max="1026" width="12.77734375" style="1" bestFit="1" customWidth="1"/>
    <col min="1027" max="1027" width="13.21875" style="1" bestFit="1" customWidth="1"/>
    <col min="1028" max="1028" width="14.21875" style="1" customWidth="1"/>
    <col min="1029" max="1029" width="13.21875" style="1" bestFit="1" customWidth="1"/>
    <col min="1030" max="1032" width="11.88671875" style="1" bestFit="1" customWidth="1"/>
    <col min="1033" max="1034" width="11" style="1" bestFit="1" customWidth="1"/>
    <col min="1035" max="1035" width="11.88671875" style="1" bestFit="1" customWidth="1"/>
    <col min="1036" max="1036" width="13.21875" style="1" bestFit="1" customWidth="1"/>
    <col min="1037" max="1037" width="12.6640625" style="1" customWidth="1"/>
    <col min="1038" max="1039" width="11" style="1" bestFit="1" customWidth="1"/>
    <col min="1040" max="1040" width="11.88671875" style="1" bestFit="1" customWidth="1"/>
    <col min="1041" max="1041" width="4.109375" style="1" bestFit="1" customWidth="1"/>
    <col min="1042" max="1280" width="7.21875" style="1"/>
    <col min="1281" max="1281" width="4.109375" style="1" bestFit="1" customWidth="1"/>
    <col min="1282" max="1282" width="12.77734375" style="1" bestFit="1" customWidth="1"/>
    <col min="1283" max="1283" width="13.21875" style="1" bestFit="1" customWidth="1"/>
    <col min="1284" max="1284" width="14.21875" style="1" customWidth="1"/>
    <col min="1285" max="1285" width="13.21875" style="1" bestFit="1" customWidth="1"/>
    <col min="1286" max="1288" width="11.88671875" style="1" bestFit="1" customWidth="1"/>
    <col min="1289" max="1290" width="11" style="1" bestFit="1" customWidth="1"/>
    <col min="1291" max="1291" width="11.88671875" style="1" bestFit="1" customWidth="1"/>
    <col min="1292" max="1292" width="13.21875" style="1" bestFit="1" customWidth="1"/>
    <col min="1293" max="1293" width="12.6640625" style="1" customWidth="1"/>
    <col min="1294" max="1295" width="11" style="1" bestFit="1" customWidth="1"/>
    <col min="1296" max="1296" width="11.88671875" style="1" bestFit="1" customWidth="1"/>
    <col min="1297" max="1297" width="4.109375" style="1" bestFit="1" customWidth="1"/>
    <col min="1298" max="1536" width="7.21875" style="1"/>
    <col min="1537" max="1537" width="4.109375" style="1" bestFit="1" customWidth="1"/>
    <col min="1538" max="1538" width="12.77734375" style="1" bestFit="1" customWidth="1"/>
    <col min="1539" max="1539" width="13.21875" style="1" bestFit="1" customWidth="1"/>
    <col min="1540" max="1540" width="14.21875" style="1" customWidth="1"/>
    <col min="1541" max="1541" width="13.21875" style="1" bestFit="1" customWidth="1"/>
    <col min="1542" max="1544" width="11.88671875" style="1" bestFit="1" customWidth="1"/>
    <col min="1545" max="1546" width="11" style="1" bestFit="1" customWidth="1"/>
    <col min="1547" max="1547" width="11.88671875" style="1" bestFit="1" customWidth="1"/>
    <col min="1548" max="1548" width="13.21875" style="1" bestFit="1" customWidth="1"/>
    <col min="1549" max="1549" width="12.6640625" style="1" customWidth="1"/>
    <col min="1550" max="1551" width="11" style="1" bestFit="1" customWidth="1"/>
    <col min="1552" max="1552" width="11.88671875" style="1" bestFit="1" customWidth="1"/>
    <col min="1553" max="1553" width="4.109375" style="1" bestFit="1" customWidth="1"/>
    <col min="1554" max="1792" width="7.21875" style="1"/>
    <col min="1793" max="1793" width="4.109375" style="1" bestFit="1" customWidth="1"/>
    <col min="1794" max="1794" width="12.77734375" style="1" bestFit="1" customWidth="1"/>
    <col min="1795" max="1795" width="13.21875" style="1" bestFit="1" customWidth="1"/>
    <col min="1796" max="1796" width="14.21875" style="1" customWidth="1"/>
    <col min="1797" max="1797" width="13.21875" style="1" bestFit="1" customWidth="1"/>
    <col min="1798" max="1800" width="11.88671875" style="1" bestFit="1" customWidth="1"/>
    <col min="1801" max="1802" width="11" style="1" bestFit="1" customWidth="1"/>
    <col min="1803" max="1803" width="11.88671875" style="1" bestFit="1" customWidth="1"/>
    <col min="1804" max="1804" width="13.21875" style="1" bestFit="1" customWidth="1"/>
    <col min="1805" max="1805" width="12.6640625" style="1" customWidth="1"/>
    <col min="1806" max="1807" width="11" style="1" bestFit="1" customWidth="1"/>
    <col min="1808" max="1808" width="11.88671875" style="1" bestFit="1" customWidth="1"/>
    <col min="1809" max="1809" width="4.109375" style="1" bestFit="1" customWidth="1"/>
    <col min="1810" max="2048" width="7.21875" style="1"/>
    <col min="2049" max="2049" width="4.109375" style="1" bestFit="1" customWidth="1"/>
    <col min="2050" max="2050" width="12.77734375" style="1" bestFit="1" customWidth="1"/>
    <col min="2051" max="2051" width="13.21875" style="1" bestFit="1" customWidth="1"/>
    <col min="2052" max="2052" width="14.21875" style="1" customWidth="1"/>
    <col min="2053" max="2053" width="13.21875" style="1" bestFit="1" customWidth="1"/>
    <col min="2054" max="2056" width="11.88671875" style="1" bestFit="1" customWidth="1"/>
    <col min="2057" max="2058" width="11" style="1" bestFit="1" customWidth="1"/>
    <col min="2059" max="2059" width="11.88671875" style="1" bestFit="1" customWidth="1"/>
    <col min="2060" max="2060" width="13.21875" style="1" bestFit="1" customWidth="1"/>
    <col min="2061" max="2061" width="12.6640625" style="1" customWidth="1"/>
    <col min="2062" max="2063" width="11" style="1" bestFit="1" customWidth="1"/>
    <col min="2064" max="2064" width="11.88671875" style="1" bestFit="1" customWidth="1"/>
    <col min="2065" max="2065" width="4.109375" style="1" bestFit="1" customWidth="1"/>
    <col min="2066" max="2304" width="7.21875" style="1"/>
    <col min="2305" max="2305" width="4.109375" style="1" bestFit="1" customWidth="1"/>
    <col min="2306" max="2306" width="12.77734375" style="1" bestFit="1" customWidth="1"/>
    <col min="2307" max="2307" width="13.21875" style="1" bestFit="1" customWidth="1"/>
    <col min="2308" max="2308" width="14.21875" style="1" customWidth="1"/>
    <col min="2309" max="2309" width="13.21875" style="1" bestFit="1" customWidth="1"/>
    <col min="2310" max="2312" width="11.88671875" style="1" bestFit="1" customWidth="1"/>
    <col min="2313" max="2314" width="11" style="1" bestFit="1" customWidth="1"/>
    <col min="2315" max="2315" width="11.88671875" style="1" bestFit="1" customWidth="1"/>
    <col min="2316" max="2316" width="13.21875" style="1" bestFit="1" customWidth="1"/>
    <col min="2317" max="2317" width="12.6640625" style="1" customWidth="1"/>
    <col min="2318" max="2319" width="11" style="1" bestFit="1" customWidth="1"/>
    <col min="2320" max="2320" width="11.88671875" style="1" bestFit="1" customWidth="1"/>
    <col min="2321" max="2321" width="4.109375" style="1" bestFit="1" customWidth="1"/>
    <col min="2322" max="2560" width="7.21875" style="1"/>
    <col min="2561" max="2561" width="4.109375" style="1" bestFit="1" customWidth="1"/>
    <col min="2562" max="2562" width="12.77734375" style="1" bestFit="1" customWidth="1"/>
    <col min="2563" max="2563" width="13.21875" style="1" bestFit="1" customWidth="1"/>
    <col min="2564" max="2564" width="14.21875" style="1" customWidth="1"/>
    <col min="2565" max="2565" width="13.21875" style="1" bestFit="1" customWidth="1"/>
    <col min="2566" max="2568" width="11.88671875" style="1" bestFit="1" customWidth="1"/>
    <col min="2569" max="2570" width="11" style="1" bestFit="1" customWidth="1"/>
    <col min="2571" max="2571" width="11.88671875" style="1" bestFit="1" customWidth="1"/>
    <col min="2572" max="2572" width="13.21875" style="1" bestFit="1" customWidth="1"/>
    <col min="2573" max="2573" width="12.6640625" style="1" customWidth="1"/>
    <col min="2574" max="2575" width="11" style="1" bestFit="1" customWidth="1"/>
    <col min="2576" max="2576" width="11.88671875" style="1" bestFit="1" customWidth="1"/>
    <col min="2577" max="2577" width="4.109375" style="1" bestFit="1" customWidth="1"/>
    <col min="2578" max="2816" width="7.21875" style="1"/>
    <col min="2817" max="2817" width="4.109375" style="1" bestFit="1" customWidth="1"/>
    <col min="2818" max="2818" width="12.77734375" style="1" bestFit="1" customWidth="1"/>
    <col min="2819" max="2819" width="13.21875" style="1" bestFit="1" customWidth="1"/>
    <col min="2820" max="2820" width="14.21875" style="1" customWidth="1"/>
    <col min="2821" max="2821" width="13.21875" style="1" bestFit="1" customWidth="1"/>
    <col min="2822" max="2824" width="11.88671875" style="1" bestFit="1" customWidth="1"/>
    <col min="2825" max="2826" width="11" style="1" bestFit="1" customWidth="1"/>
    <col min="2827" max="2827" width="11.88671875" style="1" bestFit="1" customWidth="1"/>
    <col min="2828" max="2828" width="13.21875" style="1" bestFit="1" customWidth="1"/>
    <col min="2829" max="2829" width="12.6640625" style="1" customWidth="1"/>
    <col min="2830" max="2831" width="11" style="1" bestFit="1" customWidth="1"/>
    <col min="2832" max="2832" width="11.88671875" style="1" bestFit="1" customWidth="1"/>
    <col min="2833" max="2833" width="4.109375" style="1" bestFit="1" customWidth="1"/>
    <col min="2834" max="3072" width="7.21875" style="1"/>
    <col min="3073" max="3073" width="4.109375" style="1" bestFit="1" customWidth="1"/>
    <col min="3074" max="3074" width="12.77734375" style="1" bestFit="1" customWidth="1"/>
    <col min="3075" max="3075" width="13.21875" style="1" bestFit="1" customWidth="1"/>
    <col min="3076" max="3076" width="14.21875" style="1" customWidth="1"/>
    <col min="3077" max="3077" width="13.21875" style="1" bestFit="1" customWidth="1"/>
    <col min="3078" max="3080" width="11.88671875" style="1" bestFit="1" customWidth="1"/>
    <col min="3081" max="3082" width="11" style="1" bestFit="1" customWidth="1"/>
    <col min="3083" max="3083" width="11.88671875" style="1" bestFit="1" customWidth="1"/>
    <col min="3084" max="3084" width="13.21875" style="1" bestFit="1" customWidth="1"/>
    <col min="3085" max="3085" width="12.6640625" style="1" customWidth="1"/>
    <col min="3086" max="3087" width="11" style="1" bestFit="1" customWidth="1"/>
    <col min="3088" max="3088" width="11.88671875" style="1" bestFit="1" customWidth="1"/>
    <col min="3089" max="3089" width="4.109375" style="1" bestFit="1" customWidth="1"/>
    <col min="3090" max="3328" width="7.21875" style="1"/>
    <col min="3329" max="3329" width="4.109375" style="1" bestFit="1" customWidth="1"/>
    <col min="3330" max="3330" width="12.77734375" style="1" bestFit="1" customWidth="1"/>
    <col min="3331" max="3331" width="13.21875" style="1" bestFit="1" customWidth="1"/>
    <col min="3332" max="3332" width="14.21875" style="1" customWidth="1"/>
    <col min="3333" max="3333" width="13.21875" style="1" bestFit="1" customWidth="1"/>
    <col min="3334" max="3336" width="11.88671875" style="1" bestFit="1" customWidth="1"/>
    <col min="3337" max="3338" width="11" style="1" bestFit="1" customWidth="1"/>
    <col min="3339" max="3339" width="11.88671875" style="1" bestFit="1" customWidth="1"/>
    <col min="3340" max="3340" width="13.21875" style="1" bestFit="1" customWidth="1"/>
    <col min="3341" max="3341" width="12.6640625" style="1" customWidth="1"/>
    <col min="3342" max="3343" width="11" style="1" bestFit="1" customWidth="1"/>
    <col min="3344" max="3344" width="11.88671875" style="1" bestFit="1" customWidth="1"/>
    <col min="3345" max="3345" width="4.109375" style="1" bestFit="1" customWidth="1"/>
    <col min="3346" max="3584" width="7.21875" style="1"/>
    <col min="3585" max="3585" width="4.109375" style="1" bestFit="1" customWidth="1"/>
    <col min="3586" max="3586" width="12.77734375" style="1" bestFit="1" customWidth="1"/>
    <col min="3587" max="3587" width="13.21875" style="1" bestFit="1" customWidth="1"/>
    <col min="3588" max="3588" width="14.21875" style="1" customWidth="1"/>
    <col min="3589" max="3589" width="13.21875" style="1" bestFit="1" customWidth="1"/>
    <col min="3590" max="3592" width="11.88671875" style="1" bestFit="1" customWidth="1"/>
    <col min="3593" max="3594" width="11" style="1" bestFit="1" customWidth="1"/>
    <col min="3595" max="3595" width="11.88671875" style="1" bestFit="1" customWidth="1"/>
    <col min="3596" max="3596" width="13.21875" style="1" bestFit="1" customWidth="1"/>
    <col min="3597" max="3597" width="12.6640625" style="1" customWidth="1"/>
    <col min="3598" max="3599" width="11" style="1" bestFit="1" customWidth="1"/>
    <col min="3600" max="3600" width="11.88671875" style="1" bestFit="1" customWidth="1"/>
    <col min="3601" max="3601" width="4.109375" style="1" bestFit="1" customWidth="1"/>
    <col min="3602" max="3840" width="7.21875" style="1"/>
    <col min="3841" max="3841" width="4.109375" style="1" bestFit="1" customWidth="1"/>
    <col min="3842" max="3842" width="12.77734375" style="1" bestFit="1" customWidth="1"/>
    <col min="3843" max="3843" width="13.21875" style="1" bestFit="1" customWidth="1"/>
    <col min="3844" max="3844" width="14.21875" style="1" customWidth="1"/>
    <col min="3845" max="3845" width="13.21875" style="1" bestFit="1" customWidth="1"/>
    <col min="3846" max="3848" width="11.88671875" style="1" bestFit="1" customWidth="1"/>
    <col min="3849" max="3850" width="11" style="1" bestFit="1" customWidth="1"/>
    <col min="3851" max="3851" width="11.88671875" style="1" bestFit="1" customWidth="1"/>
    <col min="3852" max="3852" width="13.21875" style="1" bestFit="1" customWidth="1"/>
    <col min="3853" max="3853" width="12.6640625" style="1" customWidth="1"/>
    <col min="3854" max="3855" width="11" style="1" bestFit="1" customWidth="1"/>
    <col min="3856" max="3856" width="11.88671875" style="1" bestFit="1" customWidth="1"/>
    <col min="3857" max="3857" width="4.109375" style="1" bestFit="1" customWidth="1"/>
    <col min="3858" max="4096" width="7.21875" style="1"/>
    <col min="4097" max="4097" width="4.109375" style="1" bestFit="1" customWidth="1"/>
    <col min="4098" max="4098" width="12.77734375" style="1" bestFit="1" customWidth="1"/>
    <col min="4099" max="4099" width="13.21875" style="1" bestFit="1" customWidth="1"/>
    <col min="4100" max="4100" width="14.21875" style="1" customWidth="1"/>
    <col min="4101" max="4101" width="13.21875" style="1" bestFit="1" customWidth="1"/>
    <col min="4102" max="4104" width="11.88671875" style="1" bestFit="1" customWidth="1"/>
    <col min="4105" max="4106" width="11" style="1" bestFit="1" customWidth="1"/>
    <col min="4107" max="4107" width="11.88671875" style="1" bestFit="1" customWidth="1"/>
    <col min="4108" max="4108" width="13.21875" style="1" bestFit="1" customWidth="1"/>
    <col min="4109" max="4109" width="12.6640625" style="1" customWidth="1"/>
    <col min="4110" max="4111" width="11" style="1" bestFit="1" customWidth="1"/>
    <col min="4112" max="4112" width="11.88671875" style="1" bestFit="1" customWidth="1"/>
    <col min="4113" max="4113" width="4.109375" style="1" bestFit="1" customWidth="1"/>
    <col min="4114" max="4352" width="7.21875" style="1"/>
    <col min="4353" max="4353" width="4.109375" style="1" bestFit="1" customWidth="1"/>
    <col min="4354" max="4354" width="12.77734375" style="1" bestFit="1" customWidth="1"/>
    <col min="4355" max="4355" width="13.21875" style="1" bestFit="1" customWidth="1"/>
    <col min="4356" max="4356" width="14.21875" style="1" customWidth="1"/>
    <col min="4357" max="4357" width="13.21875" style="1" bestFit="1" customWidth="1"/>
    <col min="4358" max="4360" width="11.88671875" style="1" bestFit="1" customWidth="1"/>
    <col min="4361" max="4362" width="11" style="1" bestFit="1" customWidth="1"/>
    <col min="4363" max="4363" width="11.88671875" style="1" bestFit="1" customWidth="1"/>
    <col min="4364" max="4364" width="13.21875" style="1" bestFit="1" customWidth="1"/>
    <col min="4365" max="4365" width="12.6640625" style="1" customWidth="1"/>
    <col min="4366" max="4367" width="11" style="1" bestFit="1" customWidth="1"/>
    <col min="4368" max="4368" width="11.88671875" style="1" bestFit="1" customWidth="1"/>
    <col min="4369" max="4369" width="4.109375" style="1" bestFit="1" customWidth="1"/>
    <col min="4370" max="4608" width="7.21875" style="1"/>
    <col min="4609" max="4609" width="4.109375" style="1" bestFit="1" customWidth="1"/>
    <col min="4610" max="4610" width="12.77734375" style="1" bestFit="1" customWidth="1"/>
    <col min="4611" max="4611" width="13.21875" style="1" bestFit="1" customWidth="1"/>
    <col min="4612" max="4612" width="14.21875" style="1" customWidth="1"/>
    <col min="4613" max="4613" width="13.21875" style="1" bestFit="1" customWidth="1"/>
    <col min="4614" max="4616" width="11.88671875" style="1" bestFit="1" customWidth="1"/>
    <col min="4617" max="4618" width="11" style="1" bestFit="1" customWidth="1"/>
    <col min="4619" max="4619" width="11.88671875" style="1" bestFit="1" customWidth="1"/>
    <col min="4620" max="4620" width="13.21875" style="1" bestFit="1" customWidth="1"/>
    <col min="4621" max="4621" width="12.6640625" style="1" customWidth="1"/>
    <col min="4622" max="4623" width="11" style="1" bestFit="1" customWidth="1"/>
    <col min="4624" max="4624" width="11.88671875" style="1" bestFit="1" customWidth="1"/>
    <col min="4625" max="4625" width="4.109375" style="1" bestFit="1" customWidth="1"/>
    <col min="4626" max="4864" width="7.21875" style="1"/>
    <col min="4865" max="4865" width="4.109375" style="1" bestFit="1" customWidth="1"/>
    <col min="4866" max="4866" width="12.77734375" style="1" bestFit="1" customWidth="1"/>
    <col min="4867" max="4867" width="13.21875" style="1" bestFit="1" customWidth="1"/>
    <col min="4868" max="4868" width="14.21875" style="1" customWidth="1"/>
    <col min="4869" max="4869" width="13.21875" style="1" bestFit="1" customWidth="1"/>
    <col min="4870" max="4872" width="11.88671875" style="1" bestFit="1" customWidth="1"/>
    <col min="4873" max="4874" width="11" style="1" bestFit="1" customWidth="1"/>
    <col min="4875" max="4875" width="11.88671875" style="1" bestFit="1" customWidth="1"/>
    <col min="4876" max="4876" width="13.21875" style="1" bestFit="1" customWidth="1"/>
    <col min="4877" max="4877" width="12.6640625" style="1" customWidth="1"/>
    <col min="4878" max="4879" width="11" style="1" bestFit="1" customWidth="1"/>
    <col min="4880" max="4880" width="11.88671875" style="1" bestFit="1" customWidth="1"/>
    <col min="4881" max="4881" width="4.109375" style="1" bestFit="1" customWidth="1"/>
    <col min="4882" max="5120" width="7.21875" style="1"/>
    <col min="5121" max="5121" width="4.109375" style="1" bestFit="1" customWidth="1"/>
    <col min="5122" max="5122" width="12.77734375" style="1" bestFit="1" customWidth="1"/>
    <col min="5123" max="5123" width="13.21875" style="1" bestFit="1" customWidth="1"/>
    <col min="5124" max="5124" width="14.21875" style="1" customWidth="1"/>
    <col min="5125" max="5125" width="13.21875" style="1" bestFit="1" customWidth="1"/>
    <col min="5126" max="5128" width="11.88671875" style="1" bestFit="1" customWidth="1"/>
    <col min="5129" max="5130" width="11" style="1" bestFit="1" customWidth="1"/>
    <col min="5131" max="5131" width="11.88671875" style="1" bestFit="1" customWidth="1"/>
    <col min="5132" max="5132" width="13.21875" style="1" bestFit="1" customWidth="1"/>
    <col min="5133" max="5133" width="12.6640625" style="1" customWidth="1"/>
    <col min="5134" max="5135" width="11" style="1" bestFit="1" customWidth="1"/>
    <col min="5136" max="5136" width="11.88671875" style="1" bestFit="1" customWidth="1"/>
    <col min="5137" max="5137" width="4.109375" style="1" bestFit="1" customWidth="1"/>
    <col min="5138" max="5376" width="7.21875" style="1"/>
    <col min="5377" max="5377" width="4.109375" style="1" bestFit="1" customWidth="1"/>
    <col min="5378" max="5378" width="12.77734375" style="1" bestFit="1" customWidth="1"/>
    <col min="5379" max="5379" width="13.21875" style="1" bestFit="1" customWidth="1"/>
    <col min="5380" max="5380" width="14.21875" style="1" customWidth="1"/>
    <col min="5381" max="5381" width="13.21875" style="1" bestFit="1" customWidth="1"/>
    <col min="5382" max="5384" width="11.88671875" style="1" bestFit="1" customWidth="1"/>
    <col min="5385" max="5386" width="11" style="1" bestFit="1" customWidth="1"/>
    <col min="5387" max="5387" width="11.88671875" style="1" bestFit="1" customWidth="1"/>
    <col min="5388" max="5388" width="13.21875" style="1" bestFit="1" customWidth="1"/>
    <col min="5389" max="5389" width="12.6640625" style="1" customWidth="1"/>
    <col min="5390" max="5391" width="11" style="1" bestFit="1" customWidth="1"/>
    <col min="5392" max="5392" width="11.88671875" style="1" bestFit="1" customWidth="1"/>
    <col min="5393" max="5393" width="4.109375" style="1" bestFit="1" customWidth="1"/>
    <col min="5394" max="5632" width="7.21875" style="1"/>
    <col min="5633" max="5633" width="4.109375" style="1" bestFit="1" customWidth="1"/>
    <col min="5634" max="5634" width="12.77734375" style="1" bestFit="1" customWidth="1"/>
    <col min="5635" max="5635" width="13.21875" style="1" bestFit="1" customWidth="1"/>
    <col min="5636" max="5636" width="14.21875" style="1" customWidth="1"/>
    <col min="5637" max="5637" width="13.21875" style="1" bestFit="1" customWidth="1"/>
    <col min="5638" max="5640" width="11.88671875" style="1" bestFit="1" customWidth="1"/>
    <col min="5641" max="5642" width="11" style="1" bestFit="1" customWidth="1"/>
    <col min="5643" max="5643" width="11.88671875" style="1" bestFit="1" customWidth="1"/>
    <col min="5644" max="5644" width="13.21875" style="1" bestFit="1" customWidth="1"/>
    <col min="5645" max="5645" width="12.6640625" style="1" customWidth="1"/>
    <col min="5646" max="5647" width="11" style="1" bestFit="1" customWidth="1"/>
    <col min="5648" max="5648" width="11.88671875" style="1" bestFit="1" customWidth="1"/>
    <col min="5649" max="5649" width="4.109375" style="1" bestFit="1" customWidth="1"/>
    <col min="5650" max="5888" width="7.21875" style="1"/>
    <col min="5889" max="5889" width="4.109375" style="1" bestFit="1" customWidth="1"/>
    <col min="5890" max="5890" width="12.77734375" style="1" bestFit="1" customWidth="1"/>
    <col min="5891" max="5891" width="13.21875" style="1" bestFit="1" customWidth="1"/>
    <col min="5892" max="5892" width="14.21875" style="1" customWidth="1"/>
    <col min="5893" max="5893" width="13.21875" style="1" bestFit="1" customWidth="1"/>
    <col min="5894" max="5896" width="11.88671875" style="1" bestFit="1" customWidth="1"/>
    <col min="5897" max="5898" width="11" style="1" bestFit="1" customWidth="1"/>
    <col min="5899" max="5899" width="11.88671875" style="1" bestFit="1" customWidth="1"/>
    <col min="5900" max="5900" width="13.21875" style="1" bestFit="1" customWidth="1"/>
    <col min="5901" max="5901" width="12.6640625" style="1" customWidth="1"/>
    <col min="5902" max="5903" width="11" style="1" bestFit="1" customWidth="1"/>
    <col min="5904" max="5904" width="11.88671875" style="1" bestFit="1" customWidth="1"/>
    <col min="5905" max="5905" width="4.109375" style="1" bestFit="1" customWidth="1"/>
    <col min="5906" max="6144" width="7.21875" style="1"/>
    <col min="6145" max="6145" width="4.109375" style="1" bestFit="1" customWidth="1"/>
    <col min="6146" max="6146" width="12.77734375" style="1" bestFit="1" customWidth="1"/>
    <col min="6147" max="6147" width="13.21875" style="1" bestFit="1" customWidth="1"/>
    <col min="6148" max="6148" width="14.21875" style="1" customWidth="1"/>
    <col min="6149" max="6149" width="13.21875" style="1" bestFit="1" customWidth="1"/>
    <col min="6150" max="6152" width="11.88671875" style="1" bestFit="1" customWidth="1"/>
    <col min="6153" max="6154" width="11" style="1" bestFit="1" customWidth="1"/>
    <col min="6155" max="6155" width="11.88671875" style="1" bestFit="1" customWidth="1"/>
    <col min="6156" max="6156" width="13.21875" style="1" bestFit="1" customWidth="1"/>
    <col min="6157" max="6157" width="12.6640625" style="1" customWidth="1"/>
    <col min="6158" max="6159" width="11" style="1" bestFit="1" customWidth="1"/>
    <col min="6160" max="6160" width="11.88671875" style="1" bestFit="1" customWidth="1"/>
    <col min="6161" max="6161" width="4.109375" style="1" bestFit="1" customWidth="1"/>
    <col min="6162" max="6400" width="7.21875" style="1"/>
    <col min="6401" max="6401" width="4.109375" style="1" bestFit="1" customWidth="1"/>
    <col min="6402" max="6402" width="12.77734375" style="1" bestFit="1" customWidth="1"/>
    <col min="6403" max="6403" width="13.21875" style="1" bestFit="1" customWidth="1"/>
    <col min="6404" max="6404" width="14.21875" style="1" customWidth="1"/>
    <col min="6405" max="6405" width="13.21875" style="1" bestFit="1" customWidth="1"/>
    <col min="6406" max="6408" width="11.88671875" style="1" bestFit="1" customWidth="1"/>
    <col min="6409" max="6410" width="11" style="1" bestFit="1" customWidth="1"/>
    <col min="6411" max="6411" width="11.88671875" style="1" bestFit="1" customWidth="1"/>
    <col min="6412" max="6412" width="13.21875" style="1" bestFit="1" customWidth="1"/>
    <col min="6413" max="6413" width="12.6640625" style="1" customWidth="1"/>
    <col min="6414" max="6415" width="11" style="1" bestFit="1" customWidth="1"/>
    <col min="6416" max="6416" width="11.88671875" style="1" bestFit="1" customWidth="1"/>
    <col min="6417" max="6417" width="4.109375" style="1" bestFit="1" customWidth="1"/>
    <col min="6418" max="6656" width="7.21875" style="1"/>
    <col min="6657" max="6657" width="4.109375" style="1" bestFit="1" customWidth="1"/>
    <col min="6658" max="6658" width="12.77734375" style="1" bestFit="1" customWidth="1"/>
    <col min="6659" max="6659" width="13.21875" style="1" bestFit="1" customWidth="1"/>
    <col min="6660" max="6660" width="14.21875" style="1" customWidth="1"/>
    <col min="6661" max="6661" width="13.21875" style="1" bestFit="1" customWidth="1"/>
    <col min="6662" max="6664" width="11.88671875" style="1" bestFit="1" customWidth="1"/>
    <col min="6665" max="6666" width="11" style="1" bestFit="1" customWidth="1"/>
    <col min="6667" max="6667" width="11.88671875" style="1" bestFit="1" customWidth="1"/>
    <col min="6668" max="6668" width="13.21875" style="1" bestFit="1" customWidth="1"/>
    <col min="6669" max="6669" width="12.6640625" style="1" customWidth="1"/>
    <col min="6670" max="6671" width="11" style="1" bestFit="1" customWidth="1"/>
    <col min="6672" max="6672" width="11.88671875" style="1" bestFit="1" customWidth="1"/>
    <col min="6673" max="6673" width="4.109375" style="1" bestFit="1" customWidth="1"/>
    <col min="6674" max="6912" width="7.21875" style="1"/>
    <col min="6913" max="6913" width="4.109375" style="1" bestFit="1" customWidth="1"/>
    <col min="6914" max="6914" width="12.77734375" style="1" bestFit="1" customWidth="1"/>
    <col min="6915" max="6915" width="13.21875" style="1" bestFit="1" customWidth="1"/>
    <col min="6916" max="6916" width="14.21875" style="1" customWidth="1"/>
    <col min="6917" max="6917" width="13.21875" style="1" bestFit="1" customWidth="1"/>
    <col min="6918" max="6920" width="11.88671875" style="1" bestFit="1" customWidth="1"/>
    <col min="6921" max="6922" width="11" style="1" bestFit="1" customWidth="1"/>
    <col min="6923" max="6923" width="11.88671875" style="1" bestFit="1" customWidth="1"/>
    <col min="6924" max="6924" width="13.21875" style="1" bestFit="1" customWidth="1"/>
    <col min="6925" max="6925" width="12.6640625" style="1" customWidth="1"/>
    <col min="6926" max="6927" width="11" style="1" bestFit="1" customWidth="1"/>
    <col min="6928" max="6928" width="11.88671875" style="1" bestFit="1" customWidth="1"/>
    <col min="6929" max="6929" width="4.109375" style="1" bestFit="1" customWidth="1"/>
    <col min="6930" max="7168" width="7.21875" style="1"/>
    <col min="7169" max="7169" width="4.109375" style="1" bestFit="1" customWidth="1"/>
    <col min="7170" max="7170" width="12.77734375" style="1" bestFit="1" customWidth="1"/>
    <col min="7171" max="7171" width="13.21875" style="1" bestFit="1" customWidth="1"/>
    <col min="7172" max="7172" width="14.21875" style="1" customWidth="1"/>
    <col min="7173" max="7173" width="13.21875" style="1" bestFit="1" customWidth="1"/>
    <col min="7174" max="7176" width="11.88671875" style="1" bestFit="1" customWidth="1"/>
    <col min="7177" max="7178" width="11" style="1" bestFit="1" customWidth="1"/>
    <col min="7179" max="7179" width="11.88671875" style="1" bestFit="1" customWidth="1"/>
    <col min="7180" max="7180" width="13.21875" style="1" bestFit="1" customWidth="1"/>
    <col min="7181" max="7181" width="12.6640625" style="1" customWidth="1"/>
    <col min="7182" max="7183" width="11" style="1" bestFit="1" customWidth="1"/>
    <col min="7184" max="7184" width="11.88671875" style="1" bestFit="1" customWidth="1"/>
    <col min="7185" max="7185" width="4.109375" style="1" bestFit="1" customWidth="1"/>
    <col min="7186" max="7424" width="7.21875" style="1"/>
    <col min="7425" max="7425" width="4.109375" style="1" bestFit="1" customWidth="1"/>
    <col min="7426" max="7426" width="12.77734375" style="1" bestFit="1" customWidth="1"/>
    <col min="7427" max="7427" width="13.21875" style="1" bestFit="1" customWidth="1"/>
    <col min="7428" max="7428" width="14.21875" style="1" customWidth="1"/>
    <col min="7429" max="7429" width="13.21875" style="1" bestFit="1" customWidth="1"/>
    <col min="7430" max="7432" width="11.88671875" style="1" bestFit="1" customWidth="1"/>
    <col min="7433" max="7434" width="11" style="1" bestFit="1" customWidth="1"/>
    <col min="7435" max="7435" width="11.88671875" style="1" bestFit="1" customWidth="1"/>
    <col min="7436" max="7436" width="13.21875" style="1" bestFit="1" customWidth="1"/>
    <col min="7437" max="7437" width="12.6640625" style="1" customWidth="1"/>
    <col min="7438" max="7439" width="11" style="1" bestFit="1" customWidth="1"/>
    <col min="7440" max="7440" width="11.88671875" style="1" bestFit="1" customWidth="1"/>
    <col min="7441" max="7441" width="4.109375" style="1" bestFit="1" customWidth="1"/>
    <col min="7442" max="7680" width="7.21875" style="1"/>
    <col min="7681" max="7681" width="4.109375" style="1" bestFit="1" customWidth="1"/>
    <col min="7682" max="7682" width="12.77734375" style="1" bestFit="1" customWidth="1"/>
    <col min="7683" max="7683" width="13.21875" style="1" bestFit="1" customWidth="1"/>
    <col min="7684" max="7684" width="14.21875" style="1" customWidth="1"/>
    <col min="7685" max="7685" width="13.21875" style="1" bestFit="1" customWidth="1"/>
    <col min="7686" max="7688" width="11.88671875" style="1" bestFit="1" customWidth="1"/>
    <col min="7689" max="7690" width="11" style="1" bestFit="1" customWidth="1"/>
    <col min="7691" max="7691" width="11.88671875" style="1" bestFit="1" customWidth="1"/>
    <col min="7692" max="7692" width="13.21875" style="1" bestFit="1" customWidth="1"/>
    <col min="7693" max="7693" width="12.6640625" style="1" customWidth="1"/>
    <col min="7694" max="7695" width="11" style="1" bestFit="1" customWidth="1"/>
    <col min="7696" max="7696" width="11.88671875" style="1" bestFit="1" customWidth="1"/>
    <col min="7697" max="7697" width="4.109375" style="1" bestFit="1" customWidth="1"/>
    <col min="7698" max="7936" width="7.21875" style="1"/>
    <col min="7937" max="7937" width="4.109375" style="1" bestFit="1" customWidth="1"/>
    <col min="7938" max="7938" width="12.77734375" style="1" bestFit="1" customWidth="1"/>
    <col min="7939" max="7939" width="13.21875" style="1" bestFit="1" customWidth="1"/>
    <col min="7940" max="7940" width="14.21875" style="1" customWidth="1"/>
    <col min="7941" max="7941" width="13.21875" style="1" bestFit="1" customWidth="1"/>
    <col min="7942" max="7944" width="11.88671875" style="1" bestFit="1" customWidth="1"/>
    <col min="7945" max="7946" width="11" style="1" bestFit="1" customWidth="1"/>
    <col min="7947" max="7947" width="11.88671875" style="1" bestFit="1" customWidth="1"/>
    <col min="7948" max="7948" width="13.21875" style="1" bestFit="1" customWidth="1"/>
    <col min="7949" max="7949" width="12.6640625" style="1" customWidth="1"/>
    <col min="7950" max="7951" width="11" style="1" bestFit="1" customWidth="1"/>
    <col min="7952" max="7952" width="11.88671875" style="1" bestFit="1" customWidth="1"/>
    <col min="7953" max="7953" width="4.109375" style="1" bestFit="1" customWidth="1"/>
    <col min="7954" max="8192" width="7.21875" style="1"/>
    <col min="8193" max="8193" width="4.109375" style="1" bestFit="1" customWidth="1"/>
    <col min="8194" max="8194" width="12.77734375" style="1" bestFit="1" customWidth="1"/>
    <col min="8195" max="8195" width="13.21875" style="1" bestFit="1" customWidth="1"/>
    <col min="8196" max="8196" width="14.21875" style="1" customWidth="1"/>
    <col min="8197" max="8197" width="13.21875" style="1" bestFit="1" customWidth="1"/>
    <col min="8198" max="8200" width="11.88671875" style="1" bestFit="1" customWidth="1"/>
    <col min="8201" max="8202" width="11" style="1" bestFit="1" customWidth="1"/>
    <col min="8203" max="8203" width="11.88671875" style="1" bestFit="1" customWidth="1"/>
    <col min="8204" max="8204" width="13.21875" style="1" bestFit="1" customWidth="1"/>
    <col min="8205" max="8205" width="12.6640625" style="1" customWidth="1"/>
    <col min="8206" max="8207" width="11" style="1" bestFit="1" customWidth="1"/>
    <col min="8208" max="8208" width="11.88671875" style="1" bestFit="1" customWidth="1"/>
    <col min="8209" max="8209" width="4.109375" style="1" bestFit="1" customWidth="1"/>
    <col min="8210" max="8448" width="7.21875" style="1"/>
    <col min="8449" max="8449" width="4.109375" style="1" bestFit="1" customWidth="1"/>
    <col min="8450" max="8450" width="12.77734375" style="1" bestFit="1" customWidth="1"/>
    <col min="8451" max="8451" width="13.21875" style="1" bestFit="1" customWidth="1"/>
    <col min="8452" max="8452" width="14.21875" style="1" customWidth="1"/>
    <col min="8453" max="8453" width="13.21875" style="1" bestFit="1" customWidth="1"/>
    <col min="8454" max="8456" width="11.88671875" style="1" bestFit="1" customWidth="1"/>
    <col min="8457" max="8458" width="11" style="1" bestFit="1" customWidth="1"/>
    <col min="8459" max="8459" width="11.88671875" style="1" bestFit="1" customWidth="1"/>
    <col min="8460" max="8460" width="13.21875" style="1" bestFit="1" customWidth="1"/>
    <col min="8461" max="8461" width="12.6640625" style="1" customWidth="1"/>
    <col min="8462" max="8463" width="11" style="1" bestFit="1" customWidth="1"/>
    <col min="8464" max="8464" width="11.88671875" style="1" bestFit="1" customWidth="1"/>
    <col min="8465" max="8465" width="4.109375" style="1" bestFit="1" customWidth="1"/>
    <col min="8466" max="8704" width="7.21875" style="1"/>
    <col min="8705" max="8705" width="4.109375" style="1" bestFit="1" customWidth="1"/>
    <col min="8706" max="8706" width="12.77734375" style="1" bestFit="1" customWidth="1"/>
    <col min="8707" max="8707" width="13.21875" style="1" bestFit="1" customWidth="1"/>
    <col min="8708" max="8708" width="14.21875" style="1" customWidth="1"/>
    <col min="8709" max="8709" width="13.21875" style="1" bestFit="1" customWidth="1"/>
    <col min="8710" max="8712" width="11.88671875" style="1" bestFit="1" customWidth="1"/>
    <col min="8713" max="8714" width="11" style="1" bestFit="1" customWidth="1"/>
    <col min="8715" max="8715" width="11.88671875" style="1" bestFit="1" customWidth="1"/>
    <col min="8716" max="8716" width="13.21875" style="1" bestFit="1" customWidth="1"/>
    <col min="8717" max="8717" width="12.6640625" style="1" customWidth="1"/>
    <col min="8718" max="8719" width="11" style="1" bestFit="1" customWidth="1"/>
    <col min="8720" max="8720" width="11.88671875" style="1" bestFit="1" customWidth="1"/>
    <col min="8721" max="8721" width="4.109375" style="1" bestFit="1" customWidth="1"/>
    <col min="8722" max="8960" width="7.21875" style="1"/>
    <col min="8961" max="8961" width="4.109375" style="1" bestFit="1" customWidth="1"/>
    <col min="8962" max="8962" width="12.77734375" style="1" bestFit="1" customWidth="1"/>
    <col min="8963" max="8963" width="13.21875" style="1" bestFit="1" customWidth="1"/>
    <col min="8964" max="8964" width="14.21875" style="1" customWidth="1"/>
    <col min="8965" max="8965" width="13.21875" style="1" bestFit="1" customWidth="1"/>
    <col min="8966" max="8968" width="11.88671875" style="1" bestFit="1" customWidth="1"/>
    <col min="8969" max="8970" width="11" style="1" bestFit="1" customWidth="1"/>
    <col min="8971" max="8971" width="11.88671875" style="1" bestFit="1" customWidth="1"/>
    <col min="8972" max="8972" width="13.21875" style="1" bestFit="1" customWidth="1"/>
    <col min="8973" max="8973" width="12.6640625" style="1" customWidth="1"/>
    <col min="8974" max="8975" width="11" style="1" bestFit="1" customWidth="1"/>
    <col min="8976" max="8976" width="11.88671875" style="1" bestFit="1" customWidth="1"/>
    <col min="8977" max="8977" width="4.109375" style="1" bestFit="1" customWidth="1"/>
    <col min="8978" max="9216" width="7.21875" style="1"/>
    <col min="9217" max="9217" width="4.109375" style="1" bestFit="1" customWidth="1"/>
    <col min="9218" max="9218" width="12.77734375" style="1" bestFit="1" customWidth="1"/>
    <col min="9219" max="9219" width="13.21875" style="1" bestFit="1" customWidth="1"/>
    <col min="9220" max="9220" width="14.21875" style="1" customWidth="1"/>
    <col min="9221" max="9221" width="13.21875" style="1" bestFit="1" customWidth="1"/>
    <col min="9222" max="9224" width="11.88671875" style="1" bestFit="1" customWidth="1"/>
    <col min="9225" max="9226" width="11" style="1" bestFit="1" customWidth="1"/>
    <col min="9227" max="9227" width="11.88671875" style="1" bestFit="1" customWidth="1"/>
    <col min="9228" max="9228" width="13.21875" style="1" bestFit="1" customWidth="1"/>
    <col min="9229" max="9229" width="12.6640625" style="1" customWidth="1"/>
    <col min="9230" max="9231" width="11" style="1" bestFit="1" customWidth="1"/>
    <col min="9232" max="9232" width="11.88671875" style="1" bestFit="1" customWidth="1"/>
    <col min="9233" max="9233" width="4.109375" style="1" bestFit="1" customWidth="1"/>
    <col min="9234" max="9472" width="7.21875" style="1"/>
    <col min="9473" max="9473" width="4.109375" style="1" bestFit="1" customWidth="1"/>
    <col min="9474" max="9474" width="12.77734375" style="1" bestFit="1" customWidth="1"/>
    <col min="9475" max="9475" width="13.21875" style="1" bestFit="1" customWidth="1"/>
    <col min="9476" max="9476" width="14.21875" style="1" customWidth="1"/>
    <col min="9477" max="9477" width="13.21875" style="1" bestFit="1" customWidth="1"/>
    <col min="9478" max="9480" width="11.88671875" style="1" bestFit="1" customWidth="1"/>
    <col min="9481" max="9482" width="11" style="1" bestFit="1" customWidth="1"/>
    <col min="9483" max="9483" width="11.88671875" style="1" bestFit="1" customWidth="1"/>
    <col min="9484" max="9484" width="13.21875" style="1" bestFit="1" customWidth="1"/>
    <col min="9485" max="9485" width="12.6640625" style="1" customWidth="1"/>
    <col min="9486" max="9487" width="11" style="1" bestFit="1" customWidth="1"/>
    <col min="9488" max="9488" width="11.88671875" style="1" bestFit="1" customWidth="1"/>
    <col min="9489" max="9489" width="4.109375" style="1" bestFit="1" customWidth="1"/>
    <col min="9490" max="9728" width="7.21875" style="1"/>
    <col min="9729" max="9729" width="4.109375" style="1" bestFit="1" customWidth="1"/>
    <col min="9730" max="9730" width="12.77734375" style="1" bestFit="1" customWidth="1"/>
    <col min="9731" max="9731" width="13.21875" style="1" bestFit="1" customWidth="1"/>
    <col min="9732" max="9732" width="14.21875" style="1" customWidth="1"/>
    <col min="9733" max="9733" width="13.21875" style="1" bestFit="1" customWidth="1"/>
    <col min="9734" max="9736" width="11.88671875" style="1" bestFit="1" customWidth="1"/>
    <col min="9737" max="9738" width="11" style="1" bestFit="1" customWidth="1"/>
    <col min="9739" max="9739" width="11.88671875" style="1" bestFit="1" customWidth="1"/>
    <col min="9740" max="9740" width="13.21875" style="1" bestFit="1" customWidth="1"/>
    <col min="9741" max="9741" width="12.6640625" style="1" customWidth="1"/>
    <col min="9742" max="9743" width="11" style="1" bestFit="1" customWidth="1"/>
    <col min="9744" max="9744" width="11.88671875" style="1" bestFit="1" customWidth="1"/>
    <col min="9745" max="9745" width="4.109375" style="1" bestFit="1" customWidth="1"/>
    <col min="9746" max="9984" width="7.21875" style="1"/>
    <col min="9985" max="9985" width="4.109375" style="1" bestFit="1" customWidth="1"/>
    <col min="9986" max="9986" width="12.77734375" style="1" bestFit="1" customWidth="1"/>
    <col min="9987" max="9987" width="13.21875" style="1" bestFit="1" customWidth="1"/>
    <col min="9988" max="9988" width="14.21875" style="1" customWidth="1"/>
    <col min="9989" max="9989" width="13.21875" style="1" bestFit="1" customWidth="1"/>
    <col min="9990" max="9992" width="11.88671875" style="1" bestFit="1" customWidth="1"/>
    <col min="9993" max="9994" width="11" style="1" bestFit="1" customWidth="1"/>
    <col min="9995" max="9995" width="11.88671875" style="1" bestFit="1" customWidth="1"/>
    <col min="9996" max="9996" width="13.21875" style="1" bestFit="1" customWidth="1"/>
    <col min="9997" max="9997" width="12.6640625" style="1" customWidth="1"/>
    <col min="9998" max="9999" width="11" style="1" bestFit="1" customWidth="1"/>
    <col min="10000" max="10000" width="11.88671875" style="1" bestFit="1" customWidth="1"/>
    <col min="10001" max="10001" width="4.109375" style="1" bestFit="1" customWidth="1"/>
    <col min="10002" max="10240" width="7.21875" style="1"/>
    <col min="10241" max="10241" width="4.109375" style="1" bestFit="1" customWidth="1"/>
    <col min="10242" max="10242" width="12.77734375" style="1" bestFit="1" customWidth="1"/>
    <col min="10243" max="10243" width="13.21875" style="1" bestFit="1" customWidth="1"/>
    <col min="10244" max="10244" width="14.21875" style="1" customWidth="1"/>
    <col min="10245" max="10245" width="13.21875" style="1" bestFit="1" customWidth="1"/>
    <col min="10246" max="10248" width="11.88671875" style="1" bestFit="1" customWidth="1"/>
    <col min="10249" max="10250" width="11" style="1" bestFit="1" customWidth="1"/>
    <col min="10251" max="10251" width="11.88671875" style="1" bestFit="1" customWidth="1"/>
    <col min="10252" max="10252" width="13.21875" style="1" bestFit="1" customWidth="1"/>
    <col min="10253" max="10253" width="12.6640625" style="1" customWidth="1"/>
    <col min="10254" max="10255" width="11" style="1" bestFit="1" customWidth="1"/>
    <col min="10256" max="10256" width="11.88671875" style="1" bestFit="1" customWidth="1"/>
    <col min="10257" max="10257" width="4.109375" style="1" bestFit="1" customWidth="1"/>
    <col min="10258" max="10496" width="7.21875" style="1"/>
    <col min="10497" max="10497" width="4.109375" style="1" bestFit="1" customWidth="1"/>
    <col min="10498" max="10498" width="12.77734375" style="1" bestFit="1" customWidth="1"/>
    <col min="10499" max="10499" width="13.21875" style="1" bestFit="1" customWidth="1"/>
    <col min="10500" max="10500" width="14.21875" style="1" customWidth="1"/>
    <col min="10501" max="10501" width="13.21875" style="1" bestFit="1" customWidth="1"/>
    <col min="10502" max="10504" width="11.88671875" style="1" bestFit="1" customWidth="1"/>
    <col min="10505" max="10506" width="11" style="1" bestFit="1" customWidth="1"/>
    <col min="10507" max="10507" width="11.88671875" style="1" bestFit="1" customWidth="1"/>
    <col min="10508" max="10508" width="13.21875" style="1" bestFit="1" customWidth="1"/>
    <col min="10509" max="10509" width="12.6640625" style="1" customWidth="1"/>
    <col min="10510" max="10511" width="11" style="1" bestFit="1" customWidth="1"/>
    <col min="10512" max="10512" width="11.88671875" style="1" bestFit="1" customWidth="1"/>
    <col min="10513" max="10513" width="4.109375" style="1" bestFit="1" customWidth="1"/>
    <col min="10514" max="10752" width="7.21875" style="1"/>
    <col min="10753" max="10753" width="4.109375" style="1" bestFit="1" customWidth="1"/>
    <col min="10754" max="10754" width="12.77734375" style="1" bestFit="1" customWidth="1"/>
    <col min="10755" max="10755" width="13.21875" style="1" bestFit="1" customWidth="1"/>
    <col min="10756" max="10756" width="14.21875" style="1" customWidth="1"/>
    <col min="10757" max="10757" width="13.21875" style="1" bestFit="1" customWidth="1"/>
    <col min="10758" max="10760" width="11.88671875" style="1" bestFit="1" customWidth="1"/>
    <col min="10761" max="10762" width="11" style="1" bestFit="1" customWidth="1"/>
    <col min="10763" max="10763" width="11.88671875" style="1" bestFit="1" customWidth="1"/>
    <col min="10764" max="10764" width="13.21875" style="1" bestFit="1" customWidth="1"/>
    <col min="10765" max="10765" width="12.6640625" style="1" customWidth="1"/>
    <col min="10766" max="10767" width="11" style="1" bestFit="1" customWidth="1"/>
    <col min="10768" max="10768" width="11.88671875" style="1" bestFit="1" customWidth="1"/>
    <col min="10769" max="10769" width="4.109375" style="1" bestFit="1" customWidth="1"/>
    <col min="10770" max="11008" width="7.21875" style="1"/>
    <col min="11009" max="11009" width="4.109375" style="1" bestFit="1" customWidth="1"/>
    <col min="11010" max="11010" width="12.77734375" style="1" bestFit="1" customWidth="1"/>
    <col min="11011" max="11011" width="13.21875" style="1" bestFit="1" customWidth="1"/>
    <col min="11012" max="11012" width="14.21875" style="1" customWidth="1"/>
    <col min="11013" max="11013" width="13.21875" style="1" bestFit="1" customWidth="1"/>
    <col min="11014" max="11016" width="11.88671875" style="1" bestFit="1" customWidth="1"/>
    <col min="11017" max="11018" width="11" style="1" bestFit="1" customWidth="1"/>
    <col min="11019" max="11019" width="11.88671875" style="1" bestFit="1" customWidth="1"/>
    <col min="11020" max="11020" width="13.21875" style="1" bestFit="1" customWidth="1"/>
    <col min="11021" max="11021" width="12.6640625" style="1" customWidth="1"/>
    <col min="11022" max="11023" width="11" style="1" bestFit="1" customWidth="1"/>
    <col min="11024" max="11024" width="11.88671875" style="1" bestFit="1" customWidth="1"/>
    <col min="11025" max="11025" width="4.109375" style="1" bestFit="1" customWidth="1"/>
    <col min="11026" max="11264" width="7.21875" style="1"/>
    <col min="11265" max="11265" width="4.109375" style="1" bestFit="1" customWidth="1"/>
    <col min="11266" max="11266" width="12.77734375" style="1" bestFit="1" customWidth="1"/>
    <col min="11267" max="11267" width="13.21875" style="1" bestFit="1" customWidth="1"/>
    <col min="11268" max="11268" width="14.21875" style="1" customWidth="1"/>
    <col min="11269" max="11269" width="13.21875" style="1" bestFit="1" customWidth="1"/>
    <col min="11270" max="11272" width="11.88671875" style="1" bestFit="1" customWidth="1"/>
    <col min="11273" max="11274" width="11" style="1" bestFit="1" customWidth="1"/>
    <col min="11275" max="11275" width="11.88671875" style="1" bestFit="1" customWidth="1"/>
    <col min="11276" max="11276" width="13.21875" style="1" bestFit="1" customWidth="1"/>
    <col min="11277" max="11277" width="12.6640625" style="1" customWidth="1"/>
    <col min="11278" max="11279" width="11" style="1" bestFit="1" customWidth="1"/>
    <col min="11280" max="11280" width="11.88671875" style="1" bestFit="1" customWidth="1"/>
    <col min="11281" max="11281" width="4.109375" style="1" bestFit="1" customWidth="1"/>
    <col min="11282" max="11520" width="7.21875" style="1"/>
    <col min="11521" max="11521" width="4.109375" style="1" bestFit="1" customWidth="1"/>
    <col min="11522" max="11522" width="12.77734375" style="1" bestFit="1" customWidth="1"/>
    <col min="11523" max="11523" width="13.21875" style="1" bestFit="1" customWidth="1"/>
    <col min="11524" max="11524" width="14.21875" style="1" customWidth="1"/>
    <col min="11525" max="11525" width="13.21875" style="1" bestFit="1" customWidth="1"/>
    <col min="11526" max="11528" width="11.88671875" style="1" bestFit="1" customWidth="1"/>
    <col min="11529" max="11530" width="11" style="1" bestFit="1" customWidth="1"/>
    <col min="11531" max="11531" width="11.88671875" style="1" bestFit="1" customWidth="1"/>
    <col min="11532" max="11532" width="13.21875" style="1" bestFit="1" customWidth="1"/>
    <col min="11533" max="11533" width="12.6640625" style="1" customWidth="1"/>
    <col min="11534" max="11535" width="11" style="1" bestFit="1" customWidth="1"/>
    <col min="11536" max="11536" width="11.88671875" style="1" bestFit="1" customWidth="1"/>
    <col min="11537" max="11537" width="4.109375" style="1" bestFit="1" customWidth="1"/>
    <col min="11538" max="11776" width="7.21875" style="1"/>
    <col min="11777" max="11777" width="4.109375" style="1" bestFit="1" customWidth="1"/>
    <col min="11778" max="11778" width="12.77734375" style="1" bestFit="1" customWidth="1"/>
    <col min="11779" max="11779" width="13.21875" style="1" bestFit="1" customWidth="1"/>
    <col min="11780" max="11780" width="14.21875" style="1" customWidth="1"/>
    <col min="11781" max="11781" width="13.21875" style="1" bestFit="1" customWidth="1"/>
    <col min="11782" max="11784" width="11.88671875" style="1" bestFit="1" customWidth="1"/>
    <col min="11785" max="11786" width="11" style="1" bestFit="1" customWidth="1"/>
    <col min="11787" max="11787" width="11.88671875" style="1" bestFit="1" customWidth="1"/>
    <col min="11788" max="11788" width="13.21875" style="1" bestFit="1" customWidth="1"/>
    <col min="11789" max="11789" width="12.6640625" style="1" customWidth="1"/>
    <col min="11790" max="11791" width="11" style="1" bestFit="1" customWidth="1"/>
    <col min="11792" max="11792" width="11.88671875" style="1" bestFit="1" customWidth="1"/>
    <col min="11793" max="11793" width="4.109375" style="1" bestFit="1" customWidth="1"/>
    <col min="11794" max="12032" width="7.21875" style="1"/>
    <col min="12033" max="12033" width="4.109375" style="1" bestFit="1" customWidth="1"/>
    <col min="12034" max="12034" width="12.77734375" style="1" bestFit="1" customWidth="1"/>
    <col min="12035" max="12035" width="13.21875" style="1" bestFit="1" customWidth="1"/>
    <col min="12036" max="12036" width="14.21875" style="1" customWidth="1"/>
    <col min="12037" max="12037" width="13.21875" style="1" bestFit="1" customWidth="1"/>
    <col min="12038" max="12040" width="11.88671875" style="1" bestFit="1" customWidth="1"/>
    <col min="12041" max="12042" width="11" style="1" bestFit="1" customWidth="1"/>
    <col min="12043" max="12043" width="11.88671875" style="1" bestFit="1" customWidth="1"/>
    <col min="12044" max="12044" width="13.21875" style="1" bestFit="1" customWidth="1"/>
    <col min="12045" max="12045" width="12.6640625" style="1" customWidth="1"/>
    <col min="12046" max="12047" width="11" style="1" bestFit="1" customWidth="1"/>
    <col min="12048" max="12048" width="11.88671875" style="1" bestFit="1" customWidth="1"/>
    <col min="12049" max="12049" width="4.109375" style="1" bestFit="1" customWidth="1"/>
    <col min="12050" max="12288" width="7.21875" style="1"/>
    <col min="12289" max="12289" width="4.109375" style="1" bestFit="1" customWidth="1"/>
    <col min="12290" max="12290" width="12.77734375" style="1" bestFit="1" customWidth="1"/>
    <col min="12291" max="12291" width="13.21875" style="1" bestFit="1" customWidth="1"/>
    <col min="12292" max="12292" width="14.21875" style="1" customWidth="1"/>
    <col min="12293" max="12293" width="13.21875" style="1" bestFit="1" customWidth="1"/>
    <col min="12294" max="12296" width="11.88671875" style="1" bestFit="1" customWidth="1"/>
    <col min="12297" max="12298" width="11" style="1" bestFit="1" customWidth="1"/>
    <col min="12299" max="12299" width="11.88671875" style="1" bestFit="1" customWidth="1"/>
    <col min="12300" max="12300" width="13.21875" style="1" bestFit="1" customWidth="1"/>
    <col min="12301" max="12301" width="12.6640625" style="1" customWidth="1"/>
    <col min="12302" max="12303" width="11" style="1" bestFit="1" customWidth="1"/>
    <col min="12304" max="12304" width="11.88671875" style="1" bestFit="1" customWidth="1"/>
    <col min="12305" max="12305" width="4.109375" style="1" bestFit="1" customWidth="1"/>
    <col min="12306" max="12544" width="7.21875" style="1"/>
    <col min="12545" max="12545" width="4.109375" style="1" bestFit="1" customWidth="1"/>
    <col min="12546" max="12546" width="12.77734375" style="1" bestFit="1" customWidth="1"/>
    <col min="12547" max="12547" width="13.21875" style="1" bestFit="1" customWidth="1"/>
    <col min="12548" max="12548" width="14.21875" style="1" customWidth="1"/>
    <col min="12549" max="12549" width="13.21875" style="1" bestFit="1" customWidth="1"/>
    <col min="12550" max="12552" width="11.88671875" style="1" bestFit="1" customWidth="1"/>
    <col min="12553" max="12554" width="11" style="1" bestFit="1" customWidth="1"/>
    <col min="12555" max="12555" width="11.88671875" style="1" bestFit="1" customWidth="1"/>
    <col min="12556" max="12556" width="13.21875" style="1" bestFit="1" customWidth="1"/>
    <col min="12557" max="12557" width="12.6640625" style="1" customWidth="1"/>
    <col min="12558" max="12559" width="11" style="1" bestFit="1" customWidth="1"/>
    <col min="12560" max="12560" width="11.88671875" style="1" bestFit="1" customWidth="1"/>
    <col min="12561" max="12561" width="4.109375" style="1" bestFit="1" customWidth="1"/>
    <col min="12562" max="12800" width="7.21875" style="1"/>
    <col min="12801" max="12801" width="4.109375" style="1" bestFit="1" customWidth="1"/>
    <col min="12802" max="12802" width="12.77734375" style="1" bestFit="1" customWidth="1"/>
    <col min="12803" max="12803" width="13.21875" style="1" bestFit="1" customWidth="1"/>
    <col min="12804" max="12804" width="14.21875" style="1" customWidth="1"/>
    <col min="12805" max="12805" width="13.21875" style="1" bestFit="1" customWidth="1"/>
    <col min="12806" max="12808" width="11.88671875" style="1" bestFit="1" customWidth="1"/>
    <col min="12809" max="12810" width="11" style="1" bestFit="1" customWidth="1"/>
    <col min="12811" max="12811" width="11.88671875" style="1" bestFit="1" customWidth="1"/>
    <col min="12812" max="12812" width="13.21875" style="1" bestFit="1" customWidth="1"/>
    <col min="12813" max="12813" width="12.6640625" style="1" customWidth="1"/>
    <col min="12814" max="12815" width="11" style="1" bestFit="1" customWidth="1"/>
    <col min="12816" max="12816" width="11.88671875" style="1" bestFit="1" customWidth="1"/>
    <col min="12817" max="12817" width="4.109375" style="1" bestFit="1" customWidth="1"/>
    <col min="12818" max="13056" width="7.21875" style="1"/>
    <col min="13057" max="13057" width="4.109375" style="1" bestFit="1" customWidth="1"/>
    <col min="13058" max="13058" width="12.77734375" style="1" bestFit="1" customWidth="1"/>
    <col min="13059" max="13059" width="13.21875" style="1" bestFit="1" customWidth="1"/>
    <col min="13060" max="13060" width="14.21875" style="1" customWidth="1"/>
    <col min="13061" max="13061" width="13.21875" style="1" bestFit="1" customWidth="1"/>
    <col min="13062" max="13064" width="11.88671875" style="1" bestFit="1" customWidth="1"/>
    <col min="13065" max="13066" width="11" style="1" bestFit="1" customWidth="1"/>
    <col min="13067" max="13067" width="11.88671875" style="1" bestFit="1" customWidth="1"/>
    <col min="13068" max="13068" width="13.21875" style="1" bestFit="1" customWidth="1"/>
    <col min="13069" max="13069" width="12.6640625" style="1" customWidth="1"/>
    <col min="13070" max="13071" width="11" style="1" bestFit="1" customWidth="1"/>
    <col min="13072" max="13072" width="11.88671875" style="1" bestFit="1" customWidth="1"/>
    <col min="13073" max="13073" width="4.109375" style="1" bestFit="1" customWidth="1"/>
    <col min="13074" max="13312" width="7.21875" style="1"/>
    <col min="13313" max="13313" width="4.109375" style="1" bestFit="1" customWidth="1"/>
    <col min="13314" max="13314" width="12.77734375" style="1" bestFit="1" customWidth="1"/>
    <col min="13315" max="13315" width="13.21875" style="1" bestFit="1" customWidth="1"/>
    <col min="13316" max="13316" width="14.21875" style="1" customWidth="1"/>
    <col min="13317" max="13317" width="13.21875" style="1" bestFit="1" customWidth="1"/>
    <col min="13318" max="13320" width="11.88671875" style="1" bestFit="1" customWidth="1"/>
    <col min="13321" max="13322" width="11" style="1" bestFit="1" customWidth="1"/>
    <col min="13323" max="13323" width="11.88671875" style="1" bestFit="1" customWidth="1"/>
    <col min="13324" max="13324" width="13.21875" style="1" bestFit="1" customWidth="1"/>
    <col min="13325" max="13325" width="12.6640625" style="1" customWidth="1"/>
    <col min="13326" max="13327" width="11" style="1" bestFit="1" customWidth="1"/>
    <col min="13328" max="13328" width="11.88671875" style="1" bestFit="1" customWidth="1"/>
    <col min="13329" max="13329" width="4.109375" style="1" bestFit="1" customWidth="1"/>
    <col min="13330" max="13568" width="7.21875" style="1"/>
    <col min="13569" max="13569" width="4.109375" style="1" bestFit="1" customWidth="1"/>
    <col min="13570" max="13570" width="12.77734375" style="1" bestFit="1" customWidth="1"/>
    <col min="13571" max="13571" width="13.21875" style="1" bestFit="1" customWidth="1"/>
    <col min="13572" max="13572" width="14.21875" style="1" customWidth="1"/>
    <col min="13573" max="13573" width="13.21875" style="1" bestFit="1" customWidth="1"/>
    <col min="13574" max="13576" width="11.88671875" style="1" bestFit="1" customWidth="1"/>
    <col min="13577" max="13578" width="11" style="1" bestFit="1" customWidth="1"/>
    <col min="13579" max="13579" width="11.88671875" style="1" bestFit="1" customWidth="1"/>
    <col min="13580" max="13580" width="13.21875" style="1" bestFit="1" customWidth="1"/>
    <col min="13581" max="13581" width="12.6640625" style="1" customWidth="1"/>
    <col min="13582" max="13583" width="11" style="1" bestFit="1" customWidth="1"/>
    <col min="13584" max="13584" width="11.88671875" style="1" bestFit="1" customWidth="1"/>
    <col min="13585" max="13585" width="4.109375" style="1" bestFit="1" customWidth="1"/>
    <col min="13586" max="13824" width="7.21875" style="1"/>
    <col min="13825" max="13825" width="4.109375" style="1" bestFit="1" customWidth="1"/>
    <col min="13826" max="13826" width="12.77734375" style="1" bestFit="1" customWidth="1"/>
    <col min="13827" max="13827" width="13.21875" style="1" bestFit="1" customWidth="1"/>
    <col min="13828" max="13828" width="14.21875" style="1" customWidth="1"/>
    <col min="13829" max="13829" width="13.21875" style="1" bestFit="1" customWidth="1"/>
    <col min="13830" max="13832" width="11.88671875" style="1" bestFit="1" customWidth="1"/>
    <col min="13833" max="13834" width="11" style="1" bestFit="1" customWidth="1"/>
    <col min="13835" max="13835" width="11.88671875" style="1" bestFit="1" customWidth="1"/>
    <col min="13836" max="13836" width="13.21875" style="1" bestFit="1" customWidth="1"/>
    <col min="13837" max="13837" width="12.6640625" style="1" customWidth="1"/>
    <col min="13838" max="13839" width="11" style="1" bestFit="1" customWidth="1"/>
    <col min="13840" max="13840" width="11.88671875" style="1" bestFit="1" customWidth="1"/>
    <col min="13841" max="13841" width="4.109375" style="1" bestFit="1" customWidth="1"/>
    <col min="13842" max="14080" width="7.21875" style="1"/>
    <col min="14081" max="14081" width="4.109375" style="1" bestFit="1" customWidth="1"/>
    <col min="14082" max="14082" width="12.77734375" style="1" bestFit="1" customWidth="1"/>
    <col min="14083" max="14083" width="13.21875" style="1" bestFit="1" customWidth="1"/>
    <col min="14084" max="14084" width="14.21875" style="1" customWidth="1"/>
    <col min="14085" max="14085" width="13.21875" style="1" bestFit="1" customWidth="1"/>
    <col min="14086" max="14088" width="11.88671875" style="1" bestFit="1" customWidth="1"/>
    <col min="14089" max="14090" width="11" style="1" bestFit="1" customWidth="1"/>
    <col min="14091" max="14091" width="11.88671875" style="1" bestFit="1" customWidth="1"/>
    <col min="14092" max="14092" width="13.21875" style="1" bestFit="1" customWidth="1"/>
    <col min="14093" max="14093" width="12.6640625" style="1" customWidth="1"/>
    <col min="14094" max="14095" width="11" style="1" bestFit="1" customWidth="1"/>
    <col min="14096" max="14096" width="11.88671875" style="1" bestFit="1" customWidth="1"/>
    <col min="14097" max="14097" width="4.109375" style="1" bestFit="1" customWidth="1"/>
    <col min="14098" max="14336" width="7.21875" style="1"/>
    <col min="14337" max="14337" width="4.109375" style="1" bestFit="1" customWidth="1"/>
    <col min="14338" max="14338" width="12.77734375" style="1" bestFit="1" customWidth="1"/>
    <col min="14339" max="14339" width="13.21875" style="1" bestFit="1" customWidth="1"/>
    <col min="14340" max="14340" width="14.21875" style="1" customWidth="1"/>
    <col min="14341" max="14341" width="13.21875" style="1" bestFit="1" customWidth="1"/>
    <col min="14342" max="14344" width="11.88671875" style="1" bestFit="1" customWidth="1"/>
    <col min="14345" max="14346" width="11" style="1" bestFit="1" customWidth="1"/>
    <col min="14347" max="14347" width="11.88671875" style="1" bestFit="1" customWidth="1"/>
    <col min="14348" max="14348" width="13.21875" style="1" bestFit="1" customWidth="1"/>
    <col min="14349" max="14349" width="12.6640625" style="1" customWidth="1"/>
    <col min="14350" max="14351" width="11" style="1" bestFit="1" customWidth="1"/>
    <col min="14352" max="14352" width="11.88671875" style="1" bestFit="1" customWidth="1"/>
    <col min="14353" max="14353" width="4.109375" style="1" bestFit="1" customWidth="1"/>
    <col min="14354" max="14592" width="7.21875" style="1"/>
    <col min="14593" max="14593" width="4.109375" style="1" bestFit="1" customWidth="1"/>
    <col min="14594" max="14594" width="12.77734375" style="1" bestFit="1" customWidth="1"/>
    <col min="14595" max="14595" width="13.21875" style="1" bestFit="1" customWidth="1"/>
    <col min="14596" max="14596" width="14.21875" style="1" customWidth="1"/>
    <col min="14597" max="14597" width="13.21875" style="1" bestFit="1" customWidth="1"/>
    <col min="14598" max="14600" width="11.88671875" style="1" bestFit="1" customWidth="1"/>
    <col min="14601" max="14602" width="11" style="1" bestFit="1" customWidth="1"/>
    <col min="14603" max="14603" width="11.88671875" style="1" bestFit="1" customWidth="1"/>
    <col min="14604" max="14604" width="13.21875" style="1" bestFit="1" customWidth="1"/>
    <col min="14605" max="14605" width="12.6640625" style="1" customWidth="1"/>
    <col min="14606" max="14607" width="11" style="1" bestFit="1" customWidth="1"/>
    <col min="14608" max="14608" width="11.88671875" style="1" bestFit="1" customWidth="1"/>
    <col min="14609" max="14609" width="4.109375" style="1" bestFit="1" customWidth="1"/>
    <col min="14610" max="14848" width="7.21875" style="1"/>
    <col min="14849" max="14849" width="4.109375" style="1" bestFit="1" customWidth="1"/>
    <col min="14850" max="14850" width="12.77734375" style="1" bestFit="1" customWidth="1"/>
    <col min="14851" max="14851" width="13.21875" style="1" bestFit="1" customWidth="1"/>
    <col min="14852" max="14852" width="14.21875" style="1" customWidth="1"/>
    <col min="14853" max="14853" width="13.21875" style="1" bestFit="1" customWidth="1"/>
    <col min="14854" max="14856" width="11.88671875" style="1" bestFit="1" customWidth="1"/>
    <col min="14857" max="14858" width="11" style="1" bestFit="1" customWidth="1"/>
    <col min="14859" max="14859" width="11.88671875" style="1" bestFit="1" customWidth="1"/>
    <col min="14860" max="14860" width="13.21875" style="1" bestFit="1" customWidth="1"/>
    <col min="14861" max="14861" width="12.6640625" style="1" customWidth="1"/>
    <col min="14862" max="14863" width="11" style="1" bestFit="1" customWidth="1"/>
    <col min="14864" max="14864" width="11.88671875" style="1" bestFit="1" customWidth="1"/>
    <col min="14865" max="14865" width="4.109375" style="1" bestFit="1" customWidth="1"/>
    <col min="14866" max="15104" width="7.21875" style="1"/>
    <col min="15105" max="15105" width="4.109375" style="1" bestFit="1" customWidth="1"/>
    <col min="15106" max="15106" width="12.77734375" style="1" bestFit="1" customWidth="1"/>
    <col min="15107" max="15107" width="13.21875" style="1" bestFit="1" customWidth="1"/>
    <col min="15108" max="15108" width="14.21875" style="1" customWidth="1"/>
    <col min="15109" max="15109" width="13.21875" style="1" bestFit="1" customWidth="1"/>
    <col min="15110" max="15112" width="11.88671875" style="1" bestFit="1" customWidth="1"/>
    <col min="15113" max="15114" width="11" style="1" bestFit="1" customWidth="1"/>
    <col min="15115" max="15115" width="11.88671875" style="1" bestFit="1" customWidth="1"/>
    <col min="15116" max="15116" width="13.21875" style="1" bestFit="1" customWidth="1"/>
    <col min="15117" max="15117" width="12.6640625" style="1" customWidth="1"/>
    <col min="15118" max="15119" width="11" style="1" bestFit="1" customWidth="1"/>
    <col min="15120" max="15120" width="11.88671875" style="1" bestFit="1" customWidth="1"/>
    <col min="15121" max="15121" width="4.109375" style="1" bestFit="1" customWidth="1"/>
    <col min="15122" max="15360" width="7.21875" style="1"/>
    <col min="15361" max="15361" width="4.109375" style="1" bestFit="1" customWidth="1"/>
    <col min="15362" max="15362" width="12.77734375" style="1" bestFit="1" customWidth="1"/>
    <col min="15363" max="15363" width="13.21875" style="1" bestFit="1" customWidth="1"/>
    <col min="15364" max="15364" width="14.21875" style="1" customWidth="1"/>
    <col min="15365" max="15365" width="13.21875" style="1" bestFit="1" customWidth="1"/>
    <col min="15366" max="15368" width="11.88671875" style="1" bestFit="1" customWidth="1"/>
    <col min="15369" max="15370" width="11" style="1" bestFit="1" customWidth="1"/>
    <col min="15371" max="15371" width="11.88671875" style="1" bestFit="1" customWidth="1"/>
    <col min="15372" max="15372" width="13.21875" style="1" bestFit="1" customWidth="1"/>
    <col min="15373" max="15373" width="12.6640625" style="1" customWidth="1"/>
    <col min="15374" max="15375" width="11" style="1" bestFit="1" customWidth="1"/>
    <col min="15376" max="15376" width="11.88671875" style="1" bestFit="1" customWidth="1"/>
    <col min="15377" max="15377" width="4.109375" style="1" bestFit="1" customWidth="1"/>
    <col min="15378" max="15616" width="7.21875" style="1"/>
    <col min="15617" max="15617" width="4.109375" style="1" bestFit="1" customWidth="1"/>
    <col min="15618" max="15618" width="12.77734375" style="1" bestFit="1" customWidth="1"/>
    <col min="15619" max="15619" width="13.21875" style="1" bestFit="1" customWidth="1"/>
    <col min="15620" max="15620" width="14.21875" style="1" customWidth="1"/>
    <col min="15621" max="15621" width="13.21875" style="1" bestFit="1" customWidth="1"/>
    <col min="15622" max="15624" width="11.88671875" style="1" bestFit="1" customWidth="1"/>
    <col min="15625" max="15626" width="11" style="1" bestFit="1" customWidth="1"/>
    <col min="15627" max="15627" width="11.88671875" style="1" bestFit="1" customWidth="1"/>
    <col min="15628" max="15628" width="13.21875" style="1" bestFit="1" customWidth="1"/>
    <col min="15629" max="15629" width="12.6640625" style="1" customWidth="1"/>
    <col min="15630" max="15631" width="11" style="1" bestFit="1" customWidth="1"/>
    <col min="15632" max="15632" width="11.88671875" style="1" bestFit="1" customWidth="1"/>
    <col min="15633" max="15633" width="4.109375" style="1" bestFit="1" customWidth="1"/>
    <col min="15634" max="15872" width="7.21875" style="1"/>
    <col min="15873" max="15873" width="4.109375" style="1" bestFit="1" customWidth="1"/>
    <col min="15874" max="15874" width="12.77734375" style="1" bestFit="1" customWidth="1"/>
    <col min="15875" max="15875" width="13.21875" style="1" bestFit="1" customWidth="1"/>
    <col min="15876" max="15876" width="14.21875" style="1" customWidth="1"/>
    <col min="15877" max="15877" width="13.21875" style="1" bestFit="1" customWidth="1"/>
    <col min="15878" max="15880" width="11.88671875" style="1" bestFit="1" customWidth="1"/>
    <col min="15881" max="15882" width="11" style="1" bestFit="1" customWidth="1"/>
    <col min="15883" max="15883" width="11.88671875" style="1" bestFit="1" customWidth="1"/>
    <col min="15884" max="15884" width="13.21875" style="1" bestFit="1" customWidth="1"/>
    <col min="15885" max="15885" width="12.6640625" style="1" customWidth="1"/>
    <col min="15886" max="15887" width="11" style="1" bestFit="1" customWidth="1"/>
    <col min="15888" max="15888" width="11.88671875" style="1" bestFit="1" customWidth="1"/>
    <col min="15889" max="15889" width="4.109375" style="1" bestFit="1" customWidth="1"/>
    <col min="15890" max="16128" width="7.21875" style="1"/>
    <col min="16129" max="16129" width="4.109375" style="1" bestFit="1" customWidth="1"/>
    <col min="16130" max="16130" width="12.77734375" style="1" bestFit="1" customWidth="1"/>
    <col min="16131" max="16131" width="13.21875" style="1" bestFit="1" customWidth="1"/>
    <col min="16132" max="16132" width="14.21875" style="1" customWidth="1"/>
    <col min="16133" max="16133" width="13.21875" style="1" bestFit="1" customWidth="1"/>
    <col min="16134" max="16136" width="11.88671875" style="1" bestFit="1" customWidth="1"/>
    <col min="16137" max="16138" width="11" style="1" bestFit="1" customWidth="1"/>
    <col min="16139" max="16139" width="11.88671875" style="1" bestFit="1" customWidth="1"/>
    <col min="16140" max="16140" width="13.21875" style="1" bestFit="1" customWidth="1"/>
    <col min="16141" max="16141" width="12.6640625" style="1" customWidth="1"/>
    <col min="16142" max="16143" width="11" style="1" bestFit="1" customWidth="1"/>
    <col min="16144" max="16144" width="11.88671875" style="1" bestFit="1" customWidth="1"/>
    <col min="16145" max="16145" width="4.109375" style="1" bestFit="1" customWidth="1"/>
    <col min="16146" max="16384" width="7.21875" style="1"/>
  </cols>
  <sheetData>
    <row r="1" spans="1:17" ht="12.75" customHeight="1" x14ac:dyDescent="0.25">
      <c r="A1" s="105" t="s">
        <v>1</v>
      </c>
    </row>
    <row r="2" spans="1:17" ht="12.75" customHeight="1" x14ac:dyDescent="0.25">
      <c r="A2" s="1" t="s">
        <v>455</v>
      </c>
      <c r="C2" s="1" t="s">
        <v>431</v>
      </c>
      <c r="I2" s="2"/>
      <c r="J2" s="92"/>
      <c r="Q2" s="2"/>
    </row>
    <row r="3" spans="1:17" ht="12.75" customHeight="1" x14ac:dyDescent="0.25">
      <c r="A3" s="1" t="s">
        <v>438</v>
      </c>
      <c r="I3" s="2"/>
      <c r="J3" s="92"/>
      <c r="Q3" s="2"/>
    </row>
    <row r="4" spans="1:17" x14ac:dyDescent="0.25">
      <c r="I4" s="2"/>
      <c r="J4" s="92"/>
      <c r="Q4" s="2"/>
    </row>
    <row r="5" spans="1:17" x14ac:dyDescent="0.25">
      <c r="C5" s="156" t="s">
        <v>228</v>
      </c>
      <c r="D5" s="156"/>
      <c r="E5" s="156"/>
      <c r="F5" s="157" t="s">
        <v>229</v>
      </c>
      <c r="G5" s="157"/>
      <c r="H5" s="157"/>
      <c r="I5" s="157"/>
      <c r="P5" s="6"/>
    </row>
    <row r="6" spans="1:17" x14ac:dyDescent="0.25">
      <c r="D6" s="82" t="s">
        <v>230</v>
      </c>
      <c r="G6" s="5" t="s">
        <v>210</v>
      </c>
      <c r="H6" s="5"/>
      <c r="I6" s="5"/>
      <c r="M6" s="5" t="s">
        <v>211</v>
      </c>
      <c r="N6" s="5"/>
      <c r="O6" s="5"/>
      <c r="P6" s="5"/>
    </row>
    <row r="7" spans="1:17" s="84" customFormat="1" ht="39.75" customHeight="1" x14ac:dyDescent="0.25">
      <c r="A7" s="82" t="s">
        <v>8</v>
      </c>
      <c r="B7" s="82" t="s">
        <v>10</v>
      </c>
      <c r="C7" s="82" t="s">
        <v>213</v>
      </c>
      <c r="D7" s="82" t="s">
        <v>226</v>
      </c>
      <c r="E7" s="10" t="s">
        <v>231</v>
      </c>
      <c r="F7" s="82" t="s">
        <v>213</v>
      </c>
      <c r="G7" s="82" t="s">
        <v>226</v>
      </c>
      <c r="H7" s="102" t="s">
        <v>232</v>
      </c>
      <c r="I7" s="102" t="s">
        <v>233</v>
      </c>
      <c r="J7" s="10" t="s">
        <v>234</v>
      </c>
      <c r="K7" s="10" t="s">
        <v>235</v>
      </c>
      <c r="L7" s="82" t="s">
        <v>60</v>
      </c>
      <c r="M7" s="10" t="s">
        <v>222</v>
      </c>
      <c r="N7" s="10" t="s">
        <v>12</v>
      </c>
      <c r="O7" s="10" t="s">
        <v>13</v>
      </c>
      <c r="P7" s="10" t="s">
        <v>223</v>
      </c>
      <c r="Q7" s="82" t="s">
        <v>8</v>
      </c>
    </row>
    <row r="8" spans="1:17" x14ac:dyDescent="0.25">
      <c r="A8" s="1">
        <v>1</v>
      </c>
      <c r="B8" s="1" t="s">
        <v>61</v>
      </c>
      <c r="C8" s="35">
        <v>2971673</v>
      </c>
      <c r="D8" s="35">
        <v>2971673</v>
      </c>
      <c r="E8" s="35">
        <v>6388161</v>
      </c>
      <c r="F8" s="35">
        <v>2165903</v>
      </c>
      <c r="G8" s="35">
        <v>1980622</v>
      </c>
      <c r="H8" s="35">
        <v>0</v>
      </c>
      <c r="I8" s="35">
        <v>185281</v>
      </c>
      <c r="J8" s="35">
        <v>503961</v>
      </c>
      <c r="K8" s="35">
        <v>1015452</v>
      </c>
      <c r="L8" s="35">
        <f t="shared" ref="L8:L71" si="0">(C8+E8+F8+J8+K8)</f>
        <v>13045150</v>
      </c>
      <c r="M8" s="35">
        <v>3066170</v>
      </c>
      <c r="N8" s="35">
        <v>179237</v>
      </c>
      <c r="O8" s="35">
        <v>0</v>
      </c>
      <c r="P8" s="35">
        <v>462654</v>
      </c>
      <c r="Q8" s="1">
        <v>1</v>
      </c>
    </row>
    <row r="9" spans="1:17" x14ac:dyDescent="0.25">
      <c r="A9" s="1">
        <v>2</v>
      </c>
      <c r="B9" s="1" t="s">
        <v>62</v>
      </c>
      <c r="C9" s="35">
        <v>22826585</v>
      </c>
      <c r="D9" s="35">
        <v>0</v>
      </c>
      <c r="E9" s="35">
        <v>21820528</v>
      </c>
      <c r="F9" s="35">
        <v>7962749</v>
      </c>
      <c r="G9" s="35">
        <v>0</v>
      </c>
      <c r="H9" s="35">
        <v>7806952</v>
      </c>
      <c r="I9" s="35">
        <v>0</v>
      </c>
      <c r="J9" s="35">
        <v>1629172</v>
      </c>
      <c r="K9" s="35">
        <v>3248514</v>
      </c>
      <c r="L9" s="35">
        <f t="shared" si="0"/>
        <v>57487548</v>
      </c>
      <c r="M9" s="35">
        <v>5852657</v>
      </c>
      <c r="N9" s="35">
        <v>280390</v>
      </c>
      <c r="O9" s="35">
        <v>126955</v>
      </c>
      <c r="P9" s="35">
        <v>3428474</v>
      </c>
      <c r="Q9" s="1">
        <v>2</v>
      </c>
    </row>
    <row r="10" spans="1:17" x14ac:dyDescent="0.25">
      <c r="A10" s="1">
        <v>3</v>
      </c>
      <c r="B10" s="1" t="s">
        <v>63</v>
      </c>
      <c r="C10" s="35">
        <v>2787192</v>
      </c>
      <c r="D10" s="35">
        <v>2787192</v>
      </c>
      <c r="E10" s="35">
        <v>1015470</v>
      </c>
      <c r="F10" s="35">
        <v>2681184</v>
      </c>
      <c r="G10" s="35">
        <v>2645694</v>
      </c>
      <c r="H10" s="35">
        <v>0</v>
      </c>
      <c r="I10" s="35">
        <v>3999</v>
      </c>
      <c r="J10" s="35">
        <v>109438</v>
      </c>
      <c r="K10" s="35">
        <v>925833</v>
      </c>
      <c r="L10" s="35">
        <f t="shared" si="0"/>
        <v>7519117</v>
      </c>
      <c r="M10" s="35">
        <v>2300517</v>
      </c>
      <c r="N10" s="35">
        <v>172009</v>
      </c>
      <c r="O10" s="35">
        <v>0</v>
      </c>
      <c r="P10" s="35">
        <v>7433</v>
      </c>
      <c r="Q10" s="1">
        <v>3</v>
      </c>
    </row>
    <row r="11" spans="1:17" x14ac:dyDescent="0.25">
      <c r="A11" s="1">
        <v>4</v>
      </c>
      <c r="B11" s="1" t="s">
        <v>64</v>
      </c>
      <c r="C11" s="35">
        <v>2372790</v>
      </c>
      <c r="D11" s="35">
        <v>2372790</v>
      </c>
      <c r="E11" s="35">
        <v>1140836</v>
      </c>
      <c r="F11" s="35">
        <v>1799524</v>
      </c>
      <c r="G11" s="35">
        <v>0</v>
      </c>
      <c r="H11" s="35">
        <v>1799524</v>
      </c>
      <c r="I11" s="35">
        <v>0</v>
      </c>
      <c r="J11" s="35">
        <v>97292</v>
      </c>
      <c r="K11" s="35">
        <v>364311</v>
      </c>
      <c r="L11" s="35">
        <f t="shared" si="0"/>
        <v>5774753</v>
      </c>
      <c r="M11" s="35">
        <v>1326637</v>
      </c>
      <c r="N11" s="35">
        <v>39228</v>
      </c>
      <c r="O11" s="35">
        <v>0</v>
      </c>
      <c r="P11" s="35">
        <v>634901</v>
      </c>
      <c r="Q11" s="1">
        <v>4</v>
      </c>
    </row>
    <row r="12" spans="1:17" x14ac:dyDescent="0.25">
      <c r="A12" s="1">
        <v>5</v>
      </c>
      <c r="B12" s="1" t="s">
        <v>65</v>
      </c>
      <c r="C12" s="35">
        <v>3950956</v>
      </c>
      <c r="D12" s="35">
        <v>3950956</v>
      </c>
      <c r="E12" s="35">
        <v>2663475</v>
      </c>
      <c r="F12" s="35">
        <v>3699804</v>
      </c>
      <c r="G12" s="35">
        <v>0</v>
      </c>
      <c r="H12" s="35">
        <v>3699804</v>
      </c>
      <c r="I12" s="35">
        <v>0</v>
      </c>
      <c r="J12" s="35">
        <v>284448</v>
      </c>
      <c r="K12" s="35">
        <v>2390569</v>
      </c>
      <c r="L12" s="35">
        <f t="shared" si="0"/>
        <v>12989252</v>
      </c>
      <c r="M12" s="35">
        <v>3609204</v>
      </c>
      <c r="N12" s="35">
        <v>164219</v>
      </c>
      <c r="O12" s="35">
        <v>53226</v>
      </c>
      <c r="P12" s="35">
        <v>1633360</v>
      </c>
      <c r="Q12" s="1">
        <v>5</v>
      </c>
    </row>
    <row r="13" spans="1:17" x14ac:dyDescent="0.25">
      <c r="A13" s="1">
        <v>6</v>
      </c>
      <c r="B13" s="1" t="s">
        <v>66</v>
      </c>
      <c r="C13" s="35">
        <v>1713768</v>
      </c>
      <c r="D13" s="35">
        <v>1713768</v>
      </c>
      <c r="E13" s="35">
        <v>291243</v>
      </c>
      <c r="F13" s="35">
        <v>2028657</v>
      </c>
      <c r="G13" s="35">
        <v>0</v>
      </c>
      <c r="H13" s="35">
        <v>2028657</v>
      </c>
      <c r="I13" s="35">
        <v>0</v>
      </c>
      <c r="J13" s="35">
        <v>77498</v>
      </c>
      <c r="K13" s="35">
        <v>940939</v>
      </c>
      <c r="L13" s="35">
        <f t="shared" si="0"/>
        <v>5052105</v>
      </c>
      <c r="M13" s="35">
        <v>1880653</v>
      </c>
      <c r="N13" s="35">
        <v>61548</v>
      </c>
      <c r="O13" s="35">
        <v>0</v>
      </c>
      <c r="P13" s="35">
        <v>234697</v>
      </c>
      <c r="Q13" s="1">
        <v>6</v>
      </c>
    </row>
    <row r="14" spans="1:17" x14ac:dyDescent="0.25">
      <c r="A14" s="1">
        <v>7</v>
      </c>
      <c r="B14" s="1" t="s">
        <v>67</v>
      </c>
      <c r="C14" s="35">
        <v>83180869</v>
      </c>
      <c r="D14" s="35">
        <v>0</v>
      </c>
      <c r="E14" s="35">
        <v>93960775</v>
      </c>
      <c r="F14" s="35">
        <v>48239425</v>
      </c>
      <c r="G14" s="35">
        <v>32429391</v>
      </c>
      <c r="H14" s="35">
        <v>8588396</v>
      </c>
      <c r="I14" s="35">
        <v>5451294</v>
      </c>
      <c r="J14" s="35">
        <v>1241811</v>
      </c>
      <c r="K14" s="35">
        <v>8018287</v>
      </c>
      <c r="L14" s="35">
        <f t="shared" si="0"/>
        <v>234641167</v>
      </c>
      <c r="M14" s="35">
        <v>17500685</v>
      </c>
      <c r="N14" s="35">
        <v>1665456</v>
      </c>
      <c r="O14" s="35">
        <v>0</v>
      </c>
      <c r="P14" s="35">
        <v>7926987</v>
      </c>
      <c r="Q14" s="1">
        <v>7</v>
      </c>
    </row>
    <row r="15" spans="1:17" x14ac:dyDescent="0.25">
      <c r="A15" s="1">
        <v>8</v>
      </c>
      <c r="B15" s="1" t="s">
        <v>68</v>
      </c>
      <c r="C15" s="35">
        <v>7502644</v>
      </c>
      <c r="D15" s="35">
        <v>7502644</v>
      </c>
      <c r="E15" s="35">
        <v>12677238</v>
      </c>
      <c r="F15" s="35">
        <v>8627684</v>
      </c>
      <c r="G15" s="35">
        <v>0</v>
      </c>
      <c r="H15" s="35">
        <v>8627684</v>
      </c>
      <c r="I15" s="35">
        <v>0</v>
      </c>
      <c r="J15" s="35">
        <v>402287</v>
      </c>
      <c r="K15" s="35">
        <v>2848044</v>
      </c>
      <c r="L15" s="35">
        <f t="shared" si="0"/>
        <v>32057897</v>
      </c>
      <c r="M15" s="35">
        <v>6633295</v>
      </c>
      <c r="N15" s="35">
        <v>153823</v>
      </c>
      <c r="O15" s="35">
        <v>966733</v>
      </c>
      <c r="P15" s="35">
        <v>2094802</v>
      </c>
      <c r="Q15" s="1">
        <v>8</v>
      </c>
    </row>
    <row r="16" spans="1:17" x14ac:dyDescent="0.25">
      <c r="A16" s="1">
        <v>9</v>
      </c>
      <c r="B16" s="1" t="s">
        <v>69</v>
      </c>
      <c r="C16" s="35">
        <v>1074006</v>
      </c>
      <c r="D16" s="35">
        <v>1074006</v>
      </c>
      <c r="E16" s="35">
        <v>525410</v>
      </c>
      <c r="F16" s="35">
        <v>174071</v>
      </c>
      <c r="G16" s="35">
        <v>0</v>
      </c>
      <c r="H16" s="35">
        <v>174071</v>
      </c>
      <c r="I16" s="35">
        <v>0</v>
      </c>
      <c r="J16" s="35">
        <v>194773</v>
      </c>
      <c r="K16" s="35">
        <v>721327</v>
      </c>
      <c r="L16" s="35">
        <f t="shared" si="0"/>
        <v>2689587</v>
      </c>
      <c r="M16" s="35">
        <v>563574</v>
      </c>
      <c r="N16" s="35">
        <v>994</v>
      </c>
      <c r="O16" s="35">
        <v>63959</v>
      </c>
      <c r="P16" s="35">
        <v>21501</v>
      </c>
      <c r="Q16" s="1">
        <v>9</v>
      </c>
    </row>
    <row r="17" spans="1:17" x14ac:dyDescent="0.25">
      <c r="A17" s="1">
        <v>10</v>
      </c>
      <c r="B17" s="1" t="s">
        <v>70</v>
      </c>
      <c r="C17" s="35">
        <v>10758268</v>
      </c>
      <c r="D17" s="35">
        <v>10758268</v>
      </c>
      <c r="E17" s="35">
        <v>8175519</v>
      </c>
      <c r="F17" s="35">
        <v>4597065</v>
      </c>
      <c r="G17" s="35">
        <v>0</v>
      </c>
      <c r="H17" s="35">
        <v>3958812</v>
      </c>
      <c r="I17" s="35">
        <v>0</v>
      </c>
      <c r="J17" s="35">
        <v>567104</v>
      </c>
      <c r="K17" s="35">
        <v>454817</v>
      </c>
      <c r="L17" s="35">
        <f t="shared" si="0"/>
        <v>24552773</v>
      </c>
      <c r="M17" s="35">
        <v>7618205</v>
      </c>
      <c r="N17" s="35">
        <v>17404</v>
      </c>
      <c r="O17" s="35">
        <v>513730</v>
      </c>
      <c r="P17" s="35">
        <v>2545093</v>
      </c>
      <c r="Q17" s="1">
        <v>10</v>
      </c>
    </row>
    <row r="18" spans="1:17" x14ac:dyDescent="0.25">
      <c r="A18" s="1">
        <v>11</v>
      </c>
      <c r="B18" s="1" t="s">
        <v>71</v>
      </c>
      <c r="C18" s="35">
        <v>829531</v>
      </c>
      <c r="D18" s="35">
        <v>829531</v>
      </c>
      <c r="E18" s="35">
        <v>240298</v>
      </c>
      <c r="F18" s="35">
        <v>301445</v>
      </c>
      <c r="G18" s="35">
        <v>0</v>
      </c>
      <c r="H18" s="35">
        <v>301445</v>
      </c>
      <c r="I18" s="35">
        <v>0</v>
      </c>
      <c r="J18" s="35">
        <v>98613</v>
      </c>
      <c r="K18" s="35">
        <v>316485</v>
      </c>
      <c r="L18" s="35">
        <f t="shared" si="0"/>
        <v>1786372</v>
      </c>
      <c r="M18" s="35">
        <v>762882</v>
      </c>
      <c r="N18" s="35">
        <v>7500</v>
      </c>
      <c r="O18" s="35">
        <v>0</v>
      </c>
      <c r="P18" s="35">
        <v>12558</v>
      </c>
      <c r="Q18" s="1">
        <v>11</v>
      </c>
    </row>
    <row r="19" spans="1:17" x14ac:dyDescent="0.25">
      <c r="A19" s="1">
        <v>12</v>
      </c>
      <c r="B19" s="1" t="s">
        <v>72</v>
      </c>
      <c r="C19" s="35">
        <v>4001293</v>
      </c>
      <c r="D19" s="35">
        <v>4001293</v>
      </c>
      <c r="E19" s="35">
        <v>4819893</v>
      </c>
      <c r="F19" s="35">
        <v>4658766</v>
      </c>
      <c r="G19" s="35">
        <v>4475521</v>
      </c>
      <c r="H19" s="35">
        <v>183245</v>
      </c>
      <c r="I19" s="35">
        <v>0</v>
      </c>
      <c r="J19" s="35">
        <v>366724</v>
      </c>
      <c r="K19" s="35">
        <v>1763353</v>
      </c>
      <c r="L19" s="35">
        <f t="shared" si="0"/>
        <v>15610029</v>
      </c>
      <c r="M19" s="35">
        <v>3628436</v>
      </c>
      <c r="N19" s="35">
        <v>26288</v>
      </c>
      <c r="O19" s="35">
        <v>0</v>
      </c>
      <c r="P19" s="35">
        <v>254289</v>
      </c>
      <c r="Q19" s="1">
        <v>12</v>
      </c>
    </row>
    <row r="20" spans="1:17" x14ac:dyDescent="0.25">
      <c r="A20" s="1">
        <v>13</v>
      </c>
      <c r="B20" s="1" t="s">
        <v>73</v>
      </c>
      <c r="C20" s="35">
        <v>4386235</v>
      </c>
      <c r="D20" s="35">
        <v>4386235</v>
      </c>
      <c r="E20" s="35">
        <v>1688331</v>
      </c>
      <c r="F20" s="35">
        <v>5718977</v>
      </c>
      <c r="G20" s="35">
        <v>0</v>
      </c>
      <c r="H20" s="35">
        <v>5667792</v>
      </c>
      <c r="I20" s="35">
        <v>51185</v>
      </c>
      <c r="J20" s="35">
        <v>142891</v>
      </c>
      <c r="K20" s="35">
        <v>262796</v>
      </c>
      <c r="L20" s="35">
        <f t="shared" si="0"/>
        <v>12199230</v>
      </c>
      <c r="M20" s="35">
        <v>3476119</v>
      </c>
      <c r="N20" s="35">
        <v>93950</v>
      </c>
      <c r="O20" s="35">
        <v>25525</v>
      </c>
      <c r="P20" s="35">
        <v>749658</v>
      </c>
      <c r="Q20" s="1">
        <v>13</v>
      </c>
    </row>
    <row r="21" spans="1:17" x14ac:dyDescent="0.25">
      <c r="A21" s="1">
        <v>14</v>
      </c>
      <c r="B21" s="1" t="s">
        <v>74</v>
      </c>
      <c r="C21" s="35">
        <v>3051483</v>
      </c>
      <c r="D21" s="35">
        <v>3051483</v>
      </c>
      <c r="E21" s="35">
        <v>860364</v>
      </c>
      <c r="F21" s="35">
        <v>4425724</v>
      </c>
      <c r="G21" s="35">
        <v>0</v>
      </c>
      <c r="H21" s="35">
        <v>4098703</v>
      </c>
      <c r="I21" s="35">
        <v>0</v>
      </c>
      <c r="J21" s="35">
        <v>119794</v>
      </c>
      <c r="K21" s="35">
        <v>1604759</v>
      </c>
      <c r="L21" s="35">
        <f t="shared" si="0"/>
        <v>10062124</v>
      </c>
      <c r="M21" s="35">
        <v>3106932</v>
      </c>
      <c r="N21" s="35">
        <v>122522</v>
      </c>
      <c r="O21" s="35">
        <v>3819</v>
      </c>
      <c r="P21" s="35">
        <v>550219</v>
      </c>
      <c r="Q21" s="1">
        <v>14</v>
      </c>
    </row>
    <row r="22" spans="1:17" x14ac:dyDescent="0.25">
      <c r="A22" s="1">
        <v>15</v>
      </c>
      <c r="B22" s="1" t="s">
        <v>75</v>
      </c>
      <c r="C22" s="35">
        <v>2018549</v>
      </c>
      <c r="D22" s="35">
        <v>2018549</v>
      </c>
      <c r="E22" s="35">
        <v>1228828</v>
      </c>
      <c r="F22" s="35">
        <v>2238624</v>
      </c>
      <c r="G22" s="35">
        <v>0</v>
      </c>
      <c r="H22" s="35">
        <v>2238624</v>
      </c>
      <c r="I22" s="35">
        <v>0</v>
      </c>
      <c r="J22" s="35">
        <v>125903</v>
      </c>
      <c r="K22" s="35">
        <v>197354</v>
      </c>
      <c r="L22" s="35">
        <f t="shared" si="0"/>
        <v>5809258</v>
      </c>
      <c r="M22" s="35">
        <v>1594446</v>
      </c>
      <c r="N22" s="35">
        <v>55194</v>
      </c>
      <c r="O22" s="35">
        <v>0</v>
      </c>
      <c r="P22" s="35">
        <v>791731</v>
      </c>
      <c r="Q22" s="1">
        <v>15</v>
      </c>
    </row>
    <row r="23" spans="1:17" x14ac:dyDescent="0.25">
      <c r="A23" s="1">
        <v>16</v>
      </c>
      <c r="B23" s="1" t="s">
        <v>76</v>
      </c>
      <c r="C23" s="35">
        <v>5234998</v>
      </c>
      <c r="D23" s="35">
        <v>5234998</v>
      </c>
      <c r="E23" s="35">
        <v>6231277</v>
      </c>
      <c r="F23" s="35">
        <v>6442330</v>
      </c>
      <c r="G23" s="35">
        <v>0</v>
      </c>
      <c r="H23" s="35">
        <v>6175503</v>
      </c>
      <c r="I23" s="35">
        <v>3995</v>
      </c>
      <c r="J23" s="35">
        <v>289870</v>
      </c>
      <c r="K23" s="35">
        <v>577448</v>
      </c>
      <c r="L23" s="35">
        <f t="shared" si="0"/>
        <v>18775923</v>
      </c>
      <c r="M23" s="35">
        <v>5450633</v>
      </c>
      <c r="N23" s="35">
        <v>281750</v>
      </c>
      <c r="O23" s="35">
        <v>5198</v>
      </c>
      <c r="P23" s="35">
        <v>3298863</v>
      </c>
      <c r="Q23" s="1">
        <v>16</v>
      </c>
    </row>
    <row r="24" spans="1:17" x14ac:dyDescent="0.25">
      <c r="A24" s="1">
        <v>17</v>
      </c>
      <c r="B24" s="1" t="s">
        <v>77</v>
      </c>
      <c r="C24" s="35">
        <v>5702256</v>
      </c>
      <c r="D24" s="35">
        <v>5702256</v>
      </c>
      <c r="E24" s="35">
        <v>6475655</v>
      </c>
      <c r="F24" s="35">
        <v>3584054</v>
      </c>
      <c r="G24" s="35">
        <v>0</v>
      </c>
      <c r="H24" s="35">
        <v>3584054</v>
      </c>
      <c r="I24" s="35">
        <v>0</v>
      </c>
      <c r="J24" s="35">
        <v>308716</v>
      </c>
      <c r="K24" s="35">
        <v>880156</v>
      </c>
      <c r="L24" s="35">
        <f t="shared" si="0"/>
        <v>16950837</v>
      </c>
      <c r="M24" s="35">
        <v>2825551</v>
      </c>
      <c r="N24" s="35">
        <v>165641</v>
      </c>
      <c r="O24" s="35">
        <v>924003</v>
      </c>
      <c r="P24" s="35">
        <v>937312</v>
      </c>
      <c r="Q24" s="1">
        <v>17</v>
      </c>
    </row>
    <row r="25" spans="1:17" x14ac:dyDescent="0.25">
      <c r="A25" s="1">
        <v>18</v>
      </c>
      <c r="B25" s="1" t="s">
        <v>78</v>
      </c>
      <c r="C25" s="35">
        <v>3138069</v>
      </c>
      <c r="D25" s="35">
        <v>3138069</v>
      </c>
      <c r="E25" s="35">
        <v>2370462</v>
      </c>
      <c r="F25" s="35">
        <v>4521962</v>
      </c>
      <c r="G25" s="35">
        <v>0</v>
      </c>
      <c r="H25" s="35">
        <v>4391490</v>
      </c>
      <c r="I25" s="35">
        <v>0</v>
      </c>
      <c r="J25" s="35">
        <v>280040</v>
      </c>
      <c r="K25" s="35">
        <v>731260</v>
      </c>
      <c r="L25" s="35">
        <f t="shared" si="0"/>
        <v>11041793</v>
      </c>
      <c r="M25" s="35">
        <v>4464549</v>
      </c>
      <c r="N25" s="35">
        <v>126876</v>
      </c>
      <c r="O25" s="35">
        <v>0</v>
      </c>
      <c r="P25" s="35">
        <v>1620572</v>
      </c>
      <c r="Q25" s="1">
        <v>18</v>
      </c>
    </row>
    <row r="26" spans="1:17" x14ac:dyDescent="0.25">
      <c r="A26" s="1">
        <v>19</v>
      </c>
      <c r="B26" s="1" t="s">
        <v>79</v>
      </c>
      <c r="C26" s="35">
        <v>1203979</v>
      </c>
      <c r="D26" s="35">
        <v>1203979</v>
      </c>
      <c r="E26" s="35">
        <v>1630144</v>
      </c>
      <c r="F26" s="35">
        <v>477421</v>
      </c>
      <c r="G26" s="35">
        <v>0</v>
      </c>
      <c r="H26" s="35">
        <v>477421</v>
      </c>
      <c r="I26" s="35">
        <v>0</v>
      </c>
      <c r="J26" s="35">
        <v>155131</v>
      </c>
      <c r="K26" s="35">
        <v>240377</v>
      </c>
      <c r="L26" s="35">
        <f t="shared" si="0"/>
        <v>3707052</v>
      </c>
      <c r="M26" s="35">
        <v>892874</v>
      </c>
      <c r="N26" s="35">
        <v>8889</v>
      </c>
      <c r="O26" s="35">
        <v>0</v>
      </c>
      <c r="P26" s="35">
        <v>192214</v>
      </c>
      <c r="Q26" s="1">
        <v>19</v>
      </c>
    </row>
    <row r="27" spans="1:17" x14ac:dyDescent="0.25">
      <c r="A27" s="1">
        <v>20</v>
      </c>
      <c r="B27" s="1" t="s">
        <v>80</v>
      </c>
      <c r="C27" s="35">
        <v>1775622</v>
      </c>
      <c r="D27" s="35">
        <v>1775622</v>
      </c>
      <c r="E27" s="35">
        <v>611367</v>
      </c>
      <c r="F27" s="35">
        <v>1569483</v>
      </c>
      <c r="G27" s="35">
        <v>1569483</v>
      </c>
      <c r="H27" s="35">
        <v>0</v>
      </c>
      <c r="I27" s="35">
        <v>0</v>
      </c>
      <c r="J27" s="35">
        <v>70976</v>
      </c>
      <c r="K27" s="35">
        <v>22230</v>
      </c>
      <c r="L27" s="35">
        <f t="shared" si="0"/>
        <v>4049678</v>
      </c>
      <c r="M27" s="35">
        <v>1503682</v>
      </c>
      <c r="N27" s="35">
        <v>48831</v>
      </c>
      <c r="O27" s="35">
        <v>0</v>
      </c>
      <c r="P27" s="35">
        <v>445263</v>
      </c>
      <c r="Q27" s="1">
        <v>20</v>
      </c>
    </row>
    <row r="28" spans="1:17" x14ac:dyDescent="0.25">
      <c r="A28" s="1">
        <v>21</v>
      </c>
      <c r="B28" s="1" t="s">
        <v>81</v>
      </c>
      <c r="C28" s="35">
        <v>72497077</v>
      </c>
      <c r="D28" s="35">
        <v>0</v>
      </c>
      <c r="E28" s="35">
        <v>66833722</v>
      </c>
      <c r="F28" s="35">
        <v>44885132</v>
      </c>
      <c r="G28" s="35">
        <v>25694866</v>
      </c>
      <c r="H28" s="35">
        <v>13541857</v>
      </c>
      <c r="I28" s="35">
        <v>131556</v>
      </c>
      <c r="J28" s="35">
        <v>5121902</v>
      </c>
      <c r="K28" s="35">
        <v>8207176</v>
      </c>
      <c r="L28" s="35">
        <f t="shared" si="0"/>
        <v>197545009</v>
      </c>
      <c r="M28" s="35">
        <v>26518519</v>
      </c>
      <c r="N28" s="35">
        <v>1142832</v>
      </c>
      <c r="O28" s="35">
        <v>1238718</v>
      </c>
      <c r="P28" s="35">
        <v>12435989</v>
      </c>
      <c r="Q28" s="1">
        <v>21</v>
      </c>
    </row>
    <row r="29" spans="1:17" x14ac:dyDescent="0.25">
      <c r="A29" s="1">
        <v>22</v>
      </c>
      <c r="B29" s="1" t="s">
        <v>82</v>
      </c>
      <c r="C29" s="35">
        <v>3133626</v>
      </c>
      <c r="D29" s="35">
        <v>3133626</v>
      </c>
      <c r="E29" s="35">
        <v>1607883</v>
      </c>
      <c r="F29" s="35">
        <v>863940</v>
      </c>
      <c r="G29" s="35">
        <v>0</v>
      </c>
      <c r="H29" s="35">
        <v>863940</v>
      </c>
      <c r="I29" s="35">
        <v>0</v>
      </c>
      <c r="J29" s="35">
        <v>205064</v>
      </c>
      <c r="K29" s="35">
        <v>112611</v>
      </c>
      <c r="L29" s="35">
        <f t="shared" si="0"/>
        <v>5923124</v>
      </c>
      <c r="M29" s="35">
        <v>938688</v>
      </c>
      <c r="N29" s="35">
        <v>91014</v>
      </c>
      <c r="O29" s="35">
        <v>115051</v>
      </c>
      <c r="P29" s="35">
        <v>437120</v>
      </c>
      <c r="Q29" s="1">
        <v>22</v>
      </c>
    </row>
    <row r="30" spans="1:17" x14ac:dyDescent="0.25">
      <c r="A30" s="1">
        <v>23</v>
      </c>
      <c r="B30" s="1" t="s">
        <v>83</v>
      </c>
      <c r="C30" s="35">
        <v>719803</v>
      </c>
      <c r="D30" s="35">
        <v>719803</v>
      </c>
      <c r="E30" s="35">
        <v>683086</v>
      </c>
      <c r="F30" s="35">
        <v>146137</v>
      </c>
      <c r="G30" s="35">
        <v>0</v>
      </c>
      <c r="H30" s="35">
        <v>146137</v>
      </c>
      <c r="I30" s="35">
        <v>0</v>
      </c>
      <c r="J30" s="35">
        <v>83792</v>
      </c>
      <c r="K30" s="35">
        <v>38796</v>
      </c>
      <c r="L30" s="35">
        <f t="shared" si="0"/>
        <v>1671614</v>
      </c>
      <c r="M30" s="35">
        <v>441516</v>
      </c>
      <c r="N30" s="35">
        <v>34868</v>
      </c>
      <c r="O30" s="35">
        <v>2408</v>
      </c>
      <c r="P30" s="35">
        <v>244818</v>
      </c>
      <c r="Q30" s="1">
        <v>23</v>
      </c>
    </row>
    <row r="31" spans="1:17" x14ac:dyDescent="0.25">
      <c r="A31" s="1">
        <v>24</v>
      </c>
      <c r="B31" s="1" t="s">
        <v>84</v>
      </c>
      <c r="C31" s="35">
        <v>9359222</v>
      </c>
      <c r="D31" s="35">
        <v>9359222</v>
      </c>
      <c r="E31" s="35">
        <v>2888762</v>
      </c>
      <c r="F31" s="35">
        <v>4744092</v>
      </c>
      <c r="G31" s="35">
        <v>4238466</v>
      </c>
      <c r="H31" s="35">
        <v>0</v>
      </c>
      <c r="I31" s="35">
        <v>505626</v>
      </c>
      <c r="J31" s="35">
        <v>687908</v>
      </c>
      <c r="K31" s="35">
        <v>4196924</v>
      </c>
      <c r="L31" s="35">
        <f t="shared" si="0"/>
        <v>21876908</v>
      </c>
      <c r="M31" s="35">
        <v>3210036</v>
      </c>
      <c r="N31" s="35">
        <v>153306</v>
      </c>
      <c r="O31" s="35">
        <v>37597</v>
      </c>
      <c r="P31" s="35">
        <v>1153193</v>
      </c>
      <c r="Q31" s="1">
        <v>24</v>
      </c>
    </row>
    <row r="32" spans="1:17" x14ac:dyDescent="0.25">
      <c r="A32" s="1">
        <v>25</v>
      </c>
      <c r="B32" s="1" t="s">
        <v>85</v>
      </c>
      <c r="C32" s="35">
        <v>1494125</v>
      </c>
      <c r="D32" s="35">
        <v>1494125</v>
      </c>
      <c r="E32" s="35">
        <v>716464</v>
      </c>
      <c r="F32" s="35">
        <v>1159730</v>
      </c>
      <c r="G32" s="35">
        <v>0</v>
      </c>
      <c r="H32" s="35">
        <v>849405</v>
      </c>
      <c r="I32" s="35">
        <v>0</v>
      </c>
      <c r="J32" s="35">
        <v>140482</v>
      </c>
      <c r="K32" s="35">
        <v>306497</v>
      </c>
      <c r="L32" s="35">
        <f t="shared" si="0"/>
        <v>3817298</v>
      </c>
      <c r="M32" s="35">
        <v>1099133</v>
      </c>
      <c r="N32" s="35">
        <v>904</v>
      </c>
      <c r="O32" s="35">
        <v>0</v>
      </c>
      <c r="P32" s="35">
        <v>615192</v>
      </c>
      <c r="Q32" s="1">
        <v>25</v>
      </c>
    </row>
    <row r="33" spans="1:17" x14ac:dyDescent="0.25">
      <c r="A33" s="1">
        <v>26</v>
      </c>
      <c r="B33" s="1" t="s">
        <v>86</v>
      </c>
      <c r="C33" s="35">
        <v>1965550</v>
      </c>
      <c r="D33" s="35">
        <v>1965550</v>
      </c>
      <c r="E33" s="35">
        <v>523886</v>
      </c>
      <c r="F33" s="35">
        <v>2044698</v>
      </c>
      <c r="G33" s="35">
        <v>0</v>
      </c>
      <c r="H33" s="35">
        <v>2044698</v>
      </c>
      <c r="I33" s="35">
        <v>0</v>
      </c>
      <c r="J33" s="35">
        <v>94870</v>
      </c>
      <c r="K33" s="35">
        <v>1152471</v>
      </c>
      <c r="L33" s="35">
        <f t="shared" si="0"/>
        <v>5781475</v>
      </c>
      <c r="M33" s="35">
        <v>2094415</v>
      </c>
      <c r="N33" s="35">
        <v>254083</v>
      </c>
      <c r="O33" s="35">
        <v>0</v>
      </c>
      <c r="P33" s="35">
        <v>185263</v>
      </c>
      <c r="Q33" s="1">
        <v>26</v>
      </c>
    </row>
    <row r="34" spans="1:17" x14ac:dyDescent="0.25">
      <c r="A34" s="1">
        <v>27</v>
      </c>
      <c r="B34" s="1" t="s">
        <v>87</v>
      </c>
      <c r="C34" s="35">
        <v>4250754</v>
      </c>
      <c r="D34" s="35">
        <v>4250754</v>
      </c>
      <c r="E34" s="35">
        <v>3913385</v>
      </c>
      <c r="F34" s="35">
        <v>4268544</v>
      </c>
      <c r="G34" s="35">
        <v>0</v>
      </c>
      <c r="H34" s="35">
        <v>3800628</v>
      </c>
      <c r="I34" s="35">
        <v>266551</v>
      </c>
      <c r="J34" s="35">
        <v>285607</v>
      </c>
      <c r="K34" s="35">
        <v>3739797</v>
      </c>
      <c r="L34" s="35">
        <f t="shared" si="0"/>
        <v>16458087</v>
      </c>
      <c r="M34" s="35">
        <v>3099186</v>
      </c>
      <c r="N34" s="35">
        <v>25925</v>
      </c>
      <c r="O34" s="35">
        <v>23435</v>
      </c>
      <c r="P34" s="35">
        <v>1213320</v>
      </c>
      <c r="Q34" s="1">
        <v>27</v>
      </c>
    </row>
    <row r="35" spans="1:17" x14ac:dyDescent="0.25">
      <c r="A35" s="1">
        <v>28</v>
      </c>
      <c r="B35" s="1" t="s">
        <v>88</v>
      </c>
      <c r="C35" s="35">
        <v>1108993</v>
      </c>
      <c r="D35" s="35">
        <v>1108993</v>
      </c>
      <c r="E35" s="35">
        <v>1518398</v>
      </c>
      <c r="F35" s="35">
        <v>1817186</v>
      </c>
      <c r="G35" s="35">
        <v>431475</v>
      </c>
      <c r="H35" s="35">
        <v>1385711</v>
      </c>
      <c r="I35" s="35">
        <v>0</v>
      </c>
      <c r="J35" s="35">
        <v>275077</v>
      </c>
      <c r="K35" s="35">
        <v>181905</v>
      </c>
      <c r="L35" s="35">
        <f t="shared" si="0"/>
        <v>4901559</v>
      </c>
      <c r="M35" s="35">
        <v>898222</v>
      </c>
      <c r="N35" s="35">
        <v>19396</v>
      </c>
      <c r="O35" s="35">
        <v>0</v>
      </c>
      <c r="P35" s="35">
        <v>341517</v>
      </c>
      <c r="Q35" s="1">
        <v>28</v>
      </c>
    </row>
    <row r="36" spans="1:17" x14ac:dyDescent="0.25">
      <c r="A36" s="1">
        <v>29</v>
      </c>
      <c r="B36" s="1" t="s">
        <v>31</v>
      </c>
      <c r="C36" s="35">
        <v>285934786</v>
      </c>
      <c r="D36" s="35">
        <v>0</v>
      </c>
      <c r="E36" s="35">
        <v>299441943</v>
      </c>
      <c r="F36" s="35">
        <v>95803532</v>
      </c>
      <c r="G36" s="35">
        <v>66730152</v>
      </c>
      <c r="H36" s="35">
        <v>0</v>
      </c>
      <c r="I36" s="35">
        <v>11775595</v>
      </c>
      <c r="J36" s="35">
        <v>22088282</v>
      </c>
      <c r="K36" s="35">
        <v>106112599</v>
      </c>
      <c r="L36" s="35">
        <f t="shared" si="0"/>
        <v>809381142</v>
      </c>
      <c r="M36" s="35">
        <v>41767684</v>
      </c>
      <c r="N36" s="35">
        <v>7787397</v>
      </c>
      <c r="O36" s="35">
        <v>8014633</v>
      </c>
      <c r="P36" s="35">
        <v>21851700</v>
      </c>
      <c r="Q36" s="1">
        <v>29</v>
      </c>
    </row>
    <row r="37" spans="1:17" x14ac:dyDescent="0.25">
      <c r="A37" s="1">
        <v>30</v>
      </c>
      <c r="B37" s="1" t="s">
        <v>89</v>
      </c>
      <c r="C37" s="35">
        <v>13044393</v>
      </c>
      <c r="D37" s="35">
        <v>13044393</v>
      </c>
      <c r="E37" s="35">
        <v>21141383</v>
      </c>
      <c r="F37" s="35">
        <v>7667789</v>
      </c>
      <c r="G37" s="35">
        <v>3458615</v>
      </c>
      <c r="H37" s="35">
        <v>4070037</v>
      </c>
      <c r="I37" s="35">
        <v>5838</v>
      </c>
      <c r="J37" s="35">
        <v>1132686</v>
      </c>
      <c r="K37" s="35">
        <v>2831382</v>
      </c>
      <c r="L37" s="35">
        <f t="shared" si="0"/>
        <v>45817633</v>
      </c>
      <c r="M37" s="35">
        <v>5742106</v>
      </c>
      <c r="N37" s="35">
        <v>49881</v>
      </c>
      <c r="O37" s="35">
        <v>870661</v>
      </c>
      <c r="P37" s="35">
        <v>2219260</v>
      </c>
      <c r="Q37" s="1">
        <v>30</v>
      </c>
    </row>
    <row r="38" spans="1:17" x14ac:dyDescent="0.25">
      <c r="A38" s="1">
        <v>31</v>
      </c>
      <c r="B38" s="1" t="s">
        <v>90</v>
      </c>
      <c r="C38" s="35">
        <v>1845713</v>
      </c>
      <c r="D38" s="35">
        <v>1845713</v>
      </c>
      <c r="E38" s="35">
        <v>1794628</v>
      </c>
      <c r="F38" s="35">
        <v>1022548</v>
      </c>
      <c r="G38" s="35">
        <v>0</v>
      </c>
      <c r="H38" s="35">
        <v>1022548</v>
      </c>
      <c r="I38" s="35">
        <v>0</v>
      </c>
      <c r="J38" s="35">
        <v>141959</v>
      </c>
      <c r="K38" s="35">
        <v>193033</v>
      </c>
      <c r="L38" s="35">
        <f t="shared" si="0"/>
        <v>4997881</v>
      </c>
      <c r="M38" s="35">
        <v>1617061</v>
      </c>
      <c r="N38" s="35">
        <v>47252</v>
      </c>
      <c r="O38" s="35">
        <v>0</v>
      </c>
      <c r="P38" s="35">
        <v>626132</v>
      </c>
      <c r="Q38" s="1">
        <v>31</v>
      </c>
    </row>
    <row r="39" spans="1:17" x14ac:dyDescent="0.25">
      <c r="A39" s="1">
        <v>32</v>
      </c>
      <c r="B39" s="1" t="s">
        <v>91</v>
      </c>
      <c r="C39" s="35">
        <v>1492963</v>
      </c>
      <c r="D39" s="35">
        <v>1492963</v>
      </c>
      <c r="E39" s="35">
        <v>1055220</v>
      </c>
      <c r="F39" s="35">
        <v>2372330</v>
      </c>
      <c r="G39" s="35">
        <v>0</v>
      </c>
      <c r="H39" s="35">
        <v>976814</v>
      </c>
      <c r="I39" s="35">
        <v>0</v>
      </c>
      <c r="J39" s="35">
        <v>287117</v>
      </c>
      <c r="K39" s="35">
        <v>3688792</v>
      </c>
      <c r="L39" s="35">
        <f t="shared" si="0"/>
        <v>8896422</v>
      </c>
      <c r="M39" s="35">
        <v>1433926</v>
      </c>
      <c r="N39" s="35">
        <v>65550</v>
      </c>
      <c r="O39" s="35">
        <v>0</v>
      </c>
      <c r="P39" s="35">
        <v>1138892</v>
      </c>
      <c r="Q39" s="1">
        <v>32</v>
      </c>
    </row>
    <row r="40" spans="1:17" x14ac:dyDescent="0.25">
      <c r="A40" s="1">
        <v>33</v>
      </c>
      <c r="B40" s="1" t="s">
        <v>33</v>
      </c>
      <c r="C40" s="35">
        <v>4979140</v>
      </c>
      <c r="D40" s="35">
        <v>4979140</v>
      </c>
      <c r="E40" s="35">
        <v>4736339</v>
      </c>
      <c r="F40" s="35">
        <v>7697169</v>
      </c>
      <c r="G40" s="35">
        <v>0</v>
      </c>
      <c r="H40" s="35">
        <v>7697169</v>
      </c>
      <c r="I40" s="35">
        <v>0</v>
      </c>
      <c r="J40" s="35">
        <v>443724</v>
      </c>
      <c r="K40" s="35">
        <v>3089325</v>
      </c>
      <c r="L40" s="35">
        <f t="shared" si="0"/>
        <v>20945697</v>
      </c>
      <c r="M40" s="35">
        <v>5286952</v>
      </c>
      <c r="N40" s="35">
        <v>2577402</v>
      </c>
      <c r="O40" s="35">
        <v>0</v>
      </c>
      <c r="P40" s="35">
        <v>4682200</v>
      </c>
      <c r="Q40" s="1">
        <v>33</v>
      </c>
    </row>
    <row r="41" spans="1:17" x14ac:dyDescent="0.25">
      <c r="A41" s="1">
        <v>34</v>
      </c>
      <c r="B41" s="1" t="s">
        <v>92</v>
      </c>
      <c r="C41" s="35">
        <v>15617662</v>
      </c>
      <c r="D41" s="35">
        <v>15617662</v>
      </c>
      <c r="E41" s="35">
        <v>17694510</v>
      </c>
      <c r="F41" s="35">
        <v>9820818</v>
      </c>
      <c r="G41" s="35">
        <v>0</v>
      </c>
      <c r="H41" s="35">
        <v>9820818</v>
      </c>
      <c r="I41" s="35">
        <v>0</v>
      </c>
      <c r="J41" s="35">
        <v>1396495</v>
      </c>
      <c r="K41" s="35">
        <v>1512923</v>
      </c>
      <c r="L41" s="35">
        <f t="shared" si="0"/>
        <v>46042408</v>
      </c>
      <c r="M41" s="35">
        <v>6978900</v>
      </c>
      <c r="N41" s="35">
        <v>218546</v>
      </c>
      <c r="O41" s="35">
        <v>142574</v>
      </c>
      <c r="P41" s="35">
        <v>2954210</v>
      </c>
      <c r="Q41" s="1">
        <v>34</v>
      </c>
    </row>
    <row r="42" spans="1:17" x14ac:dyDescent="0.25">
      <c r="A42" s="1">
        <v>35</v>
      </c>
      <c r="B42" s="1" t="s">
        <v>93</v>
      </c>
      <c r="C42" s="35">
        <v>1900825</v>
      </c>
      <c r="D42" s="35">
        <v>1900825</v>
      </c>
      <c r="E42" s="35">
        <v>873103</v>
      </c>
      <c r="F42" s="35">
        <v>2244580</v>
      </c>
      <c r="G42" s="35">
        <v>0</v>
      </c>
      <c r="H42" s="35">
        <v>2074453</v>
      </c>
      <c r="I42" s="35">
        <v>0</v>
      </c>
      <c r="J42" s="35">
        <v>130073</v>
      </c>
      <c r="K42" s="35">
        <v>434254</v>
      </c>
      <c r="L42" s="35">
        <f t="shared" si="0"/>
        <v>5582835</v>
      </c>
      <c r="M42" s="35">
        <v>2536744</v>
      </c>
      <c r="N42" s="35">
        <v>64793</v>
      </c>
      <c r="O42" s="35">
        <v>0</v>
      </c>
      <c r="P42" s="35">
        <v>60340</v>
      </c>
      <c r="Q42" s="1">
        <v>35</v>
      </c>
    </row>
    <row r="43" spans="1:17" x14ac:dyDescent="0.25">
      <c r="A43" s="1">
        <v>36</v>
      </c>
      <c r="B43" s="1" t="s">
        <v>94</v>
      </c>
      <c r="C43" s="35">
        <v>3945913</v>
      </c>
      <c r="D43" s="35">
        <v>3945913</v>
      </c>
      <c r="E43" s="35">
        <v>3798448</v>
      </c>
      <c r="F43" s="35">
        <v>7948531</v>
      </c>
      <c r="G43" s="35">
        <v>2093835</v>
      </c>
      <c r="H43" s="35">
        <v>5854696</v>
      </c>
      <c r="I43" s="35">
        <v>0</v>
      </c>
      <c r="J43" s="35">
        <v>562064</v>
      </c>
      <c r="K43" s="35">
        <v>948664</v>
      </c>
      <c r="L43" s="35">
        <f t="shared" si="0"/>
        <v>17203620</v>
      </c>
      <c r="M43" s="35">
        <v>3546175</v>
      </c>
      <c r="N43" s="35">
        <v>36499</v>
      </c>
      <c r="O43" s="35">
        <v>0</v>
      </c>
      <c r="P43" s="35">
        <v>1140622</v>
      </c>
      <c r="Q43" s="1">
        <v>36</v>
      </c>
    </row>
    <row r="44" spans="1:17" x14ac:dyDescent="0.25">
      <c r="A44" s="1">
        <v>37</v>
      </c>
      <c r="B44" s="1" t="s">
        <v>95</v>
      </c>
      <c r="C44" s="35">
        <v>3657317</v>
      </c>
      <c r="D44" s="35">
        <v>3657317</v>
      </c>
      <c r="E44" s="35">
        <v>7721366</v>
      </c>
      <c r="F44" s="35">
        <v>592171</v>
      </c>
      <c r="G44" s="35">
        <v>0</v>
      </c>
      <c r="H44" s="35">
        <v>592171</v>
      </c>
      <c r="I44" s="35">
        <v>0</v>
      </c>
      <c r="J44" s="35">
        <v>767719</v>
      </c>
      <c r="K44" s="35">
        <v>1956965</v>
      </c>
      <c r="L44" s="35">
        <f t="shared" si="0"/>
        <v>14695538</v>
      </c>
      <c r="M44" s="35">
        <v>1130104</v>
      </c>
      <c r="N44" s="35">
        <v>38643</v>
      </c>
      <c r="O44" s="35">
        <v>0</v>
      </c>
      <c r="P44" s="35">
        <v>754581</v>
      </c>
      <c r="Q44" s="1">
        <v>37</v>
      </c>
    </row>
    <row r="45" spans="1:17" x14ac:dyDescent="0.25">
      <c r="A45" s="1">
        <v>38</v>
      </c>
      <c r="B45" s="1" t="s">
        <v>96</v>
      </c>
      <c r="C45" s="35">
        <v>1632067</v>
      </c>
      <c r="D45" s="35">
        <v>1632067</v>
      </c>
      <c r="E45" s="35">
        <v>690253</v>
      </c>
      <c r="F45" s="35">
        <v>1419477</v>
      </c>
      <c r="G45" s="35">
        <v>0</v>
      </c>
      <c r="H45" s="35">
        <v>1419477</v>
      </c>
      <c r="I45" s="35">
        <v>0</v>
      </c>
      <c r="J45" s="35">
        <v>164690</v>
      </c>
      <c r="K45" s="35">
        <v>139071</v>
      </c>
      <c r="L45" s="35">
        <f t="shared" si="0"/>
        <v>4045558</v>
      </c>
      <c r="M45" s="35">
        <v>2005122</v>
      </c>
      <c r="N45" s="35">
        <v>238344</v>
      </c>
      <c r="O45" s="35">
        <v>0</v>
      </c>
      <c r="P45" s="35">
        <v>8335</v>
      </c>
      <c r="Q45" s="1">
        <v>38</v>
      </c>
    </row>
    <row r="46" spans="1:17" x14ac:dyDescent="0.25">
      <c r="A46" s="1">
        <v>39</v>
      </c>
      <c r="B46" s="1" t="s">
        <v>97</v>
      </c>
      <c r="C46" s="35">
        <v>3297143</v>
      </c>
      <c r="D46" s="35">
        <v>3297143</v>
      </c>
      <c r="E46" s="35">
        <v>1715214</v>
      </c>
      <c r="F46" s="35">
        <v>2555058</v>
      </c>
      <c r="G46" s="35">
        <v>0</v>
      </c>
      <c r="H46" s="35">
        <v>2372624</v>
      </c>
      <c r="I46" s="35">
        <v>0</v>
      </c>
      <c r="J46" s="35">
        <v>319179</v>
      </c>
      <c r="K46" s="35">
        <v>414564</v>
      </c>
      <c r="L46" s="35">
        <f t="shared" si="0"/>
        <v>8301158</v>
      </c>
      <c r="M46" s="35">
        <v>1611269</v>
      </c>
      <c r="N46" s="35">
        <v>68414</v>
      </c>
      <c r="O46" s="35">
        <v>0</v>
      </c>
      <c r="P46" s="35">
        <v>893088</v>
      </c>
      <c r="Q46" s="1">
        <v>39</v>
      </c>
    </row>
    <row r="47" spans="1:17" x14ac:dyDescent="0.25">
      <c r="A47" s="1">
        <v>40</v>
      </c>
      <c r="B47" s="1" t="s">
        <v>98</v>
      </c>
      <c r="C47" s="103">
        <v>2139545</v>
      </c>
      <c r="D47" s="103">
        <v>2139545</v>
      </c>
      <c r="E47" s="103">
        <v>315830</v>
      </c>
      <c r="F47" s="103">
        <v>2507703</v>
      </c>
      <c r="G47" s="103">
        <v>0</v>
      </c>
      <c r="H47" s="103">
        <v>2469458</v>
      </c>
      <c r="I47" s="103">
        <v>38245</v>
      </c>
      <c r="J47" s="103">
        <v>170358</v>
      </c>
      <c r="K47" s="103">
        <v>198782</v>
      </c>
      <c r="L47" s="103">
        <f t="shared" si="0"/>
        <v>5332218</v>
      </c>
      <c r="M47" s="103">
        <v>1993986</v>
      </c>
      <c r="N47" s="103">
        <v>150494</v>
      </c>
      <c r="O47" s="103">
        <v>0</v>
      </c>
      <c r="P47" s="103">
        <v>212099</v>
      </c>
      <c r="Q47" s="1">
        <v>40</v>
      </c>
    </row>
    <row r="48" spans="1:17" x14ac:dyDescent="0.25">
      <c r="A48" s="1">
        <v>41</v>
      </c>
      <c r="B48" s="1" t="s">
        <v>99</v>
      </c>
      <c r="C48" s="35">
        <v>6327633</v>
      </c>
      <c r="D48" s="35">
        <v>6327633</v>
      </c>
      <c r="E48" s="35">
        <v>1141270</v>
      </c>
      <c r="F48" s="35">
        <v>6045253</v>
      </c>
      <c r="G48" s="35">
        <v>0</v>
      </c>
      <c r="H48" s="35">
        <v>5517771</v>
      </c>
      <c r="I48" s="35">
        <v>0</v>
      </c>
      <c r="J48" s="35">
        <v>220274</v>
      </c>
      <c r="K48" s="35">
        <v>299399</v>
      </c>
      <c r="L48" s="35">
        <f t="shared" si="0"/>
        <v>14033829</v>
      </c>
      <c r="M48" s="35">
        <v>4777902</v>
      </c>
      <c r="N48" s="35">
        <v>17963</v>
      </c>
      <c r="O48" s="35">
        <v>80343</v>
      </c>
      <c r="P48" s="35">
        <v>586515</v>
      </c>
      <c r="Q48" s="1">
        <v>41</v>
      </c>
    </row>
    <row r="49" spans="1:17" x14ac:dyDescent="0.25">
      <c r="A49" s="1">
        <v>42</v>
      </c>
      <c r="B49" s="1" t="s">
        <v>100</v>
      </c>
      <c r="C49" s="35">
        <v>27528457</v>
      </c>
      <c r="D49" s="35">
        <v>27528457</v>
      </c>
      <c r="E49" s="35">
        <v>31416712</v>
      </c>
      <c r="F49" s="35">
        <v>11856727</v>
      </c>
      <c r="G49" s="35">
        <v>0</v>
      </c>
      <c r="H49" s="35">
        <v>10848517</v>
      </c>
      <c r="I49" s="35">
        <v>442092</v>
      </c>
      <c r="J49" s="35">
        <v>1702465</v>
      </c>
      <c r="K49" s="35">
        <v>1152131</v>
      </c>
      <c r="L49" s="35">
        <f t="shared" si="0"/>
        <v>73656492</v>
      </c>
      <c r="M49" s="35">
        <v>8103285</v>
      </c>
      <c r="N49" s="35">
        <v>116358</v>
      </c>
      <c r="O49" s="35">
        <v>878225</v>
      </c>
      <c r="P49" s="35">
        <v>3650768</v>
      </c>
      <c r="Q49" s="1">
        <v>42</v>
      </c>
    </row>
    <row r="50" spans="1:17" x14ac:dyDescent="0.25">
      <c r="A50" s="1">
        <v>43</v>
      </c>
      <c r="B50" s="1" t="s">
        <v>101</v>
      </c>
      <c r="C50" s="35">
        <v>79774022</v>
      </c>
      <c r="D50" s="35">
        <v>0</v>
      </c>
      <c r="E50" s="35">
        <v>71814410</v>
      </c>
      <c r="F50" s="35">
        <v>48434174</v>
      </c>
      <c r="G50" s="35">
        <v>40046020</v>
      </c>
      <c r="H50" s="35">
        <v>1796456</v>
      </c>
      <c r="I50" s="35">
        <v>607381</v>
      </c>
      <c r="J50" s="35">
        <v>5348596</v>
      </c>
      <c r="K50" s="35">
        <v>3177728</v>
      </c>
      <c r="L50" s="35">
        <f t="shared" si="0"/>
        <v>208548930</v>
      </c>
      <c r="M50" s="35">
        <v>17417333</v>
      </c>
      <c r="N50" s="35">
        <v>523117</v>
      </c>
      <c r="O50" s="35">
        <v>51904</v>
      </c>
      <c r="P50" s="35">
        <v>1679117</v>
      </c>
      <c r="Q50" s="1">
        <v>43</v>
      </c>
    </row>
    <row r="51" spans="1:17" x14ac:dyDescent="0.25">
      <c r="A51" s="1">
        <v>44</v>
      </c>
      <c r="B51" s="1" t="s">
        <v>102</v>
      </c>
      <c r="C51" s="35">
        <v>6527554</v>
      </c>
      <c r="D51" s="35">
        <v>6527554</v>
      </c>
      <c r="E51" s="35">
        <v>2708796</v>
      </c>
      <c r="F51" s="35">
        <v>4189814</v>
      </c>
      <c r="G51" s="35">
        <v>3839758</v>
      </c>
      <c r="H51" s="35">
        <v>0</v>
      </c>
      <c r="I51" s="35">
        <v>350056</v>
      </c>
      <c r="J51" s="35">
        <v>330481</v>
      </c>
      <c r="K51" s="35">
        <v>1952917</v>
      </c>
      <c r="L51" s="35">
        <f t="shared" si="0"/>
        <v>15709562</v>
      </c>
      <c r="M51" s="35">
        <v>5077445</v>
      </c>
      <c r="N51" s="35">
        <v>2407366</v>
      </c>
      <c r="O51" s="35">
        <v>0</v>
      </c>
      <c r="P51" s="35">
        <v>72255</v>
      </c>
      <c r="Q51" s="1">
        <v>44</v>
      </c>
    </row>
    <row r="52" spans="1:17" x14ac:dyDescent="0.25">
      <c r="A52" s="1">
        <v>45</v>
      </c>
      <c r="B52" s="1" t="s">
        <v>103</v>
      </c>
      <c r="C52" s="35">
        <v>746193</v>
      </c>
      <c r="D52" s="35">
        <v>746193</v>
      </c>
      <c r="E52" s="35">
        <v>268208</v>
      </c>
      <c r="F52" s="35">
        <v>64286</v>
      </c>
      <c r="G52" s="35">
        <v>0</v>
      </c>
      <c r="H52" s="35">
        <v>64286</v>
      </c>
      <c r="I52" s="35">
        <v>0</v>
      </c>
      <c r="J52" s="35">
        <v>86235</v>
      </c>
      <c r="K52" s="35">
        <v>229989</v>
      </c>
      <c r="L52" s="35">
        <f t="shared" si="0"/>
        <v>1394911</v>
      </c>
      <c r="M52" s="35">
        <v>538628</v>
      </c>
      <c r="N52" s="35">
        <v>7829</v>
      </c>
      <c r="O52" s="35">
        <v>21176</v>
      </c>
      <c r="P52" s="35">
        <v>21738</v>
      </c>
      <c r="Q52" s="1">
        <v>45</v>
      </c>
    </row>
    <row r="53" spans="1:17" x14ac:dyDescent="0.25">
      <c r="A53" s="1">
        <v>46</v>
      </c>
      <c r="B53" s="1" t="s">
        <v>104</v>
      </c>
      <c r="C53" s="35">
        <v>3712794</v>
      </c>
      <c r="D53" s="35">
        <v>3712794</v>
      </c>
      <c r="E53" s="35">
        <v>5692703</v>
      </c>
      <c r="F53" s="35">
        <v>1784390</v>
      </c>
      <c r="G53" s="35">
        <v>0</v>
      </c>
      <c r="H53" s="35">
        <v>1784390</v>
      </c>
      <c r="I53" s="35">
        <v>0</v>
      </c>
      <c r="J53" s="35">
        <v>453480</v>
      </c>
      <c r="K53" s="35">
        <v>4141221</v>
      </c>
      <c r="L53" s="35">
        <f t="shared" si="0"/>
        <v>15784588</v>
      </c>
      <c r="M53" s="35">
        <v>2529235</v>
      </c>
      <c r="N53" s="35">
        <v>284945</v>
      </c>
      <c r="O53" s="35">
        <v>0</v>
      </c>
      <c r="P53" s="35">
        <v>1746893</v>
      </c>
      <c r="Q53" s="1">
        <v>46</v>
      </c>
    </row>
    <row r="54" spans="1:17" x14ac:dyDescent="0.25">
      <c r="A54" s="1">
        <v>47</v>
      </c>
      <c r="B54" s="1" t="s">
        <v>105</v>
      </c>
      <c r="C54" s="35">
        <v>15969048</v>
      </c>
      <c r="D54" s="35">
        <v>0</v>
      </c>
      <c r="E54" s="35">
        <v>12600845</v>
      </c>
      <c r="F54" s="35">
        <v>4718208</v>
      </c>
      <c r="G54" s="35">
        <v>0</v>
      </c>
      <c r="H54" s="35">
        <v>4718208</v>
      </c>
      <c r="I54" s="35">
        <v>0</v>
      </c>
      <c r="J54" s="35">
        <v>1235994</v>
      </c>
      <c r="K54" s="35">
        <v>529080</v>
      </c>
      <c r="L54" s="35">
        <f t="shared" si="0"/>
        <v>35053175</v>
      </c>
      <c r="M54" s="35">
        <v>4345566</v>
      </c>
      <c r="N54" s="35">
        <v>242177</v>
      </c>
      <c r="O54" s="35">
        <v>152023</v>
      </c>
      <c r="P54" s="35">
        <v>2069674</v>
      </c>
      <c r="Q54" s="1">
        <v>47</v>
      </c>
    </row>
    <row r="55" spans="1:17" x14ac:dyDescent="0.25">
      <c r="A55" s="1">
        <v>48</v>
      </c>
      <c r="B55" s="1" t="s">
        <v>106</v>
      </c>
      <c r="C55" s="35">
        <v>1543703</v>
      </c>
      <c r="D55" s="35">
        <v>1543703</v>
      </c>
      <c r="E55" s="35">
        <v>1463854</v>
      </c>
      <c r="F55" s="35">
        <v>968747</v>
      </c>
      <c r="G55" s="35">
        <v>0</v>
      </c>
      <c r="H55" s="35">
        <v>968747</v>
      </c>
      <c r="I55" s="35">
        <v>0</v>
      </c>
      <c r="J55" s="35">
        <v>92089</v>
      </c>
      <c r="K55" s="35">
        <v>220525</v>
      </c>
      <c r="L55" s="35">
        <f t="shared" si="0"/>
        <v>4288918</v>
      </c>
      <c r="M55" s="35">
        <v>669397</v>
      </c>
      <c r="N55" s="35">
        <v>28383</v>
      </c>
      <c r="O55" s="35">
        <v>0</v>
      </c>
      <c r="P55" s="35">
        <v>154274</v>
      </c>
      <c r="Q55" s="1">
        <v>48</v>
      </c>
    </row>
    <row r="56" spans="1:17" x14ac:dyDescent="0.25">
      <c r="A56" s="1">
        <v>49</v>
      </c>
      <c r="B56" s="1" t="s">
        <v>107</v>
      </c>
      <c r="C56" s="35">
        <v>3595870</v>
      </c>
      <c r="D56" s="35">
        <v>3595870</v>
      </c>
      <c r="E56" s="35">
        <v>4977345</v>
      </c>
      <c r="F56" s="35">
        <v>2100482</v>
      </c>
      <c r="G56" s="35">
        <v>0</v>
      </c>
      <c r="H56" s="35">
        <v>1110947</v>
      </c>
      <c r="I56" s="35">
        <v>0</v>
      </c>
      <c r="J56" s="35">
        <v>553038</v>
      </c>
      <c r="K56" s="35">
        <v>1225966</v>
      </c>
      <c r="L56" s="35">
        <f t="shared" si="0"/>
        <v>12452701</v>
      </c>
      <c r="M56" s="35">
        <v>1856747</v>
      </c>
      <c r="N56" s="35">
        <v>111188</v>
      </c>
      <c r="O56" s="35">
        <v>279236</v>
      </c>
      <c r="P56" s="35">
        <v>319615</v>
      </c>
      <c r="Q56" s="1">
        <v>49</v>
      </c>
    </row>
    <row r="57" spans="1:17" x14ac:dyDescent="0.25">
      <c r="A57" s="1">
        <v>50</v>
      </c>
      <c r="B57" s="1" t="s">
        <v>108</v>
      </c>
      <c r="C57" s="103">
        <v>2036605</v>
      </c>
      <c r="D57" s="103">
        <v>2036605</v>
      </c>
      <c r="E57" s="103">
        <v>2314308</v>
      </c>
      <c r="F57" s="103">
        <v>1063110</v>
      </c>
      <c r="G57" s="103">
        <v>0</v>
      </c>
      <c r="H57" s="103">
        <v>1063110</v>
      </c>
      <c r="I57" s="103">
        <v>0</v>
      </c>
      <c r="J57" s="103">
        <v>186363</v>
      </c>
      <c r="K57" s="103">
        <v>359009</v>
      </c>
      <c r="L57" s="103">
        <f t="shared" si="0"/>
        <v>5959395</v>
      </c>
      <c r="M57" s="103">
        <v>797668</v>
      </c>
      <c r="N57" s="103">
        <v>51649</v>
      </c>
      <c r="O57" s="103">
        <v>0</v>
      </c>
      <c r="P57" s="103">
        <v>163132</v>
      </c>
      <c r="Q57" s="1">
        <v>50</v>
      </c>
    </row>
    <row r="58" spans="1:17" x14ac:dyDescent="0.25">
      <c r="A58" s="1">
        <v>51</v>
      </c>
      <c r="B58" s="1" t="s">
        <v>109</v>
      </c>
      <c r="C58" s="103">
        <v>2511629</v>
      </c>
      <c r="D58" s="103">
        <v>2511629</v>
      </c>
      <c r="E58" s="103">
        <v>1897370</v>
      </c>
      <c r="F58" s="103">
        <v>1216030</v>
      </c>
      <c r="G58" s="103">
        <v>1064123</v>
      </c>
      <c r="H58" s="103">
        <v>96731</v>
      </c>
      <c r="I58" s="103">
        <v>55176</v>
      </c>
      <c r="J58" s="103">
        <v>160029</v>
      </c>
      <c r="K58" s="103">
        <v>177241</v>
      </c>
      <c r="L58" s="103">
        <f t="shared" si="0"/>
        <v>5962299</v>
      </c>
      <c r="M58" s="103">
        <v>1471295</v>
      </c>
      <c r="N58" s="103">
        <v>70418</v>
      </c>
      <c r="O58" s="103">
        <v>0</v>
      </c>
      <c r="P58" s="103">
        <v>371903</v>
      </c>
      <c r="Q58" s="1">
        <v>51</v>
      </c>
    </row>
    <row r="59" spans="1:17" x14ac:dyDescent="0.25">
      <c r="A59" s="1">
        <v>52</v>
      </c>
      <c r="B59" s="1" t="s">
        <v>110</v>
      </c>
      <c r="C59" s="35">
        <v>2189104</v>
      </c>
      <c r="D59" s="35">
        <v>2189104</v>
      </c>
      <c r="E59" s="35">
        <v>842562</v>
      </c>
      <c r="F59" s="35">
        <v>4994582</v>
      </c>
      <c r="G59" s="35">
        <v>0</v>
      </c>
      <c r="H59" s="35">
        <v>4994582</v>
      </c>
      <c r="I59" s="35">
        <v>0</v>
      </c>
      <c r="J59" s="35">
        <v>85998</v>
      </c>
      <c r="K59" s="35">
        <v>127243</v>
      </c>
      <c r="L59" s="35">
        <f t="shared" si="0"/>
        <v>8239489</v>
      </c>
      <c r="M59" s="35">
        <v>3544794</v>
      </c>
      <c r="N59" s="35">
        <v>104402</v>
      </c>
      <c r="O59" s="35">
        <v>4614</v>
      </c>
      <c r="P59" s="35">
        <v>596060</v>
      </c>
      <c r="Q59" s="1">
        <v>52</v>
      </c>
    </row>
    <row r="60" spans="1:17" x14ac:dyDescent="0.25">
      <c r="A60" s="1">
        <v>53</v>
      </c>
      <c r="B60" s="1" t="s">
        <v>111</v>
      </c>
      <c r="C60" s="35">
        <v>68025018</v>
      </c>
      <c r="D60" s="35">
        <v>67511396</v>
      </c>
      <c r="E60" s="35">
        <v>99010804</v>
      </c>
      <c r="F60" s="35">
        <v>32107475</v>
      </c>
      <c r="G60" s="35">
        <v>23684905</v>
      </c>
      <c r="H60" s="35">
        <v>2942300</v>
      </c>
      <c r="I60" s="35">
        <v>2093761</v>
      </c>
      <c r="J60" s="35">
        <v>9621397</v>
      </c>
      <c r="K60" s="35">
        <v>11291170</v>
      </c>
      <c r="L60" s="35">
        <f t="shared" si="0"/>
        <v>220055864</v>
      </c>
      <c r="M60" s="35">
        <v>16419861</v>
      </c>
      <c r="N60" s="35">
        <v>590258</v>
      </c>
      <c r="O60" s="35">
        <v>658186</v>
      </c>
      <c r="P60" s="35">
        <v>5708497</v>
      </c>
      <c r="Q60" s="1">
        <v>53</v>
      </c>
    </row>
    <row r="61" spans="1:17" x14ac:dyDescent="0.25">
      <c r="A61" s="1">
        <v>54</v>
      </c>
      <c r="B61" s="1" t="s">
        <v>112</v>
      </c>
      <c r="C61" s="35">
        <v>5338614</v>
      </c>
      <c r="D61" s="35">
        <v>5338614</v>
      </c>
      <c r="E61" s="35">
        <v>7125066</v>
      </c>
      <c r="F61" s="35">
        <v>5216538</v>
      </c>
      <c r="G61" s="35">
        <v>0</v>
      </c>
      <c r="H61" s="35">
        <v>2170846</v>
      </c>
      <c r="I61" s="35">
        <v>0</v>
      </c>
      <c r="J61" s="35">
        <v>674623</v>
      </c>
      <c r="K61" s="35">
        <v>1199789</v>
      </c>
      <c r="L61" s="35">
        <f t="shared" si="0"/>
        <v>19554630</v>
      </c>
      <c r="M61" s="35">
        <v>2930417</v>
      </c>
      <c r="N61" s="35">
        <v>117798</v>
      </c>
      <c r="O61" s="35">
        <v>65369</v>
      </c>
      <c r="P61" s="35">
        <v>2245117</v>
      </c>
      <c r="Q61" s="1">
        <v>54</v>
      </c>
    </row>
    <row r="62" spans="1:17" x14ac:dyDescent="0.25">
      <c r="A62" s="1">
        <v>55</v>
      </c>
      <c r="B62" s="1" t="s">
        <v>113</v>
      </c>
      <c r="C62" s="35">
        <v>1069489</v>
      </c>
      <c r="D62" s="35">
        <v>1069489</v>
      </c>
      <c r="E62" s="35">
        <v>315552</v>
      </c>
      <c r="F62" s="35">
        <v>1791070</v>
      </c>
      <c r="G62" s="35">
        <v>0</v>
      </c>
      <c r="H62" s="35">
        <v>1791070</v>
      </c>
      <c r="I62" s="35">
        <v>0</v>
      </c>
      <c r="J62" s="35">
        <v>91449</v>
      </c>
      <c r="K62" s="35">
        <v>181438</v>
      </c>
      <c r="L62" s="35">
        <f t="shared" si="0"/>
        <v>3448998</v>
      </c>
      <c r="M62" s="35">
        <v>1271727</v>
      </c>
      <c r="N62" s="35">
        <v>162042</v>
      </c>
      <c r="O62" s="35">
        <v>0</v>
      </c>
      <c r="P62" s="35">
        <v>638143</v>
      </c>
      <c r="Q62" s="1">
        <v>55</v>
      </c>
    </row>
    <row r="63" spans="1:17" x14ac:dyDescent="0.25">
      <c r="A63" s="1">
        <v>56</v>
      </c>
      <c r="B63" s="1" t="s">
        <v>114</v>
      </c>
      <c r="C63" s="35">
        <v>2260988</v>
      </c>
      <c r="D63" s="35">
        <v>2260988</v>
      </c>
      <c r="E63" s="35">
        <v>2577502</v>
      </c>
      <c r="F63" s="35">
        <v>1659664</v>
      </c>
      <c r="G63" s="35">
        <v>0</v>
      </c>
      <c r="H63" s="35">
        <v>1497560</v>
      </c>
      <c r="I63" s="35">
        <v>162044</v>
      </c>
      <c r="J63" s="35">
        <v>270326</v>
      </c>
      <c r="K63" s="35">
        <v>294074</v>
      </c>
      <c r="L63" s="35">
        <f t="shared" si="0"/>
        <v>7062554</v>
      </c>
      <c r="M63" s="35">
        <v>1442840</v>
      </c>
      <c r="N63" s="35">
        <v>53732</v>
      </c>
      <c r="O63" s="35">
        <v>12994</v>
      </c>
      <c r="P63" s="35">
        <v>565264</v>
      </c>
      <c r="Q63" s="1">
        <v>56</v>
      </c>
    </row>
    <row r="64" spans="1:17" x14ac:dyDescent="0.25">
      <c r="A64" s="1">
        <v>57</v>
      </c>
      <c r="B64" s="1" t="s">
        <v>115</v>
      </c>
      <c r="C64" s="35">
        <v>1441651</v>
      </c>
      <c r="D64" s="35">
        <v>1441651</v>
      </c>
      <c r="E64" s="35">
        <v>550645</v>
      </c>
      <c r="F64" s="35">
        <v>625604</v>
      </c>
      <c r="G64" s="35">
        <v>0</v>
      </c>
      <c r="H64" s="35">
        <v>625604</v>
      </c>
      <c r="I64" s="35">
        <v>0</v>
      </c>
      <c r="J64" s="35">
        <v>149602</v>
      </c>
      <c r="K64" s="35">
        <v>103294</v>
      </c>
      <c r="L64" s="35">
        <f t="shared" si="0"/>
        <v>2870796</v>
      </c>
      <c r="M64" s="35">
        <v>659640</v>
      </c>
      <c r="N64" s="35">
        <v>44366</v>
      </c>
      <c r="O64" s="35">
        <v>0</v>
      </c>
      <c r="P64" s="35">
        <v>27214</v>
      </c>
      <c r="Q64" s="1">
        <v>57</v>
      </c>
    </row>
    <row r="65" spans="1:17" x14ac:dyDescent="0.25">
      <c r="A65" s="1">
        <v>58</v>
      </c>
      <c r="B65" s="1" t="s">
        <v>116</v>
      </c>
      <c r="C65" s="35">
        <v>9334973</v>
      </c>
      <c r="D65" s="35">
        <v>9334973</v>
      </c>
      <c r="E65" s="35">
        <v>1477740</v>
      </c>
      <c r="F65" s="35">
        <v>3669097</v>
      </c>
      <c r="G65" s="35">
        <v>0</v>
      </c>
      <c r="H65" s="35">
        <v>3669097</v>
      </c>
      <c r="I65" s="35">
        <v>0</v>
      </c>
      <c r="J65" s="35">
        <v>252004</v>
      </c>
      <c r="K65" s="35">
        <v>1970363</v>
      </c>
      <c r="L65" s="35">
        <f t="shared" si="0"/>
        <v>16704177</v>
      </c>
      <c r="M65" s="35">
        <v>5423492</v>
      </c>
      <c r="N65" s="35">
        <v>98263</v>
      </c>
      <c r="O65" s="35">
        <v>14626</v>
      </c>
      <c r="P65" s="35">
        <v>881673</v>
      </c>
      <c r="Q65" s="1">
        <v>58</v>
      </c>
    </row>
    <row r="66" spans="1:17" x14ac:dyDescent="0.25">
      <c r="A66" s="1">
        <v>59</v>
      </c>
      <c r="B66" s="1" t="s">
        <v>117</v>
      </c>
      <c r="C66" s="35">
        <v>1789176</v>
      </c>
      <c r="D66" s="35">
        <v>1789176</v>
      </c>
      <c r="E66" s="35">
        <v>378528</v>
      </c>
      <c r="F66" s="35">
        <v>1232636</v>
      </c>
      <c r="G66" s="35">
        <v>0</v>
      </c>
      <c r="H66" s="35">
        <v>1232636</v>
      </c>
      <c r="I66" s="35">
        <v>0</v>
      </c>
      <c r="J66" s="35">
        <v>87019</v>
      </c>
      <c r="K66" s="35">
        <v>788927</v>
      </c>
      <c r="L66" s="35">
        <f t="shared" si="0"/>
        <v>4276286</v>
      </c>
      <c r="M66" s="35">
        <v>1034014</v>
      </c>
      <c r="N66" s="35">
        <v>12901</v>
      </c>
      <c r="O66" s="35">
        <v>0</v>
      </c>
      <c r="P66" s="35">
        <v>20364</v>
      </c>
      <c r="Q66" s="1">
        <v>59</v>
      </c>
    </row>
    <row r="67" spans="1:17" x14ac:dyDescent="0.25">
      <c r="A67" s="1">
        <v>60</v>
      </c>
      <c r="B67" s="1" t="s">
        <v>118</v>
      </c>
      <c r="C67" s="35">
        <v>6397784</v>
      </c>
      <c r="D67" s="35">
        <v>6397784</v>
      </c>
      <c r="E67" s="35">
        <v>3173998</v>
      </c>
      <c r="F67" s="35">
        <v>10935785</v>
      </c>
      <c r="G67" s="35">
        <v>2585287</v>
      </c>
      <c r="H67" s="35">
        <v>8350498</v>
      </c>
      <c r="I67" s="35">
        <v>0</v>
      </c>
      <c r="J67" s="35">
        <v>369182</v>
      </c>
      <c r="K67" s="35">
        <v>1987543</v>
      </c>
      <c r="L67" s="35">
        <f t="shared" si="0"/>
        <v>22864292</v>
      </c>
      <c r="M67" s="35">
        <v>6833153</v>
      </c>
      <c r="N67" s="35">
        <v>86603</v>
      </c>
      <c r="O67" s="35">
        <v>0</v>
      </c>
      <c r="P67" s="35">
        <v>4104018</v>
      </c>
      <c r="Q67" s="1">
        <v>60</v>
      </c>
    </row>
    <row r="68" spans="1:17" x14ac:dyDescent="0.25">
      <c r="A68" s="1">
        <v>61</v>
      </c>
      <c r="B68" s="1" t="s">
        <v>119</v>
      </c>
      <c r="C68" s="35">
        <v>1941966</v>
      </c>
      <c r="D68" s="35">
        <v>1941966</v>
      </c>
      <c r="E68" s="35">
        <v>2422975</v>
      </c>
      <c r="F68" s="35">
        <v>1246594</v>
      </c>
      <c r="G68" s="35">
        <v>0</v>
      </c>
      <c r="H68" s="35">
        <v>1246594</v>
      </c>
      <c r="I68" s="35">
        <v>0</v>
      </c>
      <c r="J68" s="35">
        <v>305005</v>
      </c>
      <c r="K68" s="35">
        <v>270203</v>
      </c>
      <c r="L68" s="35">
        <f t="shared" si="0"/>
        <v>6186743</v>
      </c>
      <c r="M68" s="35">
        <v>1271192</v>
      </c>
      <c r="N68" s="35">
        <v>28435</v>
      </c>
      <c r="O68" s="35">
        <v>22138</v>
      </c>
      <c r="P68" s="35">
        <v>79287</v>
      </c>
      <c r="Q68" s="1">
        <v>61</v>
      </c>
    </row>
    <row r="69" spans="1:17" x14ac:dyDescent="0.25">
      <c r="A69" s="1">
        <v>62</v>
      </c>
      <c r="B69" s="1" t="s">
        <v>120</v>
      </c>
      <c r="C69" s="35">
        <v>3511680</v>
      </c>
      <c r="D69" s="35">
        <v>3511680</v>
      </c>
      <c r="E69" s="35">
        <v>4188959</v>
      </c>
      <c r="F69" s="35">
        <v>1296644</v>
      </c>
      <c r="G69" s="35">
        <v>0</v>
      </c>
      <c r="H69" s="35">
        <v>88282</v>
      </c>
      <c r="I69" s="35">
        <v>100847</v>
      </c>
      <c r="J69" s="35">
        <v>479630</v>
      </c>
      <c r="K69" s="35">
        <v>1748377</v>
      </c>
      <c r="L69" s="35">
        <f t="shared" si="0"/>
        <v>11225290</v>
      </c>
      <c r="M69" s="35">
        <v>913622</v>
      </c>
      <c r="N69" s="35">
        <v>427349</v>
      </c>
      <c r="O69" s="35">
        <v>0</v>
      </c>
      <c r="P69" s="35">
        <v>6323</v>
      </c>
      <c r="Q69" s="1">
        <v>62</v>
      </c>
    </row>
    <row r="70" spans="1:17" x14ac:dyDescent="0.25">
      <c r="A70" s="1">
        <v>63</v>
      </c>
      <c r="B70" s="1" t="s">
        <v>121</v>
      </c>
      <c r="C70" s="35">
        <v>2386839</v>
      </c>
      <c r="D70" s="35">
        <v>2386839</v>
      </c>
      <c r="E70" s="35">
        <v>2448247</v>
      </c>
      <c r="F70" s="35">
        <v>4487176</v>
      </c>
      <c r="G70" s="35">
        <v>4460218</v>
      </c>
      <c r="H70" s="35">
        <v>0</v>
      </c>
      <c r="I70" s="35">
        <v>26958</v>
      </c>
      <c r="J70" s="35">
        <v>20549</v>
      </c>
      <c r="K70" s="35">
        <v>793420</v>
      </c>
      <c r="L70" s="35">
        <f t="shared" si="0"/>
        <v>10136231</v>
      </c>
      <c r="M70" s="35">
        <v>3180872</v>
      </c>
      <c r="N70" s="35">
        <v>28379</v>
      </c>
      <c r="O70" s="35">
        <v>0</v>
      </c>
      <c r="P70" s="35">
        <v>455403</v>
      </c>
      <c r="Q70" s="1">
        <v>63</v>
      </c>
    </row>
    <row r="71" spans="1:17" x14ac:dyDescent="0.25">
      <c r="A71" s="1">
        <v>64</v>
      </c>
      <c r="B71" s="1" t="s">
        <v>122</v>
      </c>
      <c r="C71" s="35">
        <v>1953674</v>
      </c>
      <c r="D71" s="35">
        <v>1953674</v>
      </c>
      <c r="E71" s="35">
        <v>2024428</v>
      </c>
      <c r="F71" s="35">
        <v>1955767</v>
      </c>
      <c r="G71" s="35">
        <v>0</v>
      </c>
      <c r="H71" s="35">
        <v>1955767</v>
      </c>
      <c r="I71" s="35">
        <v>0</v>
      </c>
      <c r="J71" s="35">
        <v>230257</v>
      </c>
      <c r="K71" s="35">
        <v>433806</v>
      </c>
      <c r="L71" s="35">
        <f t="shared" si="0"/>
        <v>6597932</v>
      </c>
      <c r="M71" s="35">
        <v>1403345</v>
      </c>
      <c r="N71" s="35">
        <v>3010</v>
      </c>
      <c r="O71" s="35">
        <v>0</v>
      </c>
      <c r="P71" s="35">
        <v>1435084</v>
      </c>
      <c r="Q71" s="1">
        <v>64</v>
      </c>
    </row>
    <row r="72" spans="1:17" x14ac:dyDescent="0.25">
      <c r="A72" s="1">
        <v>65</v>
      </c>
      <c r="B72" s="1" t="s">
        <v>123</v>
      </c>
      <c r="C72" s="35">
        <v>1656832</v>
      </c>
      <c r="D72" s="35">
        <v>1656832</v>
      </c>
      <c r="E72" s="35">
        <v>511290</v>
      </c>
      <c r="F72" s="35">
        <v>3214879</v>
      </c>
      <c r="G72" s="35">
        <v>0</v>
      </c>
      <c r="H72" s="35">
        <v>3214879</v>
      </c>
      <c r="I72" s="35">
        <v>0</v>
      </c>
      <c r="J72" s="35">
        <v>83736</v>
      </c>
      <c r="K72" s="35">
        <v>145997</v>
      </c>
      <c r="L72" s="35">
        <f t="shared" ref="L72:L102" si="1">(C72+E72+F72+J72+K72)</f>
        <v>5612734</v>
      </c>
      <c r="M72" s="35">
        <v>1770034</v>
      </c>
      <c r="N72" s="35">
        <v>43137</v>
      </c>
      <c r="O72" s="35">
        <v>0</v>
      </c>
      <c r="P72" s="35">
        <v>1280655</v>
      </c>
      <c r="Q72" s="1">
        <v>65</v>
      </c>
    </row>
    <row r="73" spans="1:17" x14ac:dyDescent="0.25">
      <c r="A73" s="1">
        <v>66</v>
      </c>
      <c r="B73" s="1" t="s">
        <v>124</v>
      </c>
      <c r="C73" s="35">
        <v>2307083</v>
      </c>
      <c r="D73" s="35">
        <v>2307083</v>
      </c>
      <c r="E73" s="35">
        <v>10142218</v>
      </c>
      <c r="F73" s="35">
        <v>4179787</v>
      </c>
      <c r="G73" s="35">
        <v>0</v>
      </c>
      <c r="H73" s="35">
        <v>4176194</v>
      </c>
      <c r="I73" s="35">
        <v>0</v>
      </c>
      <c r="J73" s="35">
        <v>308693</v>
      </c>
      <c r="K73" s="35">
        <v>4710719</v>
      </c>
      <c r="L73" s="35">
        <f t="shared" si="1"/>
        <v>21648500</v>
      </c>
      <c r="M73" s="35">
        <v>2841664</v>
      </c>
      <c r="N73" s="35">
        <v>74261</v>
      </c>
      <c r="O73" s="35">
        <v>0</v>
      </c>
      <c r="P73" s="35">
        <v>2141908</v>
      </c>
      <c r="Q73" s="1">
        <v>66</v>
      </c>
    </row>
    <row r="74" spans="1:17" x14ac:dyDescent="0.25">
      <c r="A74" s="1">
        <v>67</v>
      </c>
      <c r="B74" s="1" t="s">
        <v>125</v>
      </c>
      <c r="C74" s="35">
        <v>4114878</v>
      </c>
      <c r="D74" s="35">
        <v>4114878</v>
      </c>
      <c r="E74" s="35">
        <v>1841304</v>
      </c>
      <c r="F74" s="35">
        <v>3446453</v>
      </c>
      <c r="G74" s="35">
        <v>3134355</v>
      </c>
      <c r="H74" s="35">
        <v>108446</v>
      </c>
      <c r="I74" s="35">
        <v>0</v>
      </c>
      <c r="J74" s="35">
        <v>2464</v>
      </c>
      <c r="K74" s="35">
        <v>638668</v>
      </c>
      <c r="L74" s="35">
        <f t="shared" si="1"/>
        <v>10043767</v>
      </c>
      <c r="M74" s="35">
        <v>2592495</v>
      </c>
      <c r="N74" s="35">
        <v>54447</v>
      </c>
      <c r="O74" s="35">
        <v>2869</v>
      </c>
      <c r="P74" s="35">
        <v>546723</v>
      </c>
      <c r="Q74" s="1">
        <v>67</v>
      </c>
    </row>
    <row r="75" spans="1:17" x14ac:dyDescent="0.25">
      <c r="A75" s="1">
        <v>68</v>
      </c>
      <c r="B75" s="1" t="s">
        <v>126</v>
      </c>
      <c r="C75" s="35">
        <v>2442559</v>
      </c>
      <c r="D75" s="35">
        <v>2442559</v>
      </c>
      <c r="E75" s="35">
        <v>2170162</v>
      </c>
      <c r="F75" s="35">
        <v>1619146</v>
      </c>
      <c r="G75" s="35">
        <v>1605264</v>
      </c>
      <c r="H75" s="35">
        <v>0</v>
      </c>
      <c r="I75" s="35">
        <v>0</v>
      </c>
      <c r="J75" s="35">
        <v>136233</v>
      </c>
      <c r="K75" s="35">
        <v>227587</v>
      </c>
      <c r="L75" s="35">
        <f t="shared" si="1"/>
        <v>6595687</v>
      </c>
      <c r="M75" s="35">
        <v>2217206</v>
      </c>
      <c r="N75" s="35">
        <v>207283</v>
      </c>
      <c r="O75" s="35">
        <v>7859</v>
      </c>
      <c r="P75" s="35">
        <v>236054</v>
      </c>
      <c r="Q75" s="1">
        <v>68</v>
      </c>
    </row>
    <row r="76" spans="1:17" x14ac:dyDescent="0.25">
      <c r="A76" s="1">
        <v>69</v>
      </c>
      <c r="B76" s="1" t="s">
        <v>127</v>
      </c>
      <c r="C76" s="35">
        <v>7361260</v>
      </c>
      <c r="D76" s="35">
        <v>7361260</v>
      </c>
      <c r="E76" s="35">
        <v>3910286</v>
      </c>
      <c r="F76" s="35">
        <v>4452548</v>
      </c>
      <c r="G76" s="35">
        <v>4452548</v>
      </c>
      <c r="H76" s="35">
        <v>0</v>
      </c>
      <c r="I76" s="35">
        <v>0</v>
      </c>
      <c r="J76" s="35">
        <v>175333</v>
      </c>
      <c r="K76" s="35">
        <v>2314402</v>
      </c>
      <c r="L76" s="35">
        <f t="shared" si="1"/>
        <v>18213829</v>
      </c>
      <c r="M76" s="35">
        <v>5189416</v>
      </c>
      <c r="N76" s="35">
        <v>235008</v>
      </c>
      <c r="O76" s="35">
        <v>0</v>
      </c>
      <c r="P76" s="35">
        <v>109449</v>
      </c>
      <c r="Q76" s="1">
        <v>69</v>
      </c>
    </row>
    <row r="77" spans="1:17" x14ac:dyDescent="0.25">
      <c r="A77" s="1">
        <v>70</v>
      </c>
      <c r="B77" s="1" t="s">
        <v>128</v>
      </c>
      <c r="C77" s="35">
        <v>4954141</v>
      </c>
      <c r="D77" s="35">
        <v>4954141</v>
      </c>
      <c r="E77" s="35">
        <v>2416856</v>
      </c>
      <c r="F77" s="35">
        <v>812054</v>
      </c>
      <c r="G77" s="35">
        <v>0</v>
      </c>
      <c r="H77" s="35">
        <v>812054</v>
      </c>
      <c r="I77" s="35">
        <v>0</v>
      </c>
      <c r="J77" s="35">
        <v>361555</v>
      </c>
      <c r="K77" s="35">
        <v>3553679</v>
      </c>
      <c r="L77" s="35">
        <f t="shared" si="1"/>
        <v>12098285</v>
      </c>
      <c r="M77" s="35">
        <v>1434296</v>
      </c>
      <c r="N77" s="35">
        <v>331854</v>
      </c>
      <c r="O77" s="35">
        <v>19235</v>
      </c>
      <c r="P77" s="35">
        <v>685507</v>
      </c>
      <c r="Q77" s="1">
        <v>70</v>
      </c>
    </row>
    <row r="78" spans="1:17" x14ac:dyDescent="0.25">
      <c r="A78" s="1">
        <v>71</v>
      </c>
      <c r="B78" s="1" t="s">
        <v>129</v>
      </c>
      <c r="C78" s="35">
        <v>2344727</v>
      </c>
      <c r="D78" s="35">
        <v>2344727</v>
      </c>
      <c r="E78" s="35">
        <v>1182691</v>
      </c>
      <c r="F78" s="35">
        <v>4266007</v>
      </c>
      <c r="G78" s="35">
        <v>0</v>
      </c>
      <c r="H78" s="35">
        <v>3489555</v>
      </c>
      <c r="I78" s="35">
        <v>0</v>
      </c>
      <c r="J78" s="35">
        <v>64577</v>
      </c>
      <c r="K78" s="35">
        <v>179217</v>
      </c>
      <c r="L78" s="35">
        <f t="shared" si="1"/>
        <v>8037219</v>
      </c>
      <c r="M78" s="35">
        <v>2440185</v>
      </c>
      <c r="N78" s="35">
        <v>101203</v>
      </c>
      <c r="O78" s="35">
        <v>0</v>
      </c>
      <c r="P78" s="35">
        <v>1505569</v>
      </c>
      <c r="Q78" s="1">
        <v>71</v>
      </c>
    </row>
    <row r="79" spans="1:17" x14ac:dyDescent="0.25">
      <c r="A79" s="1">
        <v>72</v>
      </c>
      <c r="B79" s="1" t="s">
        <v>130</v>
      </c>
      <c r="C79" s="35">
        <v>7561674</v>
      </c>
      <c r="D79" s="35">
        <v>0</v>
      </c>
      <c r="E79" s="35">
        <v>4571438</v>
      </c>
      <c r="F79" s="35">
        <v>5448233</v>
      </c>
      <c r="G79" s="35">
        <v>0</v>
      </c>
      <c r="H79" s="35">
        <v>2094949</v>
      </c>
      <c r="I79" s="35">
        <v>943377</v>
      </c>
      <c r="J79" s="35">
        <v>916905</v>
      </c>
      <c r="K79" s="35">
        <v>524953</v>
      </c>
      <c r="L79" s="35">
        <f t="shared" si="1"/>
        <v>19023203</v>
      </c>
      <c r="M79" s="35">
        <v>3845686</v>
      </c>
      <c r="N79" s="35">
        <v>490678</v>
      </c>
      <c r="O79" s="35">
        <v>4242</v>
      </c>
      <c r="P79" s="35">
        <v>1261066</v>
      </c>
      <c r="Q79" s="1">
        <v>72</v>
      </c>
    </row>
    <row r="80" spans="1:17" x14ac:dyDescent="0.25">
      <c r="A80" s="1">
        <v>73</v>
      </c>
      <c r="B80" s="1" t="s">
        <v>131</v>
      </c>
      <c r="C80" s="35">
        <v>111162000</v>
      </c>
      <c r="D80" s="35">
        <v>0</v>
      </c>
      <c r="E80" s="35">
        <v>130537000</v>
      </c>
      <c r="F80" s="35">
        <v>53999000</v>
      </c>
      <c r="G80" s="35">
        <v>0</v>
      </c>
      <c r="H80" s="35">
        <v>48782000</v>
      </c>
      <c r="I80" s="35">
        <v>935000</v>
      </c>
      <c r="J80" s="35">
        <v>17618000</v>
      </c>
      <c r="K80" s="35">
        <v>14669000</v>
      </c>
      <c r="L80" s="35">
        <f t="shared" si="1"/>
        <v>327985000</v>
      </c>
      <c r="M80" s="35">
        <v>15921000</v>
      </c>
      <c r="N80" s="35">
        <v>446000</v>
      </c>
      <c r="O80" s="35">
        <v>2019000</v>
      </c>
      <c r="P80" s="35">
        <v>8227000</v>
      </c>
      <c r="Q80" s="1">
        <v>73</v>
      </c>
    </row>
    <row r="81" spans="1:17" x14ac:dyDescent="0.25">
      <c r="A81" s="1">
        <v>74</v>
      </c>
      <c r="B81" s="1" t="s">
        <v>132</v>
      </c>
      <c r="C81" s="35">
        <v>3366851</v>
      </c>
      <c r="D81" s="35">
        <v>3366851</v>
      </c>
      <c r="E81" s="35">
        <v>2458685</v>
      </c>
      <c r="F81" s="35">
        <v>4975175</v>
      </c>
      <c r="G81" s="35">
        <v>0</v>
      </c>
      <c r="H81" s="35">
        <v>4015726</v>
      </c>
      <c r="I81" s="35">
        <v>0</v>
      </c>
      <c r="J81" s="35">
        <v>243080</v>
      </c>
      <c r="K81" s="35">
        <v>1596668</v>
      </c>
      <c r="L81" s="35">
        <f t="shared" si="1"/>
        <v>12640459</v>
      </c>
      <c r="M81" s="35">
        <v>5763175</v>
      </c>
      <c r="N81" s="35">
        <v>271672</v>
      </c>
      <c r="O81" s="35">
        <v>0</v>
      </c>
      <c r="P81" s="35">
        <v>1380243</v>
      </c>
      <c r="Q81" s="1">
        <v>74</v>
      </c>
    </row>
    <row r="82" spans="1:17" x14ac:dyDescent="0.25">
      <c r="A82" s="1">
        <v>75</v>
      </c>
      <c r="B82" s="1" t="s">
        <v>133</v>
      </c>
      <c r="C82" s="35">
        <v>1520319</v>
      </c>
      <c r="D82" s="35">
        <v>1520319</v>
      </c>
      <c r="E82" s="35">
        <v>1266664</v>
      </c>
      <c r="F82" s="35">
        <v>284899</v>
      </c>
      <c r="G82" s="35">
        <v>0</v>
      </c>
      <c r="H82" s="35">
        <v>284899</v>
      </c>
      <c r="I82" s="35">
        <v>0</v>
      </c>
      <c r="J82" s="35">
        <v>207376</v>
      </c>
      <c r="K82" s="35">
        <v>264602</v>
      </c>
      <c r="L82" s="35">
        <f t="shared" si="1"/>
        <v>3543860</v>
      </c>
      <c r="M82" s="35">
        <v>966270</v>
      </c>
      <c r="N82" s="35">
        <v>5844</v>
      </c>
      <c r="O82" s="35">
        <v>0</v>
      </c>
      <c r="P82" s="35">
        <v>114882</v>
      </c>
      <c r="Q82" s="1">
        <v>75</v>
      </c>
    </row>
    <row r="83" spans="1:17" x14ac:dyDescent="0.25">
      <c r="A83" s="1">
        <v>76</v>
      </c>
      <c r="B83" s="1" t="s">
        <v>51</v>
      </c>
      <c r="C83" s="35">
        <v>1252840</v>
      </c>
      <c r="D83" s="35">
        <v>1252840</v>
      </c>
      <c r="E83" s="35">
        <v>990094</v>
      </c>
      <c r="F83" s="35">
        <v>1943968</v>
      </c>
      <c r="G83" s="35">
        <v>0</v>
      </c>
      <c r="H83" s="35">
        <v>1943968</v>
      </c>
      <c r="I83" s="35">
        <v>0</v>
      </c>
      <c r="J83" s="35">
        <v>82271</v>
      </c>
      <c r="K83" s="35">
        <v>333130</v>
      </c>
      <c r="L83" s="35">
        <f t="shared" si="1"/>
        <v>4602303</v>
      </c>
      <c r="M83" s="35">
        <v>1310023</v>
      </c>
      <c r="N83" s="35">
        <v>80541</v>
      </c>
      <c r="O83" s="35">
        <v>0</v>
      </c>
      <c r="P83" s="35">
        <v>1397843</v>
      </c>
      <c r="Q83" s="1">
        <v>76</v>
      </c>
    </row>
    <row r="84" spans="1:17" x14ac:dyDescent="0.25">
      <c r="A84" s="1">
        <v>77</v>
      </c>
      <c r="B84" s="1" t="s">
        <v>52</v>
      </c>
      <c r="C84" s="35">
        <v>17046019</v>
      </c>
      <c r="D84" s="35">
        <v>0</v>
      </c>
      <c r="E84" s="35">
        <v>18935088</v>
      </c>
      <c r="F84" s="35">
        <v>15234511</v>
      </c>
      <c r="G84" s="35">
        <v>9910152</v>
      </c>
      <c r="H84" s="35">
        <v>4706392</v>
      </c>
      <c r="I84" s="35">
        <v>617967</v>
      </c>
      <c r="J84" s="35">
        <v>1028650</v>
      </c>
      <c r="K84" s="35">
        <v>0</v>
      </c>
      <c r="L84" s="35">
        <f t="shared" si="1"/>
        <v>52244268</v>
      </c>
      <c r="M84" s="35">
        <v>8849509</v>
      </c>
      <c r="N84" s="35">
        <v>409387</v>
      </c>
      <c r="O84" s="35">
        <v>376932</v>
      </c>
      <c r="P84" s="35">
        <v>7424899</v>
      </c>
      <c r="Q84" s="1">
        <v>77</v>
      </c>
    </row>
    <row r="85" spans="1:17" x14ac:dyDescent="0.25">
      <c r="A85" s="1">
        <v>78</v>
      </c>
      <c r="B85" s="1" t="s">
        <v>134</v>
      </c>
      <c r="C85" s="35">
        <v>2646656</v>
      </c>
      <c r="D85" s="35">
        <v>2646656</v>
      </c>
      <c r="E85" s="35">
        <v>5102954</v>
      </c>
      <c r="F85" s="35">
        <v>3961397</v>
      </c>
      <c r="G85" s="35">
        <v>0</v>
      </c>
      <c r="H85" s="35">
        <v>3726744</v>
      </c>
      <c r="I85" s="35">
        <v>0</v>
      </c>
      <c r="J85" s="35">
        <v>240322</v>
      </c>
      <c r="K85" s="35">
        <v>418832</v>
      </c>
      <c r="L85" s="35">
        <f t="shared" si="1"/>
        <v>12370161</v>
      </c>
      <c r="M85" s="35">
        <v>2810993</v>
      </c>
      <c r="N85" s="35">
        <v>131895</v>
      </c>
      <c r="O85" s="35">
        <v>161194</v>
      </c>
      <c r="P85" s="35">
        <v>216871</v>
      </c>
      <c r="Q85" s="1">
        <v>78</v>
      </c>
    </row>
    <row r="86" spans="1:17" x14ac:dyDescent="0.25">
      <c r="A86" s="1">
        <v>79</v>
      </c>
      <c r="B86" s="1" t="s">
        <v>135</v>
      </c>
      <c r="C86" s="35">
        <v>6060394</v>
      </c>
      <c r="D86" s="35">
        <v>6060394</v>
      </c>
      <c r="E86" s="35">
        <v>10346244</v>
      </c>
      <c r="F86" s="35">
        <v>12290412</v>
      </c>
      <c r="G86" s="35">
        <v>8377096</v>
      </c>
      <c r="H86" s="35">
        <v>2359681</v>
      </c>
      <c r="I86" s="35">
        <v>1553635</v>
      </c>
      <c r="J86" s="35">
        <v>836320</v>
      </c>
      <c r="K86" s="35">
        <v>3460589</v>
      </c>
      <c r="L86" s="35">
        <f t="shared" si="1"/>
        <v>32993959</v>
      </c>
      <c r="M86" s="35">
        <v>8090198</v>
      </c>
      <c r="N86" s="35">
        <v>205864</v>
      </c>
      <c r="O86" s="35">
        <v>912033</v>
      </c>
      <c r="P86" s="35">
        <v>1290697</v>
      </c>
      <c r="Q86" s="1">
        <v>79</v>
      </c>
    </row>
    <row r="87" spans="1:17" x14ac:dyDescent="0.25">
      <c r="A87" s="1">
        <v>80</v>
      </c>
      <c r="B87" s="1" t="s">
        <v>136</v>
      </c>
      <c r="C87" s="35">
        <v>1832935</v>
      </c>
      <c r="D87" s="35">
        <v>1832935</v>
      </c>
      <c r="E87" s="35">
        <v>483817</v>
      </c>
      <c r="F87" s="35">
        <v>5006088</v>
      </c>
      <c r="G87" s="35">
        <v>0</v>
      </c>
      <c r="H87" s="35">
        <v>4790377</v>
      </c>
      <c r="I87" s="35">
        <v>215711</v>
      </c>
      <c r="J87" s="35">
        <v>118232</v>
      </c>
      <c r="K87" s="35">
        <v>918772</v>
      </c>
      <c r="L87" s="35">
        <f t="shared" si="1"/>
        <v>8359844</v>
      </c>
      <c r="M87" s="35">
        <v>3533658</v>
      </c>
      <c r="N87" s="35">
        <v>73610</v>
      </c>
      <c r="O87" s="35">
        <v>3702</v>
      </c>
      <c r="P87" s="35">
        <v>617902</v>
      </c>
      <c r="Q87" s="1">
        <v>80</v>
      </c>
    </row>
    <row r="88" spans="1:17" x14ac:dyDescent="0.25">
      <c r="A88" s="1">
        <v>81</v>
      </c>
      <c r="B88" s="1" t="s">
        <v>137</v>
      </c>
      <c r="C88" s="35">
        <v>3123102</v>
      </c>
      <c r="D88" s="35">
        <v>3123102</v>
      </c>
      <c r="E88" s="35">
        <v>724686</v>
      </c>
      <c r="F88" s="35">
        <v>4155502</v>
      </c>
      <c r="G88" s="35">
        <v>0</v>
      </c>
      <c r="H88" s="35">
        <v>4155502</v>
      </c>
      <c r="I88" s="35">
        <v>0</v>
      </c>
      <c r="J88" s="35">
        <v>90505</v>
      </c>
      <c r="K88" s="35">
        <v>185791</v>
      </c>
      <c r="L88" s="35">
        <f t="shared" si="1"/>
        <v>8279586</v>
      </c>
      <c r="M88" s="35">
        <v>3457084</v>
      </c>
      <c r="N88" s="35">
        <v>19685</v>
      </c>
      <c r="O88" s="35">
        <v>3661</v>
      </c>
      <c r="P88" s="35">
        <v>548682</v>
      </c>
      <c r="Q88" s="1">
        <v>81</v>
      </c>
    </row>
    <row r="89" spans="1:17" x14ac:dyDescent="0.25">
      <c r="A89" s="1">
        <v>82</v>
      </c>
      <c r="B89" s="1" t="s">
        <v>138</v>
      </c>
      <c r="C89" s="35">
        <v>5327119</v>
      </c>
      <c r="D89" s="35">
        <v>5327119</v>
      </c>
      <c r="E89" s="35">
        <v>6158455</v>
      </c>
      <c r="F89" s="35">
        <v>7468555</v>
      </c>
      <c r="G89" s="35">
        <v>0</v>
      </c>
      <c r="H89" s="35">
        <v>6910568</v>
      </c>
      <c r="I89" s="35">
        <v>557987</v>
      </c>
      <c r="J89" s="35">
        <v>473461</v>
      </c>
      <c r="K89" s="35">
        <v>2156919</v>
      </c>
      <c r="L89" s="35">
        <f t="shared" si="1"/>
        <v>21584509</v>
      </c>
      <c r="M89" s="35">
        <v>5362381</v>
      </c>
      <c r="N89" s="35">
        <v>162760</v>
      </c>
      <c r="O89" s="35">
        <v>7347</v>
      </c>
      <c r="P89" s="35">
        <v>2270512</v>
      </c>
      <c r="Q89" s="1">
        <v>82</v>
      </c>
    </row>
    <row r="90" spans="1:17" x14ac:dyDescent="0.25">
      <c r="A90" s="1">
        <v>83</v>
      </c>
      <c r="B90" s="1" t="s">
        <v>139</v>
      </c>
      <c r="C90" s="35">
        <v>4275661</v>
      </c>
      <c r="D90" s="35">
        <v>4275661</v>
      </c>
      <c r="E90" s="35">
        <v>637710</v>
      </c>
      <c r="F90" s="35">
        <v>5353677</v>
      </c>
      <c r="G90" s="35">
        <v>0</v>
      </c>
      <c r="H90" s="35">
        <v>5353677</v>
      </c>
      <c r="I90" s="35">
        <v>0</v>
      </c>
      <c r="J90" s="35">
        <v>275093</v>
      </c>
      <c r="K90" s="35">
        <v>778685</v>
      </c>
      <c r="L90" s="35">
        <f t="shared" si="1"/>
        <v>11320826</v>
      </c>
      <c r="M90" s="35">
        <v>4417485</v>
      </c>
      <c r="N90" s="35">
        <v>91357</v>
      </c>
      <c r="O90" s="35">
        <v>0</v>
      </c>
      <c r="P90" s="35">
        <v>598011</v>
      </c>
      <c r="Q90" s="1">
        <v>83</v>
      </c>
    </row>
    <row r="91" spans="1:17" x14ac:dyDescent="0.25">
      <c r="A91" s="1">
        <v>84</v>
      </c>
      <c r="B91" s="1" t="s">
        <v>140</v>
      </c>
      <c r="C91" s="35">
        <v>2359572</v>
      </c>
      <c r="D91" s="35">
        <v>2359572</v>
      </c>
      <c r="E91" s="35">
        <v>3150980</v>
      </c>
      <c r="F91" s="35">
        <v>3622158</v>
      </c>
      <c r="G91" s="35">
        <v>3300633</v>
      </c>
      <c r="H91" s="35">
        <v>109875</v>
      </c>
      <c r="I91" s="35">
        <v>211650</v>
      </c>
      <c r="J91" s="35">
        <v>222427</v>
      </c>
      <c r="K91" s="35">
        <v>273778</v>
      </c>
      <c r="L91" s="35">
        <f t="shared" si="1"/>
        <v>9628915</v>
      </c>
      <c r="M91" s="35">
        <v>3018451</v>
      </c>
      <c r="N91" s="35">
        <v>31020</v>
      </c>
      <c r="O91" s="35">
        <v>0</v>
      </c>
      <c r="P91" s="35">
        <v>683408</v>
      </c>
      <c r="Q91" s="1">
        <v>84</v>
      </c>
    </row>
    <row r="92" spans="1:17" x14ac:dyDescent="0.25">
      <c r="A92" s="1">
        <v>85</v>
      </c>
      <c r="B92" s="1" t="s">
        <v>141</v>
      </c>
      <c r="C92" s="35">
        <v>24029294</v>
      </c>
      <c r="D92" s="35">
        <v>24029294</v>
      </c>
      <c r="E92" s="35">
        <v>32679743</v>
      </c>
      <c r="F92" s="35">
        <v>15372756</v>
      </c>
      <c r="G92" s="35">
        <v>0</v>
      </c>
      <c r="H92" s="35">
        <v>15372756</v>
      </c>
      <c r="I92" s="35">
        <v>0</v>
      </c>
      <c r="J92" s="35">
        <v>2776995</v>
      </c>
      <c r="K92" s="35">
        <v>1641870</v>
      </c>
      <c r="L92" s="35">
        <f t="shared" si="1"/>
        <v>76500658</v>
      </c>
      <c r="M92" s="35">
        <v>10043079</v>
      </c>
      <c r="N92" s="35">
        <v>9884446</v>
      </c>
      <c r="O92" s="35">
        <v>263822</v>
      </c>
      <c r="P92" s="35">
        <v>5408516</v>
      </c>
      <c r="Q92" s="1">
        <v>85</v>
      </c>
    </row>
    <row r="93" spans="1:17" x14ac:dyDescent="0.25">
      <c r="A93" s="1">
        <v>86</v>
      </c>
      <c r="B93" s="1" t="s">
        <v>142</v>
      </c>
      <c r="C93" s="35">
        <v>26547520</v>
      </c>
      <c r="D93" s="35">
        <v>26547520</v>
      </c>
      <c r="E93" s="35">
        <v>23549170</v>
      </c>
      <c r="F93" s="35">
        <v>16828971</v>
      </c>
      <c r="G93" s="35">
        <v>0</v>
      </c>
      <c r="H93" s="35">
        <v>16538750</v>
      </c>
      <c r="I93" s="35">
        <v>290221</v>
      </c>
      <c r="J93" s="35">
        <v>4747033</v>
      </c>
      <c r="K93" s="35">
        <v>1183242</v>
      </c>
      <c r="L93" s="35">
        <f t="shared" si="1"/>
        <v>72855936</v>
      </c>
      <c r="M93" s="35">
        <v>11783638</v>
      </c>
      <c r="N93" s="35">
        <v>684519</v>
      </c>
      <c r="O93" s="35">
        <v>0</v>
      </c>
      <c r="P93" s="35">
        <v>4055130</v>
      </c>
      <c r="Q93" s="1">
        <v>86</v>
      </c>
    </row>
    <row r="94" spans="1:17" x14ac:dyDescent="0.25">
      <c r="A94" s="1">
        <v>87</v>
      </c>
      <c r="B94" s="1" t="s">
        <v>143</v>
      </c>
      <c r="C94" s="35">
        <v>1712062</v>
      </c>
      <c r="D94" s="35">
        <v>1712062</v>
      </c>
      <c r="E94" s="35">
        <v>771089</v>
      </c>
      <c r="F94" s="35">
        <v>523084</v>
      </c>
      <c r="G94" s="35">
        <v>0</v>
      </c>
      <c r="H94" s="35">
        <v>523084</v>
      </c>
      <c r="I94" s="35">
        <v>0</v>
      </c>
      <c r="J94" s="35">
        <v>131206</v>
      </c>
      <c r="K94" s="35">
        <v>678397</v>
      </c>
      <c r="L94" s="35">
        <f t="shared" si="1"/>
        <v>3815838</v>
      </c>
      <c r="M94" s="35">
        <v>683323</v>
      </c>
      <c r="N94" s="35">
        <v>57992</v>
      </c>
      <c r="O94" s="35">
        <v>0</v>
      </c>
      <c r="P94" s="35">
        <v>241726</v>
      </c>
      <c r="Q94" s="1">
        <v>87</v>
      </c>
    </row>
    <row r="95" spans="1:17" x14ac:dyDescent="0.25">
      <c r="A95" s="1">
        <v>88</v>
      </c>
      <c r="B95" s="1" t="s">
        <v>144</v>
      </c>
      <c r="C95" s="35">
        <v>1986058</v>
      </c>
      <c r="D95" s="35">
        <v>1986058</v>
      </c>
      <c r="E95" s="35">
        <v>1967300</v>
      </c>
      <c r="F95" s="35">
        <v>1893146</v>
      </c>
      <c r="G95" s="35">
        <v>1728188</v>
      </c>
      <c r="H95" s="35">
        <v>164958</v>
      </c>
      <c r="I95" s="35">
        <v>0</v>
      </c>
      <c r="J95" s="35">
        <v>205396</v>
      </c>
      <c r="K95" s="35">
        <v>514085</v>
      </c>
      <c r="L95" s="35">
        <f t="shared" si="1"/>
        <v>6565985</v>
      </c>
      <c r="M95" s="35">
        <v>1605305</v>
      </c>
      <c r="N95" s="35">
        <v>81131</v>
      </c>
      <c r="O95" s="35">
        <v>5737</v>
      </c>
      <c r="P95" s="35">
        <v>8892</v>
      </c>
      <c r="Q95" s="1">
        <v>88</v>
      </c>
    </row>
    <row r="96" spans="1:17" x14ac:dyDescent="0.25">
      <c r="A96" s="1">
        <v>89</v>
      </c>
      <c r="B96" s="1" t="s">
        <v>145</v>
      </c>
      <c r="C96" s="35">
        <v>5635802</v>
      </c>
      <c r="D96" s="35">
        <v>5635802</v>
      </c>
      <c r="E96" s="35">
        <v>2257850</v>
      </c>
      <c r="F96" s="35">
        <v>7394035</v>
      </c>
      <c r="G96" s="35">
        <v>0</v>
      </c>
      <c r="H96" s="35">
        <v>7091805</v>
      </c>
      <c r="I96" s="35">
        <v>302230</v>
      </c>
      <c r="J96" s="35">
        <v>249733</v>
      </c>
      <c r="K96" s="35">
        <v>926053</v>
      </c>
      <c r="L96" s="35">
        <f t="shared" si="1"/>
        <v>16463473</v>
      </c>
      <c r="M96" s="35">
        <v>5321840</v>
      </c>
      <c r="N96" s="35">
        <v>230761</v>
      </c>
      <c r="O96" s="35">
        <v>0</v>
      </c>
      <c r="P96" s="35">
        <v>615366</v>
      </c>
      <c r="Q96" s="1">
        <v>89</v>
      </c>
    </row>
    <row r="97" spans="1:17" x14ac:dyDescent="0.25">
      <c r="A97" s="1">
        <v>90</v>
      </c>
      <c r="B97" s="1" t="s">
        <v>146</v>
      </c>
      <c r="C97" s="103">
        <v>5441197</v>
      </c>
      <c r="D97" s="103">
        <v>5441197</v>
      </c>
      <c r="E97" s="103">
        <v>4839263</v>
      </c>
      <c r="F97" s="103">
        <v>7163131</v>
      </c>
      <c r="G97" s="103">
        <v>0</v>
      </c>
      <c r="H97" s="103">
        <v>7119796</v>
      </c>
      <c r="I97" s="103">
        <v>43335</v>
      </c>
      <c r="J97" s="103">
        <v>669824</v>
      </c>
      <c r="K97" s="103">
        <v>713043</v>
      </c>
      <c r="L97" s="103">
        <f t="shared" si="1"/>
        <v>18826458</v>
      </c>
      <c r="M97" s="103">
        <v>4702710</v>
      </c>
      <c r="N97" s="103">
        <v>67967</v>
      </c>
      <c r="O97" s="103">
        <v>0</v>
      </c>
      <c r="P97" s="103">
        <v>2251820</v>
      </c>
      <c r="Q97" s="1">
        <v>90</v>
      </c>
    </row>
    <row r="98" spans="1:17" x14ac:dyDescent="0.25">
      <c r="A98" s="1">
        <v>91</v>
      </c>
      <c r="B98" s="1" t="s">
        <v>147</v>
      </c>
      <c r="C98" s="35">
        <v>6169095</v>
      </c>
      <c r="D98" s="35">
        <v>6169095</v>
      </c>
      <c r="E98" s="35">
        <v>2392466</v>
      </c>
      <c r="F98" s="35">
        <v>7070959</v>
      </c>
      <c r="G98" s="35">
        <v>0</v>
      </c>
      <c r="H98" s="35">
        <v>7070959</v>
      </c>
      <c r="I98" s="35">
        <v>0</v>
      </c>
      <c r="J98" s="35">
        <v>309564</v>
      </c>
      <c r="K98" s="35">
        <v>891831</v>
      </c>
      <c r="L98" s="35">
        <f t="shared" si="1"/>
        <v>16833915</v>
      </c>
      <c r="M98" s="35">
        <v>5235254</v>
      </c>
      <c r="N98" s="35">
        <v>181385</v>
      </c>
      <c r="O98" s="35">
        <v>0</v>
      </c>
      <c r="P98" s="35">
        <v>586915</v>
      </c>
      <c r="Q98" s="1">
        <v>91</v>
      </c>
    </row>
    <row r="99" spans="1:17" x14ac:dyDescent="0.25">
      <c r="A99" s="1">
        <v>92</v>
      </c>
      <c r="B99" s="1" t="s">
        <v>148</v>
      </c>
      <c r="C99" s="35">
        <v>2851264</v>
      </c>
      <c r="D99" s="35">
        <v>2851264</v>
      </c>
      <c r="E99" s="35">
        <v>1876249</v>
      </c>
      <c r="F99" s="35">
        <v>2278270</v>
      </c>
      <c r="G99" s="35">
        <v>0</v>
      </c>
      <c r="H99" s="35">
        <v>2045272</v>
      </c>
      <c r="I99" s="35">
        <v>0</v>
      </c>
      <c r="J99" s="35">
        <v>215129</v>
      </c>
      <c r="K99" s="35">
        <v>593128</v>
      </c>
      <c r="L99" s="35">
        <f t="shared" si="1"/>
        <v>7814040</v>
      </c>
      <c r="M99" s="35">
        <v>1981725</v>
      </c>
      <c r="N99" s="35">
        <v>128671</v>
      </c>
      <c r="O99" s="35">
        <v>0</v>
      </c>
      <c r="P99" s="35">
        <v>1123839</v>
      </c>
      <c r="Q99" s="1">
        <v>92</v>
      </c>
    </row>
    <row r="100" spans="1:17" x14ac:dyDescent="0.25">
      <c r="A100" s="1">
        <v>93</v>
      </c>
      <c r="B100" s="1" t="s">
        <v>149</v>
      </c>
      <c r="C100" s="35">
        <v>6255099</v>
      </c>
      <c r="D100" s="35">
        <v>6255099</v>
      </c>
      <c r="E100" s="35">
        <v>591055</v>
      </c>
      <c r="F100" s="35">
        <v>8224098</v>
      </c>
      <c r="G100" s="35">
        <v>0</v>
      </c>
      <c r="H100" s="35">
        <v>7373155</v>
      </c>
      <c r="I100" s="35">
        <v>0</v>
      </c>
      <c r="J100" s="35">
        <v>153099</v>
      </c>
      <c r="K100" s="35">
        <v>495916</v>
      </c>
      <c r="L100" s="35">
        <f t="shared" si="1"/>
        <v>15719267</v>
      </c>
      <c r="M100" s="35">
        <v>6468335</v>
      </c>
      <c r="N100" s="35">
        <v>240604</v>
      </c>
      <c r="O100" s="35">
        <v>9243</v>
      </c>
      <c r="P100" s="35">
        <v>1022919</v>
      </c>
      <c r="Q100" s="1">
        <v>93</v>
      </c>
    </row>
    <row r="101" spans="1:17" x14ac:dyDescent="0.25">
      <c r="A101" s="1">
        <v>94</v>
      </c>
      <c r="B101" s="1" t="s">
        <v>150</v>
      </c>
      <c r="C101" s="35">
        <v>2626747</v>
      </c>
      <c r="D101" s="35">
        <v>2626747</v>
      </c>
      <c r="E101" s="35">
        <v>1061422</v>
      </c>
      <c r="F101" s="35">
        <v>3175127</v>
      </c>
      <c r="G101" s="35">
        <v>0</v>
      </c>
      <c r="H101" s="35">
        <v>3173448</v>
      </c>
      <c r="I101" s="35">
        <v>1679</v>
      </c>
      <c r="J101" s="35">
        <v>100940</v>
      </c>
      <c r="K101" s="35">
        <v>882904</v>
      </c>
      <c r="L101" s="35">
        <f t="shared" si="1"/>
        <v>7847140</v>
      </c>
      <c r="M101" s="35">
        <v>3814480</v>
      </c>
      <c r="N101" s="35">
        <v>240486</v>
      </c>
      <c r="O101" s="35">
        <v>0</v>
      </c>
      <c r="P101" s="35">
        <v>10145</v>
      </c>
      <c r="Q101" s="1">
        <v>94</v>
      </c>
    </row>
    <row r="102" spans="1:17" x14ac:dyDescent="0.25">
      <c r="A102" s="15">
        <v>95</v>
      </c>
      <c r="B102" s="1" t="s">
        <v>151</v>
      </c>
      <c r="C102" s="37">
        <v>11481813</v>
      </c>
      <c r="D102" s="37">
        <v>11481813</v>
      </c>
      <c r="E102" s="37">
        <v>14603112</v>
      </c>
      <c r="F102" s="37">
        <v>6044155</v>
      </c>
      <c r="G102" s="37">
        <v>0</v>
      </c>
      <c r="H102" s="37">
        <v>3320789</v>
      </c>
      <c r="I102" s="37">
        <v>0</v>
      </c>
      <c r="J102" s="37">
        <v>1157848</v>
      </c>
      <c r="K102" s="37">
        <v>7103115</v>
      </c>
      <c r="L102" s="37">
        <f t="shared" si="1"/>
        <v>40390043</v>
      </c>
      <c r="M102" s="37">
        <v>5848830</v>
      </c>
      <c r="N102" s="37">
        <v>762273</v>
      </c>
      <c r="O102" s="37">
        <v>239504</v>
      </c>
      <c r="P102" s="37">
        <v>2134235</v>
      </c>
      <c r="Q102" s="15">
        <v>95</v>
      </c>
    </row>
    <row r="103" spans="1:17" x14ac:dyDescent="0.25">
      <c r="A103" s="15">
        <f>A102</f>
        <v>95</v>
      </c>
      <c r="B103" s="6" t="s">
        <v>60</v>
      </c>
      <c r="C103" s="38">
        <f t="shared" ref="C103:P103" si="2">SUM(C8:C102)</f>
        <v>1149864420</v>
      </c>
      <c r="D103" s="38">
        <f t="shared" si="2"/>
        <v>453398718</v>
      </c>
      <c r="E103" s="38">
        <f t="shared" si="2"/>
        <v>1171439265</v>
      </c>
      <c r="F103" s="38">
        <f t="shared" si="2"/>
        <v>692858051</v>
      </c>
      <c r="G103" s="38">
        <f t="shared" si="2"/>
        <v>253936667</v>
      </c>
      <c r="H103" s="38">
        <f t="shared" si="2"/>
        <v>354169075</v>
      </c>
      <c r="I103" s="38">
        <f t="shared" si="2"/>
        <v>27930272</v>
      </c>
      <c r="J103" s="38">
        <f t="shared" si="2"/>
        <v>98773575</v>
      </c>
      <c r="K103" s="38">
        <f t="shared" si="2"/>
        <v>254611267</v>
      </c>
      <c r="L103" s="38">
        <f t="shared" si="2"/>
        <v>3367546578</v>
      </c>
      <c r="M103" s="38">
        <f t="shared" si="2"/>
        <v>429240643</v>
      </c>
      <c r="N103" s="38">
        <f t="shared" si="2"/>
        <v>38383964</v>
      </c>
      <c r="O103" s="38">
        <f t="shared" si="2"/>
        <v>19405439</v>
      </c>
      <c r="P103" s="38">
        <f t="shared" si="2"/>
        <v>158606167</v>
      </c>
      <c r="Q103" s="15">
        <f>Q102</f>
        <v>95</v>
      </c>
    </row>
    <row r="104" spans="1:17" x14ac:dyDescent="0.25">
      <c r="B104" s="6"/>
      <c r="C104" s="106"/>
      <c r="D104" s="106"/>
      <c r="E104" s="106"/>
      <c r="F104" s="106"/>
      <c r="G104" s="106"/>
      <c r="H104" s="106"/>
      <c r="I104" s="106"/>
      <c r="J104" s="106"/>
      <c r="K104" s="106"/>
      <c r="L104" s="106"/>
      <c r="M104" s="106"/>
      <c r="N104" s="106"/>
      <c r="O104" s="106"/>
      <c r="P104" s="106"/>
    </row>
  </sheetData>
  <mergeCells count="2">
    <mergeCell ref="C5:E5"/>
    <mergeCell ref="F5:I5"/>
  </mergeCells>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54DA-B102-456C-BAD5-9745213B9BC2}">
  <sheetPr>
    <pageSetUpPr fitToPage="1"/>
  </sheetPr>
  <dimension ref="A1:Q46"/>
  <sheetViews>
    <sheetView zoomScaleNormal="100" workbookViewId="0">
      <selection activeCell="D6" sqref="D6"/>
    </sheetView>
  </sheetViews>
  <sheetFormatPr defaultColWidth="7.21875" defaultRowHeight="12.6" x14ac:dyDescent="0.25"/>
  <cols>
    <col min="1" max="1" width="4.77734375" style="1" customWidth="1"/>
    <col min="2" max="2" width="16.33203125" style="1" customWidth="1"/>
    <col min="3" max="5" width="12.77734375" style="1" customWidth="1"/>
    <col min="6" max="11" width="10.77734375" style="1" customWidth="1"/>
    <col min="12" max="16" width="12.77734375" style="1" customWidth="1"/>
    <col min="17" max="17" width="3.33203125" style="1" bestFit="1" customWidth="1"/>
    <col min="18" max="256" width="7.21875" style="1"/>
    <col min="257" max="257" width="3.33203125" style="1" bestFit="1" customWidth="1"/>
    <col min="258" max="258" width="11.77734375" style="1" bestFit="1" customWidth="1"/>
    <col min="259" max="259" width="13.77734375" style="1" customWidth="1"/>
    <col min="260" max="260" width="12.5546875" style="1" customWidth="1"/>
    <col min="261" max="261" width="11" style="1" bestFit="1" customWidth="1"/>
    <col min="262" max="264" width="9.109375" style="1" bestFit="1" customWidth="1"/>
    <col min="265" max="265" width="7.33203125" style="1" bestFit="1" customWidth="1"/>
    <col min="266" max="267" width="10" style="1" bestFit="1" customWidth="1"/>
    <col min="268" max="268" width="11.88671875" style="1" bestFit="1" customWidth="1"/>
    <col min="269" max="269" width="12" style="1" customWidth="1"/>
    <col min="270" max="270" width="11.5546875" style="1" customWidth="1"/>
    <col min="271" max="271" width="12.5546875" style="1" bestFit="1" customWidth="1"/>
    <col min="272" max="272" width="10" style="1" bestFit="1" customWidth="1"/>
    <col min="273" max="273" width="3.33203125" style="1" bestFit="1" customWidth="1"/>
    <col min="274" max="512" width="7.21875" style="1"/>
    <col min="513" max="513" width="3.33203125" style="1" bestFit="1" customWidth="1"/>
    <col min="514" max="514" width="11.77734375" style="1" bestFit="1" customWidth="1"/>
    <col min="515" max="515" width="13.77734375" style="1" customWidth="1"/>
    <col min="516" max="516" width="12.5546875" style="1" customWidth="1"/>
    <col min="517" max="517" width="11" style="1" bestFit="1" customWidth="1"/>
    <col min="518" max="520" width="9.109375" style="1" bestFit="1" customWidth="1"/>
    <col min="521" max="521" width="7.33203125" style="1" bestFit="1" customWidth="1"/>
    <col min="522" max="523" width="10" style="1" bestFit="1" customWidth="1"/>
    <col min="524" max="524" width="11.88671875" style="1" bestFit="1" customWidth="1"/>
    <col min="525" max="525" width="12" style="1" customWidth="1"/>
    <col min="526" max="526" width="11.5546875" style="1" customWidth="1"/>
    <col min="527" max="527" width="12.5546875" style="1" bestFit="1" customWidth="1"/>
    <col min="528" max="528" width="10" style="1" bestFit="1" customWidth="1"/>
    <col min="529" max="529" width="3.33203125" style="1" bestFit="1" customWidth="1"/>
    <col min="530" max="768" width="7.21875" style="1"/>
    <col min="769" max="769" width="3.33203125" style="1" bestFit="1" customWidth="1"/>
    <col min="770" max="770" width="11.77734375" style="1" bestFit="1" customWidth="1"/>
    <col min="771" max="771" width="13.77734375" style="1" customWidth="1"/>
    <col min="772" max="772" width="12.5546875" style="1" customWidth="1"/>
    <col min="773" max="773" width="11" style="1" bestFit="1" customWidth="1"/>
    <col min="774" max="776" width="9.109375" style="1" bestFit="1" customWidth="1"/>
    <col min="777" max="777" width="7.33203125" style="1" bestFit="1" customWidth="1"/>
    <col min="778" max="779" width="10" style="1" bestFit="1" customWidth="1"/>
    <col min="780" max="780" width="11.88671875" style="1" bestFit="1" customWidth="1"/>
    <col min="781" max="781" width="12" style="1" customWidth="1"/>
    <col min="782" max="782" width="11.5546875" style="1" customWidth="1"/>
    <col min="783" max="783" width="12.5546875" style="1" bestFit="1" customWidth="1"/>
    <col min="784" max="784" width="10" style="1" bestFit="1" customWidth="1"/>
    <col min="785" max="785" width="3.33203125" style="1" bestFit="1" customWidth="1"/>
    <col min="786" max="1024" width="7.21875" style="1"/>
    <col min="1025" max="1025" width="3.33203125" style="1" bestFit="1" customWidth="1"/>
    <col min="1026" max="1026" width="11.77734375" style="1" bestFit="1" customWidth="1"/>
    <col min="1027" max="1027" width="13.77734375" style="1" customWidth="1"/>
    <col min="1028" max="1028" width="12.5546875" style="1" customWidth="1"/>
    <col min="1029" max="1029" width="11" style="1" bestFit="1" customWidth="1"/>
    <col min="1030" max="1032" width="9.109375" style="1" bestFit="1" customWidth="1"/>
    <col min="1033" max="1033" width="7.33203125" style="1" bestFit="1" customWidth="1"/>
    <col min="1034" max="1035" width="10" style="1" bestFit="1" customWidth="1"/>
    <col min="1036" max="1036" width="11.88671875" style="1" bestFit="1" customWidth="1"/>
    <col min="1037" max="1037" width="12" style="1" customWidth="1"/>
    <col min="1038" max="1038" width="11.5546875" style="1" customWidth="1"/>
    <col min="1039" max="1039" width="12.5546875" style="1" bestFit="1" customWidth="1"/>
    <col min="1040" max="1040" width="10" style="1" bestFit="1" customWidth="1"/>
    <col min="1041" max="1041" width="3.33203125" style="1" bestFit="1" customWidth="1"/>
    <col min="1042" max="1280" width="7.21875" style="1"/>
    <col min="1281" max="1281" width="3.33203125" style="1" bestFit="1" customWidth="1"/>
    <col min="1282" max="1282" width="11.77734375" style="1" bestFit="1" customWidth="1"/>
    <col min="1283" max="1283" width="13.77734375" style="1" customWidth="1"/>
    <col min="1284" max="1284" width="12.5546875" style="1" customWidth="1"/>
    <col min="1285" max="1285" width="11" style="1" bestFit="1" customWidth="1"/>
    <col min="1286" max="1288" width="9.109375" style="1" bestFit="1" customWidth="1"/>
    <col min="1289" max="1289" width="7.33203125" style="1" bestFit="1" customWidth="1"/>
    <col min="1290" max="1291" width="10" style="1" bestFit="1" customWidth="1"/>
    <col min="1292" max="1292" width="11.88671875" style="1" bestFit="1" customWidth="1"/>
    <col min="1293" max="1293" width="12" style="1" customWidth="1"/>
    <col min="1294" max="1294" width="11.5546875" style="1" customWidth="1"/>
    <col min="1295" max="1295" width="12.5546875" style="1" bestFit="1" customWidth="1"/>
    <col min="1296" max="1296" width="10" style="1" bestFit="1" customWidth="1"/>
    <col min="1297" max="1297" width="3.33203125" style="1" bestFit="1" customWidth="1"/>
    <col min="1298" max="1536" width="7.21875" style="1"/>
    <col min="1537" max="1537" width="3.33203125" style="1" bestFit="1" customWidth="1"/>
    <col min="1538" max="1538" width="11.77734375" style="1" bestFit="1" customWidth="1"/>
    <col min="1539" max="1539" width="13.77734375" style="1" customWidth="1"/>
    <col min="1540" max="1540" width="12.5546875" style="1" customWidth="1"/>
    <col min="1541" max="1541" width="11" style="1" bestFit="1" customWidth="1"/>
    <col min="1542" max="1544" width="9.109375" style="1" bestFit="1" customWidth="1"/>
    <col min="1545" max="1545" width="7.33203125" style="1" bestFit="1" customWidth="1"/>
    <col min="1546" max="1547" width="10" style="1" bestFit="1" customWidth="1"/>
    <col min="1548" max="1548" width="11.88671875" style="1" bestFit="1" customWidth="1"/>
    <col min="1549" max="1549" width="12" style="1" customWidth="1"/>
    <col min="1550" max="1550" width="11.5546875" style="1" customWidth="1"/>
    <col min="1551" max="1551" width="12.5546875" style="1" bestFit="1" customWidth="1"/>
    <col min="1552" max="1552" width="10" style="1" bestFit="1" customWidth="1"/>
    <col min="1553" max="1553" width="3.33203125" style="1" bestFit="1" customWidth="1"/>
    <col min="1554" max="1792" width="7.21875" style="1"/>
    <col min="1793" max="1793" width="3.33203125" style="1" bestFit="1" customWidth="1"/>
    <col min="1794" max="1794" width="11.77734375" style="1" bestFit="1" customWidth="1"/>
    <col min="1795" max="1795" width="13.77734375" style="1" customWidth="1"/>
    <col min="1796" max="1796" width="12.5546875" style="1" customWidth="1"/>
    <col min="1797" max="1797" width="11" style="1" bestFit="1" customWidth="1"/>
    <col min="1798" max="1800" width="9.109375" style="1" bestFit="1" customWidth="1"/>
    <col min="1801" max="1801" width="7.33203125" style="1" bestFit="1" customWidth="1"/>
    <col min="1802" max="1803" width="10" style="1" bestFit="1" customWidth="1"/>
    <col min="1804" max="1804" width="11.88671875" style="1" bestFit="1" customWidth="1"/>
    <col min="1805" max="1805" width="12" style="1" customWidth="1"/>
    <col min="1806" max="1806" width="11.5546875" style="1" customWidth="1"/>
    <col min="1807" max="1807" width="12.5546875" style="1" bestFit="1" customWidth="1"/>
    <col min="1808" max="1808" width="10" style="1" bestFit="1" customWidth="1"/>
    <col min="1809" max="1809" width="3.33203125" style="1" bestFit="1" customWidth="1"/>
    <col min="1810" max="2048" width="7.21875" style="1"/>
    <col min="2049" max="2049" width="3.33203125" style="1" bestFit="1" customWidth="1"/>
    <col min="2050" max="2050" width="11.77734375" style="1" bestFit="1" customWidth="1"/>
    <col min="2051" max="2051" width="13.77734375" style="1" customWidth="1"/>
    <col min="2052" max="2052" width="12.5546875" style="1" customWidth="1"/>
    <col min="2053" max="2053" width="11" style="1" bestFit="1" customWidth="1"/>
    <col min="2054" max="2056" width="9.109375" style="1" bestFit="1" customWidth="1"/>
    <col min="2057" max="2057" width="7.33203125" style="1" bestFit="1" customWidth="1"/>
    <col min="2058" max="2059" width="10" style="1" bestFit="1" customWidth="1"/>
    <col min="2060" max="2060" width="11.88671875" style="1" bestFit="1" customWidth="1"/>
    <col min="2061" max="2061" width="12" style="1" customWidth="1"/>
    <col min="2062" max="2062" width="11.5546875" style="1" customWidth="1"/>
    <col min="2063" max="2063" width="12.5546875" style="1" bestFit="1" customWidth="1"/>
    <col min="2064" max="2064" width="10" style="1" bestFit="1" customWidth="1"/>
    <col min="2065" max="2065" width="3.33203125" style="1" bestFit="1" customWidth="1"/>
    <col min="2066" max="2304" width="7.21875" style="1"/>
    <col min="2305" max="2305" width="3.33203125" style="1" bestFit="1" customWidth="1"/>
    <col min="2306" max="2306" width="11.77734375" style="1" bestFit="1" customWidth="1"/>
    <col min="2307" max="2307" width="13.77734375" style="1" customWidth="1"/>
    <col min="2308" max="2308" width="12.5546875" style="1" customWidth="1"/>
    <col min="2309" max="2309" width="11" style="1" bestFit="1" customWidth="1"/>
    <col min="2310" max="2312" width="9.109375" style="1" bestFit="1" customWidth="1"/>
    <col min="2313" max="2313" width="7.33203125" style="1" bestFit="1" customWidth="1"/>
    <col min="2314" max="2315" width="10" style="1" bestFit="1" customWidth="1"/>
    <col min="2316" max="2316" width="11.88671875" style="1" bestFit="1" customWidth="1"/>
    <col min="2317" max="2317" width="12" style="1" customWidth="1"/>
    <col min="2318" max="2318" width="11.5546875" style="1" customWidth="1"/>
    <col min="2319" max="2319" width="12.5546875" style="1" bestFit="1" customWidth="1"/>
    <col min="2320" max="2320" width="10" style="1" bestFit="1" customWidth="1"/>
    <col min="2321" max="2321" width="3.33203125" style="1" bestFit="1" customWidth="1"/>
    <col min="2322" max="2560" width="7.21875" style="1"/>
    <col min="2561" max="2561" width="3.33203125" style="1" bestFit="1" customWidth="1"/>
    <col min="2562" max="2562" width="11.77734375" style="1" bestFit="1" customWidth="1"/>
    <col min="2563" max="2563" width="13.77734375" style="1" customWidth="1"/>
    <col min="2564" max="2564" width="12.5546875" style="1" customWidth="1"/>
    <col min="2565" max="2565" width="11" style="1" bestFit="1" customWidth="1"/>
    <col min="2566" max="2568" width="9.109375" style="1" bestFit="1" customWidth="1"/>
    <col min="2569" max="2569" width="7.33203125" style="1" bestFit="1" customWidth="1"/>
    <col min="2570" max="2571" width="10" style="1" bestFit="1" customWidth="1"/>
    <col min="2572" max="2572" width="11.88671875" style="1" bestFit="1" customWidth="1"/>
    <col min="2573" max="2573" width="12" style="1" customWidth="1"/>
    <col min="2574" max="2574" width="11.5546875" style="1" customWidth="1"/>
    <col min="2575" max="2575" width="12.5546875" style="1" bestFit="1" customWidth="1"/>
    <col min="2576" max="2576" width="10" style="1" bestFit="1" customWidth="1"/>
    <col min="2577" max="2577" width="3.33203125" style="1" bestFit="1" customWidth="1"/>
    <col min="2578" max="2816" width="7.21875" style="1"/>
    <col min="2817" max="2817" width="3.33203125" style="1" bestFit="1" customWidth="1"/>
    <col min="2818" max="2818" width="11.77734375" style="1" bestFit="1" customWidth="1"/>
    <col min="2819" max="2819" width="13.77734375" style="1" customWidth="1"/>
    <col min="2820" max="2820" width="12.5546875" style="1" customWidth="1"/>
    <col min="2821" max="2821" width="11" style="1" bestFit="1" customWidth="1"/>
    <col min="2822" max="2824" width="9.109375" style="1" bestFit="1" customWidth="1"/>
    <col min="2825" max="2825" width="7.33203125" style="1" bestFit="1" customWidth="1"/>
    <col min="2826" max="2827" width="10" style="1" bestFit="1" customWidth="1"/>
    <col min="2828" max="2828" width="11.88671875" style="1" bestFit="1" customWidth="1"/>
    <col min="2829" max="2829" width="12" style="1" customWidth="1"/>
    <col min="2830" max="2830" width="11.5546875" style="1" customWidth="1"/>
    <col min="2831" max="2831" width="12.5546875" style="1" bestFit="1" customWidth="1"/>
    <col min="2832" max="2832" width="10" style="1" bestFit="1" customWidth="1"/>
    <col min="2833" max="2833" width="3.33203125" style="1" bestFit="1" customWidth="1"/>
    <col min="2834" max="3072" width="7.21875" style="1"/>
    <col min="3073" max="3073" width="3.33203125" style="1" bestFit="1" customWidth="1"/>
    <col min="3074" max="3074" width="11.77734375" style="1" bestFit="1" customWidth="1"/>
    <col min="3075" max="3075" width="13.77734375" style="1" customWidth="1"/>
    <col min="3076" max="3076" width="12.5546875" style="1" customWidth="1"/>
    <col min="3077" max="3077" width="11" style="1" bestFit="1" customWidth="1"/>
    <col min="3078" max="3080" width="9.109375" style="1" bestFit="1" customWidth="1"/>
    <col min="3081" max="3081" width="7.33203125" style="1" bestFit="1" customWidth="1"/>
    <col min="3082" max="3083" width="10" style="1" bestFit="1" customWidth="1"/>
    <col min="3084" max="3084" width="11.88671875" style="1" bestFit="1" customWidth="1"/>
    <col min="3085" max="3085" width="12" style="1" customWidth="1"/>
    <col min="3086" max="3086" width="11.5546875" style="1" customWidth="1"/>
    <col min="3087" max="3087" width="12.5546875" style="1" bestFit="1" customWidth="1"/>
    <col min="3088" max="3088" width="10" style="1" bestFit="1" customWidth="1"/>
    <col min="3089" max="3089" width="3.33203125" style="1" bestFit="1" customWidth="1"/>
    <col min="3090" max="3328" width="7.21875" style="1"/>
    <col min="3329" max="3329" width="3.33203125" style="1" bestFit="1" customWidth="1"/>
    <col min="3330" max="3330" width="11.77734375" style="1" bestFit="1" customWidth="1"/>
    <col min="3331" max="3331" width="13.77734375" style="1" customWidth="1"/>
    <col min="3332" max="3332" width="12.5546875" style="1" customWidth="1"/>
    <col min="3333" max="3333" width="11" style="1" bestFit="1" customWidth="1"/>
    <col min="3334" max="3336" width="9.109375" style="1" bestFit="1" customWidth="1"/>
    <col min="3337" max="3337" width="7.33203125" style="1" bestFit="1" customWidth="1"/>
    <col min="3338" max="3339" width="10" style="1" bestFit="1" customWidth="1"/>
    <col min="3340" max="3340" width="11.88671875" style="1" bestFit="1" customWidth="1"/>
    <col min="3341" max="3341" width="12" style="1" customWidth="1"/>
    <col min="3342" max="3342" width="11.5546875" style="1" customWidth="1"/>
    <col min="3343" max="3343" width="12.5546875" style="1" bestFit="1" customWidth="1"/>
    <col min="3344" max="3344" width="10" style="1" bestFit="1" customWidth="1"/>
    <col min="3345" max="3345" width="3.33203125" style="1" bestFit="1" customWidth="1"/>
    <col min="3346" max="3584" width="7.21875" style="1"/>
    <col min="3585" max="3585" width="3.33203125" style="1" bestFit="1" customWidth="1"/>
    <col min="3586" max="3586" width="11.77734375" style="1" bestFit="1" customWidth="1"/>
    <col min="3587" max="3587" width="13.77734375" style="1" customWidth="1"/>
    <col min="3588" max="3588" width="12.5546875" style="1" customWidth="1"/>
    <col min="3589" max="3589" width="11" style="1" bestFit="1" customWidth="1"/>
    <col min="3590" max="3592" width="9.109375" style="1" bestFit="1" customWidth="1"/>
    <col min="3593" max="3593" width="7.33203125" style="1" bestFit="1" customWidth="1"/>
    <col min="3594" max="3595" width="10" style="1" bestFit="1" customWidth="1"/>
    <col min="3596" max="3596" width="11.88671875" style="1" bestFit="1" customWidth="1"/>
    <col min="3597" max="3597" width="12" style="1" customWidth="1"/>
    <col min="3598" max="3598" width="11.5546875" style="1" customWidth="1"/>
    <col min="3599" max="3599" width="12.5546875" style="1" bestFit="1" customWidth="1"/>
    <col min="3600" max="3600" width="10" style="1" bestFit="1" customWidth="1"/>
    <col min="3601" max="3601" width="3.33203125" style="1" bestFit="1" customWidth="1"/>
    <col min="3602" max="3840" width="7.21875" style="1"/>
    <col min="3841" max="3841" width="3.33203125" style="1" bestFit="1" customWidth="1"/>
    <col min="3842" max="3842" width="11.77734375" style="1" bestFit="1" customWidth="1"/>
    <col min="3843" max="3843" width="13.77734375" style="1" customWidth="1"/>
    <col min="3844" max="3844" width="12.5546875" style="1" customWidth="1"/>
    <col min="3845" max="3845" width="11" style="1" bestFit="1" customWidth="1"/>
    <col min="3846" max="3848" width="9.109375" style="1" bestFit="1" customWidth="1"/>
    <col min="3849" max="3849" width="7.33203125" style="1" bestFit="1" customWidth="1"/>
    <col min="3850" max="3851" width="10" style="1" bestFit="1" customWidth="1"/>
    <col min="3852" max="3852" width="11.88671875" style="1" bestFit="1" customWidth="1"/>
    <col min="3853" max="3853" width="12" style="1" customWidth="1"/>
    <col min="3854" max="3854" width="11.5546875" style="1" customWidth="1"/>
    <col min="3855" max="3855" width="12.5546875" style="1" bestFit="1" customWidth="1"/>
    <col min="3856" max="3856" width="10" style="1" bestFit="1" customWidth="1"/>
    <col min="3857" max="3857" width="3.33203125" style="1" bestFit="1" customWidth="1"/>
    <col min="3858" max="4096" width="7.21875" style="1"/>
    <col min="4097" max="4097" width="3.33203125" style="1" bestFit="1" customWidth="1"/>
    <col min="4098" max="4098" width="11.77734375" style="1" bestFit="1" customWidth="1"/>
    <col min="4099" max="4099" width="13.77734375" style="1" customWidth="1"/>
    <col min="4100" max="4100" width="12.5546875" style="1" customWidth="1"/>
    <col min="4101" max="4101" width="11" style="1" bestFit="1" customWidth="1"/>
    <col min="4102" max="4104" width="9.109375" style="1" bestFit="1" customWidth="1"/>
    <col min="4105" max="4105" width="7.33203125" style="1" bestFit="1" customWidth="1"/>
    <col min="4106" max="4107" width="10" style="1" bestFit="1" customWidth="1"/>
    <col min="4108" max="4108" width="11.88671875" style="1" bestFit="1" customWidth="1"/>
    <col min="4109" max="4109" width="12" style="1" customWidth="1"/>
    <col min="4110" max="4110" width="11.5546875" style="1" customWidth="1"/>
    <col min="4111" max="4111" width="12.5546875" style="1" bestFit="1" customWidth="1"/>
    <col min="4112" max="4112" width="10" style="1" bestFit="1" customWidth="1"/>
    <col min="4113" max="4113" width="3.33203125" style="1" bestFit="1" customWidth="1"/>
    <col min="4114" max="4352" width="7.21875" style="1"/>
    <col min="4353" max="4353" width="3.33203125" style="1" bestFit="1" customWidth="1"/>
    <col min="4354" max="4354" width="11.77734375" style="1" bestFit="1" customWidth="1"/>
    <col min="4355" max="4355" width="13.77734375" style="1" customWidth="1"/>
    <col min="4356" max="4356" width="12.5546875" style="1" customWidth="1"/>
    <col min="4357" max="4357" width="11" style="1" bestFit="1" customWidth="1"/>
    <col min="4358" max="4360" width="9.109375" style="1" bestFit="1" customWidth="1"/>
    <col min="4361" max="4361" width="7.33203125" style="1" bestFit="1" customWidth="1"/>
    <col min="4362" max="4363" width="10" style="1" bestFit="1" customWidth="1"/>
    <col min="4364" max="4364" width="11.88671875" style="1" bestFit="1" customWidth="1"/>
    <col min="4365" max="4365" width="12" style="1" customWidth="1"/>
    <col min="4366" max="4366" width="11.5546875" style="1" customWidth="1"/>
    <col min="4367" max="4367" width="12.5546875" style="1" bestFit="1" customWidth="1"/>
    <col min="4368" max="4368" width="10" style="1" bestFit="1" customWidth="1"/>
    <col min="4369" max="4369" width="3.33203125" style="1" bestFit="1" customWidth="1"/>
    <col min="4370" max="4608" width="7.21875" style="1"/>
    <col min="4609" max="4609" width="3.33203125" style="1" bestFit="1" customWidth="1"/>
    <col min="4610" max="4610" width="11.77734375" style="1" bestFit="1" customWidth="1"/>
    <col min="4611" max="4611" width="13.77734375" style="1" customWidth="1"/>
    <col min="4612" max="4612" width="12.5546875" style="1" customWidth="1"/>
    <col min="4613" max="4613" width="11" style="1" bestFit="1" customWidth="1"/>
    <col min="4614" max="4616" width="9.109375" style="1" bestFit="1" customWidth="1"/>
    <col min="4617" max="4617" width="7.33203125" style="1" bestFit="1" customWidth="1"/>
    <col min="4618" max="4619" width="10" style="1" bestFit="1" customWidth="1"/>
    <col min="4620" max="4620" width="11.88671875" style="1" bestFit="1" customWidth="1"/>
    <col min="4621" max="4621" width="12" style="1" customWidth="1"/>
    <col min="4622" max="4622" width="11.5546875" style="1" customWidth="1"/>
    <col min="4623" max="4623" width="12.5546875" style="1" bestFit="1" customWidth="1"/>
    <col min="4624" max="4624" width="10" style="1" bestFit="1" customWidth="1"/>
    <col min="4625" max="4625" width="3.33203125" style="1" bestFit="1" customWidth="1"/>
    <col min="4626" max="4864" width="7.21875" style="1"/>
    <col min="4865" max="4865" width="3.33203125" style="1" bestFit="1" customWidth="1"/>
    <col min="4866" max="4866" width="11.77734375" style="1" bestFit="1" customWidth="1"/>
    <col min="4867" max="4867" width="13.77734375" style="1" customWidth="1"/>
    <col min="4868" max="4868" width="12.5546875" style="1" customWidth="1"/>
    <col min="4869" max="4869" width="11" style="1" bestFit="1" customWidth="1"/>
    <col min="4870" max="4872" width="9.109375" style="1" bestFit="1" customWidth="1"/>
    <col min="4873" max="4873" width="7.33203125" style="1" bestFit="1" customWidth="1"/>
    <col min="4874" max="4875" width="10" style="1" bestFit="1" customWidth="1"/>
    <col min="4876" max="4876" width="11.88671875" style="1" bestFit="1" customWidth="1"/>
    <col min="4877" max="4877" width="12" style="1" customWidth="1"/>
    <col min="4878" max="4878" width="11.5546875" style="1" customWidth="1"/>
    <col min="4879" max="4879" width="12.5546875" style="1" bestFit="1" customWidth="1"/>
    <col min="4880" max="4880" width="10" style="1" bestFit="1" customWidth="1"/>
    <col min="4881" max="4881" width="3.33203125" style="1" bestFit="1" customWidth="1"/>
    <col min="4882" max="5120" width="7.21875" style="1"/>
    <col min="5121" max="5121" width="3.33203125" style="1" bestFit="1" customWidth="1"/>
    <col min="5122" max="5122" width="11.77734375" style="1" bestFit="1" customWidth="1"/>
    <col min="5123" max="5123" width="13.77734375" style="1" customWidth="1"/>
    <col min="5124" max="5124" width="12.5546875" style="1" customWidth="1"/>
    <col min="5125" max="5125" width="11" style="1" bestFit="1" customWidth="1"/>
    <col min="5126" max="5128" width="9.109375" style="1" bestFit="1" customWidth="1"/>
    <col min="5129" max="5129" width="7.33203125" style="1" bestFit="1" customWidth="1"/>
    <col min="5130" max="5131" width="10" style="1" bestFit="1" customWidth="1"/>
    <col min="5132" max="5132" width="11.88671875" style="1" bestFit="1" customWidth="1"/>
    <col min="5133" max="5133" width="12" style="1" customWidth="1"/>
    <col min="5134" max="5134" width="11.5546875" style="1" customWidth="1"/>
    <col min="5135" max="5135" width="12.5546875" style="1" bestFit="1" customWidth="1"/>
    <col min="5136" max="5136" width="10" style="1" bestFit="1" customWidth="1"/>
    <col min="5137" max="5137" width="3.33203125" style="1" bestFit="1" customWidth="1"/>
    <col min="5138" max="5376" width="7.21875" style="1"/>
    <col min="5377" max="5377" width="3.33203125" style="1" bestFit="1" customWidth="1"/>
    <col min="5378" max="5378" width="11.77734375" style="1" bestFit="1" customWidth="1"/>
    <col min="5379" max="5379" width="13.77734375" style="1" customWidth="1"/>
    <col min="5380" max="5380" width="12.5546875" style="1" customWidth="1"/>
    <col min="5381" max="5381" width="11" style="1" bestFit="1" customWidth="1"/>
    <col min="5382" max="5384" width="9.109375" style="1" bestFit="1" customWidth="1"/>
    <col min="5385" max="5385" width="7.33203125" style="1" bestFit="1" customWidth="1"/>
    <col min="5386" max="5387" width="10" style="1" bestFit="1" customWidth="1"/>
    <col min="5388" max="5388" width="11.88671875" style="1" bestFit="1" customWidth="1"/>
    <col min="5389" max="5389" width="12" style="1" customWidth="1"/>
    <col min="5390" max="5390" width="11.5546875" style="1" customWidth="1"/>
    <col min="5391" max="5391" width="12.5546875" style="1" bestFit="1" customWidth="1"/>
    <col min="5392" max="5392" width="10" style="1" bestFit="1" customWidth="1"/>
    <col min="5393" max="5393" width="3.33203125" style="1" bestFit="1" customWidth="1"/>
    <col min="5394" max="5632" width="7.21875" style="1"/>
    <col min="5633" max="5633" width="3.33203125" style="1" bestFit="1" customWidth="1"/>
    <col min="5634" max="5634" width="11.77734375" style="1" bestFit="1" customWidth="1"/>
    <col min="5635" max="5635" width="13.77734375" style="1" customWidth="1"/>
    <col min="5636" max="5636" width="12.5546875" style="1" customWidth="1"/>
    <col min="5637" max="5637" width="11" style="1" bestFit="1" customWidth="1"/>
    <col min="5638" max="5640" width="9.109375" style="1" bestFit="1" customWidth="1"/>
    <col min="5641" max="5641" width="7.33203125" style="1" bestFit="1" customWidth="1"/>
    <col min="5642" max="5643" width="10" style="1" bestFit="1" customWidth="1"/>
    <col min="5644" max="5644" width="11.88671875" style="1" bestFit="1" customWidth="1"/>
    <col min="5645" max="5645" width="12" style="1" customWidth="1"/>
    <col min="5646" max="5646" width="11.5546875" style="1" customWidth="1"/>
    <col min="5647" max="5647" width="12.5546875" style="1" bestFit="1" customWidth="1"/>
    <col min="5648" max="5648" width="10" style="1" bestFit="1" customWidth="1"/>
    <col min="5649" max="5649" width="3.33203125" style="1" bestFit="1" customWidth="1"/>
    <col min="5650" max="5888" width="7.21875" style="1"/>
    <col min="5889" max="5889" width="3.33203125" style="1" bestFit="1" customWidth="1"/>
    <col min="5890" max="5890" width="11.77734375" style="1" bestFit="1" customWidth="1"/>
    <col min="5891" max="5891" width="13.77734375" style="1" customWidth="1"/>
    <col min="5892" max="5892" width="12.5546875" style="1" customWidth="1"/>
    <col min="5893" max="5893" width="11" style="1" bestFit="1" customWidth="1"/>
    <col min="5894" max="5896" width="9.109375" style="1" bestFit="1" customWidth="1"/>
    <col min="5897" max="5897" width="7.33203125" style="1" bestFit="1" customWidth="1"/>
    <col min="5898" max="5899" width="10" style="1" bestFit="1" customWidth="1"/>
    <col min="5900" max="5900" width="11.88671875" style="1" bestFit="1" customWidth="1"/>
    <col min="5901" max="5901" width="12" style="1" customWidth="1"/>
    <col min="5902" max="5902" width="11.5546875" style="1" customWidth="1"/>
    <col min="5903" max="5903" width="12.5546875" style="1" bestFit="1" customWidth="1"/>
    <col min="5904" max="5904" width="10" style="1" bestFit="1" customWidth="1"/>
    <col min="5905" max="5905" width="3.33203125" style="1" bestFit="1" customWidth="1"/>
    <col min="5906" max="6144" width="7.21875" style="1"/>
    <col min="6145" max="6145" width="3.33203125" style="1" bestFit="1" customWidth="1"/>
    <col min="6146" max="6146" width="11.77734375" style="1" bestFit="1" customWidth="1"/>
    <col min="6147" max="6147" width="13.77734375" style="1" customWidth="1"/>
    <col min="6148" max="6148" width="12.5546875" style="1" customWidth="1"/>
    <col min="6149" max="6149" width="11" style="1" bestFit="1" customWidth="1"/>
    <col min="6150" max="6152" width="9.109375" style="1" bestFit="1" customWidth="1"/>
    <col min="6153" max="6153" width="7.33203125" style="1" bestFit="1" customWidth="1"/>
    <col min="6154" max="6155" width="10" style="1" bestFit="1" customWidth="1"/>
    <col min="6156" max="6156" width="11.88671875" style="1" bestFit="1" customWidth="1"/>
    <col min="6157" max="6157" width="12" style="1" customWidth="1"/>
    <col min="6158" max="6158" width="11.5546875" style="1" customWidth="1"/>
    <col min="6159" max="6159" width="12.5546875" style="1" bestFit="1" customWidth="1"/>
    <col min="6160" max="6160" width="10" style="1" bestFit="1" customWidth="1"/>
    <col min="6161" max="6161" width="3.33203125" style="1" bestFit="1" customWidth="1"/>
    <col min="6162" max="6400" width="7.21875" style="1"/>
    <col min="6401" max="6401" width="3.33203125" style="1" bestFit="1" customWidth="1"/>
    <col min="6402" max="6402" width="11.77734375" style="1" bestFit="1" customWidth="1"/>
    <col min="6403" max="6403" width="13.77734375" style="1" customWidth="1"/>
    <col min="6404" max="6404" width="12.5546875" style="1" customWidth="1"/>
    <col min="6405" max="6405" width="11" style="1" bestFit="1" customWidth="1"/>
    <col min="6406" max="6408" width="9.109375" style="1" bestFit="1" customWidth="1"/>
    <col min="6409" max="6409" width="7.33203125" style="1" bestFit="1" customWidth="1"/>
    <col min="6410" max="6411" width="10" style="1" bestFit="1" customWidth="1"/>
    <col min="6412" max="6412" width="11.88671875" style="1" bestFit="1" customWidth="1"/>
    <col min="6413" max="6413" width="12" style="1" customWidth="1"/>
    <col min="6414" max="6414" width="11.5546875" style="1" customWidth="1"/>
    <col min="6415" max="6415" width="12.5546875" style="1" bestFit="1" customWidth="1"/>
    <col min="6416" max="6416" width="10" style="1" bestFit="1" customWidth="1"/>
    <col min="6417" max="6417" width="3.33203125" style="1" bestFit="1" customWidth="1"/>
    <col min="6418" max="6656" width="7.21875" style="1"/>
    <col min="6657" max="6657" width="3.33203125" style="1" bestFit="1" customWidth="1"/>
    <col min="6658" max="6658" width="11.77734375" style="1" bestFit="1" customWidth="1"/>
    <col min="6659" max="6659" width="13.77734375" style="1" customWidth="1"/>
    <col min="6660" max="6660" width="12.5546875" style="1" customWidth="1"/>
    <col min="6661" max="6661" width="11" style="1" bestFit="1" customWidth="1"/>
    <col min="6662" max="6664" width="9.109375" style="1" bestFit="1" customWidth="1"/>
    <col min="6665" max="6665" width="7.33203125" style="1" bestFit="1" customWidth="1"/>
    <col min="6666" max="6667" width="10" style="1" bestFit="1" customWidth="1"/>
    <col min="6668" max="6668" width="11.88671875" style="1" bestFit="1" customWidth="1"/>
    <col min="6669" max="6669" width="12" style="1" customWidth="1"/>
    <col min="6670" max="6670" width="11.5546875" style="1" customWidth="1"/>
    <col min="6671" max="6671" width="12.5546875" style="1" bestFit="1" customWidth="1"/>
    <col min="6672" max="6672" width="10" style="1" bestFit="1" customWidth="1"/>
    <col min="6673" max="6673" width="3.33203125" style="1" bestFit="1" customWidth="1"/>
    <col min="6674" max="6912" width="7.21875" style="1"/>
    <col min="6913" max="6913" width="3.33203125" style="1" bestFit="1" customWidth="1"/>
    <col min="6914" max="6914" width="11.77734375" style="1" bestFit="1" customWidth="1"/>
    <col min="6915" max="6915" width="13.77734375" style="1" customWidth="1"/>
    <col min="6916" max="6916" width="12.5546875" style="1" customWidth="1"/>
    <col min="6917" max="6917" width="11" style="1" bestFit="1" customWidth="1"/>
    <col min="6918" max="6920" width="9.109375" style="1" bestFit="1" customWidth="1"/>
    <col min="6921" max="6921" width="7.33203125" style="1" bestFit="1" customWidth="1"/>
    <col min="6922" max="6923" width="10" style="1" bestFit="1" customWidth="1"/>
    <col min="6924" max="6924" width="11.88671875" style="1" bestFit="1" customWidth="1"/>
    <col min="6925" max="6925" width="12" style="1" customWidth="1"/>
    <col min="6926" max="6926" width="11.5546875" style="1" customWidth="1"/>
    <col min="6927" max="6927" width="12.5546875" style="1" bestFit="1" customWidth="1"/>
    <col min="6928" max="6928" width="10" style="1" bestFit="1" customWidth="1"/>
    <col min="6929" max="6929" width="3.33203125" style="1" bestFit="1" customWidth="1"/>
    <col min="6930" max="7168" width="7.21875" style="1"/>
    <col min="7169" max="7169" width="3.33203125" style="1" bestFit="1" customWidth="1"/>
    <col min="7170" max="7170" width="11.77734375" style="1" bestFit="1" customWidth="1"/>
    <col min="7171" max="7171" width="13.77734375" style="1" customWidth="1"/>
    <col min="7172" max="7172" width="12.5546875" style="1" customWidth="1"/>
    <col min="7173" max="7173" width="11" style="1" bestFit="1" customWidth="1"/>
    <col min="7174" max="7176" width="9.109375" style="1" bestFit="1" customWidth="1"/>
    <col min="7177" max="7177" width="7.33203125" style="1" bestFit="1" customWidth="1"/>
    <col min="7178" max="7179" width="10" style="1" bestFit="1" customWidth="1"/>
    <col min="7180" max="7180" width="11.88671875" style="1" bestFit="1" customWidth="1"/>
    <col min="7181" max="7181" width="12" style="1" customWidth="1"/>
    <col min="7182" max="7182" width="11.5546875" style="1" customWidth="1"/>
    <col min="7183" max="7183" width="12.5546875" style="1" bestFit="1" customWidth="1"/>
    <col min="7184" max="7184" width="10" style="1" bestFit="1" customWidth="1"/>
    <col min="7185" max="7185" width="3.33203125" style="1" bestFit="1" customWidth="1"/>
    <col min="7186" max="7424" width="7.21875" style="1"/>
    <col min="7425" max="7425" width="3.33203125" style="1" bestFit="1" customWidth="1"/>
    <col min="7426" max="7426" width="11.77734375" style="1" bestFit="1" customWidth="1"/>
    <col min="7427" max="7427" width="13.77734375" style="1" customWidth="1"/>
    <col min="7428" max="7428" width="12.5546875" style="1" customWidth="1"/>
    <col min="7429" max="7429" width="11" style="1" bestFit="1" customWidth="1"/>
    <col min="7430" max="7432" width="9.109375" style="1" bestFit="1" customWidth="1"/>
    <col min="7433" max="7433" width="7.33203125" style="1" bestFit="1" customWidth="1"/>
    <col min="7434" max="7435" width="10" style="1" bestFit="1" customWidth="1"/>
    <col min="7436" max="7436" width="11.88671875" style="1" bestFit="1" customWidth="1"/>
    <col min="7437" max="7437" width="12" style="1" customWidth="1"/>
    <col min="7438" max="7438" width="11.5546875" style="1" customWidth="1"/>
    <col min="7439" max="7439" width="12.5546875" style="1" bestFit="1" customWidth="1"/>
    <col min="7440" max="7440" width="10" style="1" bestFit="1" customWidth="1"/>
    <col min="7441" max="7441" width="3.33203125" style="1" bestFit="1" customWidth="1"/>
    <col min="7442" max="7680" width="7.21875" style="1"/>
    <col min="7681" max="7681" width="3.33203125" style="1" bestFit="1" customWidth="1"/>
    <col min="7682" max="7682" width="11.77734375" style="1" bestFit="1" customWidth="1"/>
    <col min="7683" max="7683" width="13.77734375" style="1" customWidth="1"/>
    <col min="7684" max="7684" width="12.5546875" style="1" customWidth="1"/>
    <col min="7685" max="7685" width="11" style="1" bestFit="1" customWidth="1"/>
    <col min="7686" max="7688" width="9.109375" style="1" bestFit="1" customWidth="1"/>
    <col min="7689" max="7689" width="7.33203125" style="1" bestFit="1" customWidth="1"/>
    <col min="7690" max="7691" width="10" style="1" bestFit="1" customWidth="1"/>
    <col min="7692" max="7692" width="11.88671875" style="1" bestFit="1" customWidth="1"/>
    <col min="7693" max="7693" width="12" style="1" customWidth="1"/>
    <col min="7694" max="7694" width="11.5546875" style="1" customWidth="1"/>
    <col min="7695" max="7695" width="12.5546875" style="1" bestFit="1" customWidth="1"/>
    <col min="7696" max="7696" width="10" style="1" bestFit="1" customWidth="1"/>
    <col min="7697" max="7697" width="3.33203125" style="1" bestFit="1" customWidth="1"/>
    <col min="7698" max="7936" width="7.21875" style="1"/>
    <col min="7937" max="7937" width="3.33203125" style="1" bestFit="1" customWidth="1"/>
    <col min="7938" max="7938" width="11.77734375" style="1" bestFit="1" customWidth="1"/>
    <col min="7939" max="7939" width="13.77734375" style="1" customWidth="1"/>
    <col min="7940" max="7940" width="12.5546875" style="1" customWidth="1"/>
    <col min="7941" max="7941" width="11" style="1" bestFit="1" customWidth="1"/>
    <col min="7942" max="7944" width="9.109375" style="1" bestFit="1" customWidth="1"/>
    <col min="7945" max="7945" width="7.33203125" style="1" bestFit="1" customWidth="1"/>
    <col min="7946" max="7947" width="10" style="1" bestFit="1" customWidth="1"/>
    <col min="7948" max="7948" width="11.88671875" style="1" bestFit="1" customWidth="1"/>
    <col min="7949" max="7949" width="12" style="1" customWidth="1"/>
    <col min="7950" max="7950" width="11.5546875" style="1" customWidth="1"/>
    <col min="7951" max="7951" width="12.5546875" style="1" bestFit="1" customWidth="1"/>
    <col min="7952" max="7952" width="10" style="1" bestFit="1" customWidth="1"/>
    <col min="7953" max="7953" width="3.33203125" style="1" bestFit="1" customWidth="1"/>
    <col min="7954" max="8192" width="7.21875" style="1"/>
    <col min="8193" max="8193" width="3.33203125" style="1" bestFit="1" customWidth="1"/>
    <col min="8194" max="8194" width="11.77734375" style="1" bestFit="1" customWidth="1"/>
    <col min="8195" max="8195" width="13.77734375" style="1" customWidth="1"/>
    <col min="8196" max="8196" width="12.5546875" style="1" customWidth="1"/>
    <col min="8197" max="8197" width="11" style="1" bestFit="1" customWidth="1"/>
    <col min="8198" max="8200" width="9.109375" style="1" bestFit="1" customWidth="1"/>
    <col min="8201" max="8201" width="7.33203125" style="1" bestFit="1" customWidth="1"/>
    <col min="8202" max="8203" width="10" style="1" bestFit="1" customWidth="1"/>
    <col min="8204" max="8204" width="11.88671875" style="1" bestFit="1" customWidth="1"/>
    <col min="8205" max="8205" width="12" style="1" customWidth="1"/>
    <col min="8206" max="8206" width="11.5546875" style="1" customWidth="1"/>
    <col min="8207" max="8207" width="12.5546875" style="1" bestFit="1" customWidth="1"/>
    <col min="8208" max="8208" width="10" style="1" bestFit="1" customWidth="1"/>
    <col min="8209" max="8209" width="3.33203125" style="1" bestFit="1" customWidth="1"/>
    <col min="8210" max="8448" width="7.21875" style="1"/>
    <col min="8449" max="8449" width="3.33203125" style="1" bestFit="1" customWidth="1"/>
    <col min="8450" max="8450" width="11.77734375" style="1" bestFit="1" customWidth="1"/>
    <col min="8451" max="8451" width="13.77734375" style="1" customWidth="1"/>
    <col min="8452" max="8452" width="12.5546875" style="1" customWidth="1"/>
    <col min="8453" max="8453" width="11" style="1" bestFit="1" customWidth="1"/>
    <col min="8454" max="8456" width="9.109375" style="1" bestFit="1" customWidth="1"/>
    <col min="8457" max="8457" width="7.33203125" style="1" bestFit="1" customWidth="1"/>
    <col min="8458" max="8459" width="10" style="1" bestFit="1" customWidth="1"/>
    <col min="8460" max="8460" width="11.88671875" style="1" bestFit="1" customWidth="1"/>
    <col min="8461" max="8461" width="12" style="1" customWidth="1"/>
    <col min="8462" max="8462" width="11.5546875" style="1" customWidth="1"/>
    <col min="8463" max="8463" width="12.5546875" style="1" bestFit="1" customWidth="1"/>
    <col min="8464" max="8464" width="10" style="1" bestFit="1" customWidth="1"/>
    <col min="8465" max="8465" width="3.33203125" style="1" bestFit="1" customWidth="1"/>
    <col min="8466" max="8704" width="7.21875" style="1"/>
    <col min="8705" max="8705" width="3.33203125" style="1" bestFit="1" customWidth="1"/>
    <col min="8706" max="8706" width="11.77734375" style="1" bestFit="1" customWidth="1"/>
    <col min="8707" max="8707" width="13.77734375" style="1" customWidth="1"/>
    <col min="8708" max="8708" width="12.5546875" style="1" customWidth="1"/>
    <col min="8709" max="8709" width="11" style="1" bestFit="1" customWidth="1"/>
    <col min="8710" max="8712" width="9.109375" style="1" bestFit="1" customWidth="1"/>
    <col min="8713" max="8713" width="7.33203125" style="1" bestFit="1" customWidth="1"/>
    <col min="8714" max="8715" width="10" style="1" bestFit="1" customWidth="1"/>
    <col min="8716" max="8716" width="11.88671875" style="1" bestFit="1" customWidth="1"/>
    <col min="8717" max="8717" width="12" style="1" customWidth="1"/>
    <col min="8718" max="8718" width="11.5546875" style="1" customWidth="1"/>
    <col min="8719" max="8719" width="12.5546875" style="1" bestFit="1" customWidth="1"/>
    <col min="8720" max="8720" width="10" style="1" bestFit="1" customWidth="1"/>
    <col min="8721" max="8721" width="3.33203125" style="1" bestFit="1" customWidth="1"/>
    <col min="8722" max="8960" width="7.21875" style="1"/>
    <col min="8961" max="8961" width="3.33203125" style="1" bestFit="1" customWidth="1"/>
    <col min="8962" max="8962" width="11.77734375" style="1" bestFit="1" customWidth="1"/>
    <col min="8963" max="8963" width="13.77734375" style="1" customWidth="1"/>
    <col min="8964" max="8964" width="12.5546875" style="1" customWidth="1"/>
    <col min="8965" max="8965" width="11" style="1" bestFit="1" customWidth="1"/>
    <col min="8966" max="8968" width="9.109375" style="1" bestFit="1" customWidth="1"/>
    <col min="8969" max="8969" width="7.33203125" style="1" bestFit="1" customWidth="1"/>
    <col min="8970" max="8971" width="10" style="1" bestFit="1" customWidth="1"/>
    <col min="8972" max="8972" width="11.88671875" style="1" bestFit="1" customWidth="1"/>
    <col min="8973" max="8973" width="12" style="1" customWidth="1"/>
    <col min="8974" max="8974" width="11.5546875" style="1" customWidth="1"/>
    <col min="8975" max="8975" width="12.5546875" style="1" bestFit="1" customWidth="1"/>
    <col min="8976" max="8976" width="10" style="1" bestFit="1" customWidth="1"/>
    <col min="8977" max="8977" width="3.33203125" style="1" bestFit="1" customWidth="1"/>
    <col min="8978" max="9216" width="7.21875" style="1"/>
    <col min="9217" max="9217" width="3.33203125" style="1" bestFit="1" customWidth="1"/>
    <col min="9218" max="9218" width="11.77734375" style="1" bestFit="1" customWidth="1"/>
    <col min="9219" max="9219" width="13.77734375" style="1" customWidth="1"/>
    <col min="9220" max="9220" width="12.5546875" style="1" customWidth="1"/>
    <col min="9221" max="9221" width="11" style="1" bestFit="1" customWidth="1"/>
    <col min="9222" max="9224" width="9.109375" style="1" bestFit="1" customWidth="1"/>
    <col min="9225" max="9225" width="7.33203125" style="1" bestFit="1" customWidth="1"/>
    <col min="9226" max="9227" width="10" style="1" bestFit="1" customWidth="1"/>
    <col min="9228" max="9228" width="11.88671875" style="1" bestFit="1" customWidth="1"/>
    <col min="9229" max="9229" width="12" style="1" customWidth="1"/>
    <col min="9230" max="9230" width="11.5546875" style="1" customWidth="1"/>
    <col min="9231" max="9231" width="12.5546875" style="1" bestFit="1" customWidth="1"/>
    <col min="9232" max="9232" width="10" style="1" bestFit="1" customWidth="1"/>
    <col min="9233" max="9233" width="3.33203125" style="1" bestFit="1" customWidth="1"/>
    <col min="9234" max="9472" width="7.21875" style="1"/>
    <col min="9473" max="9473" width="3.33203125" style="1" bestFit="1" customWidth="1"/>
    <col min="9474" max="9474" width="11.77734375" style="1" bestFit="1" customWidth="1"/>
    <col min="9475" max="9475" width="13.77734375" style="1" customWidth="1"/>
    <col min="9476" max="9476" width="12.5546875" style="1" customWidth="1"/>
    <col min="9477" max="9477" width="11" style="1" bestFit="1" customWidth="1"/>
    <col min="9478" max="9480" width="9.109375" style="1" bestFit="1" customWidth="1"/>
    <col min="9481" max="9481" width="7.33203125" style="1" bestFit="1" customWidth="1"/>
    <col min="9482" max="9483" width="10" style="1" bestFit="1" customWidth="1"/>
    <col min="9484" max="9484" width="11.88671875" style="1" bestFit="1" customWidth="1"/>
    <col min="9485" max="9485" width="12" style="1" customWidth="1"/>
    <col min="9486" max="9486" width="11.5546875" style="1" customWidth="1"/>
    <col min="9487" max="9487" width="12.5546875" style="1" bestFit="1" customWidth="1"/>
    <col min="9488" max="9488" width="10" style="1" bestFit="1" customWidth="1"/>
    <col min="9489" max="9489" width="3.33203125" style="1" bestFit="1" customWidth="1"/>
    <col min="9490" max="9728" width="7.21875" style="1"/>
    <col min="9729" max="9729" width="3.33203125" style="1" bestFit="1" customWidth="1"/>
    <col min="9730" max="9730" width="11.77734375" style="1" bestFit="1" customWidth="1"/>
    <col min="9731" max="9731" width="13.77734375" style="1" customWidth="1"/>
    <col min="9732" max="9732" width="12.5546875" style="1" customWidth="1"/>
    <col min="9733" max="9733" width="11" style="1" bestFit="1" customWidth="1"/>
    <col min="9734" max="9736" width="9.109375" style="1" bestFit="1" customWidth="1"/>
    <col min="9737" max="9737" width="7.33203125" style="1" bestFit="1" customWidth="1"/>
    <col min="9738" max="9739" width="10" style="1" bestFit="1" customWidth="1"/>
    <col min="9740" max="9740" width="11.88671875" style="1" bestFit="1" customWidth="1"/>
    <col min="9741" max="9741" width="12" style="1" customWidth="1"/>
    <col min="9742" max="9742" width="11.5546875" style="1" customWidth="1"/>
    <col min="9743" max="9743" width="12.5546875" style="1" bestFit="1" customWidth="1"/>
    <col min="9744" max="9744" width="10" style="1" bestFit="1" customWidth="1"/>
    <col min="9745" max="9745" width="3.33203125" style="1" bestFit="1" customWidth="1"/>
    <col min="9746" max="9984" width="7.21875" style="1"/>
    <col min="9985" max="9985" width="3.33203125" style="1" bestFit="1" customWidth="1"/>
    <col min="9986" max="9986" width="11.77734375" style="1" bestFit="1" customWidth="1"/>
    <col min="9987" max="9987" width="13.77734375" style="1" customWidth="1"/>
    <col min="9988" max="9988" width="12.5546875" style="1" customWidth="1"/>
    <col min="9989" max="9989" width="11" style="1" bestFit="1" customWidth="1"/>
    <col min="9990" max="9992" width="9.109375" style="1" bestFit="1" customWidth="1"/>
    <col min="9993" max="9993" width="7.33203125" style="1" bestFit="1" customWidth="1"/>
    <col min="9994" max="9995" width="10" style="1" bestFit="1" customWidth="1"/>
    <col min="9996" max="9996" width="11.88671875" style="1" bestFit="1" customWidth="1"/>
    <col min="9997" max="9997" width="12" style="1" customWidth="1"/>
    <col min="9998" max="9998" width="11.5546875" style="1" customWidth="1"/>
    <col min="9999" max="9999" width="12.5546875" style="1" bestFit="1" customWidth="1"/>
    <col min="10000" max="10000" width="10" style="1" bestFit="1" customWidth="1"/>
    <col min="10001" max="10001" width="3.33203125" style="1" bestFit="1" customWidth="1"/>
    <col min="10002" max="10240" width="7.21875" style="1"/>
    <col min="10241" max="10241" width="3.33203125" style="1" bestFit="1" customWidth="1"/>
    <col min="10242" max="10242" width="11.77734375" style="1" bestFit="1" customWidth="1"/>
    <col min="10243" max="10243" width="13.77734375" style="1" customWidth="1"/>
    <col min="10244" max="10244" width="12.5546875" style="1" customWidth="1"/>
    <col min="10245" max="10245" width="11" style="1" bestFit="1" customWidth="1"/>
    <col min="10246" max="10248" width="9.109375" style="1" bestFit="1" customWidth="1"/>
    <col min="10249" max="10249" width="7.33203125" style="1" bestFit="1" customWidth="1"/>
    <col min="10250" max="10251" width="10" style="1" bestFit="1" customWidth="1"/>
    <col min="10252" max="10252" width="11.88671875" style="1" bestFit="1" customWidth="1"/>
    <col min="10253" max="10253" width="12" style="1" customWidth="1"/>
    <col min="10254" max="10254" width="11.5546875" style="1" customWidth="1"/>
    <col min="10255" max="10255" width="12.5546875" style="1" bestFit="1" customWidth="1"/>
    <col min="10256" max="10256" width="10" style="1" bestFit="1" customWidth="1"/>
    <col min="10257" max="10257" width="3.33203125" style="1" bestFit="1" customWidth="1"/>
    <col min="10258" max="10496" width="7.21875" style="1"/>
    <col min="10497" max="10497" width="3.33203125" style="1" bestFit="1" customWidth="1"/>
    <col min="10498" max="10498" width="11.77734375" style="1" bestFit="1" customWidth="1"/>
    <col min="10499" max="10499" width="13.77734375" style="1" customWidth="1"/>
    <col min="10500" max="10500" width="12.5546875" style="1" customWidth="1"/>
    <col min="10501" max="10501" width="11" style="1" bestFit="1" customWidth="1"/>
    <col min="10502" max="10504" width="9.109375" style="1" bestFit="1" customWidth="1"/>
    <col min="10505" max="10505" width="7.33203125" style="1" bestFit="1" customWidth="1"/>
    <col min="10506" max="10507" width="10" style="1" bestFit="1" customWidth="1"/>
    <col min="10508" max="10508" width="11.88671875" style="1" bestFit="1" customWidth="1"/>
    <col min="10509" max="10509" width="12" style="1" customWidth="1"/>
    <col min="10510" max="10510" width="11.5546875" style="1" customWidth="1"/>
    <col min="10511" max="10511" width="12.5546875" style="1" bestFit="1" customWidth="1"/>
    <col min="10512" max="10512" width="10" style="1" bestFit="1" customWidth="1"/>
    <col min="10513" max="10513" width="3.33203125" style="1" bestFit="1" customWidth="1"/>
    <col min="10514" max="10752" width="7.21875" style="1"/>
    <col min="10753" max="10753" width="3.33203125" style="1" bestFit="1" customWidth="1"/>
    <col min="10754" max="10754" width="11.77734375" style="1" bestFit="1" customWidth="1"/>
    <col min="10755" max="10755" width="13.77734375" style="1" customWidth="1"/>
    <col min="10756" max="10756" width="12.5546875" style="1" customWidth="1"/>
    <col min="10757" max="10757" width="11" style="1" bestFit="1" customWidth="1"/>
    <col min="10758" max="10760" width="9.109375" style="1" bestFit="1" customWidth="1"/>
    <col min="10761" max="10761" width="7.33203125" style="1" bestFit="1" customWidth="1"/>
    <col min="10762" max="10763" width="10" style="1" bestFit="1" customWidth="1"/>
    <col min="10764" max="10764" width="11.88671875" style="1" bestFit="1" customWidth="1"/>
    <col min="10765" max="10765" width="12" style="1" customWidth="1"/>
    <col min="10766" max="10766" width="11.5546875" style="1" customWidth="1"/>
    <col min="10767" max="10767" width="12.5546875" style="1" bestFit="1" customWidth="1"/>
    <col min="10768" max="10768" width="10" style="1" bestFit="1" customWidth="1"/>
    <col min="10769" max="10769" width="3.33203125" style="1" bestFit="1" customWidth="1"/>
    <col min="10770" max="11008" width="7.21875" style="1"/>
    <col min="11009" max="11009" width="3.33203125" style="1" bestFit="1" customWidth="1"/>
    <col min="11010" max="11010" width="11.77734375" style="1" bestFit="1" customWidth="1"/>
    <col min="11011" max="11011" width="13.77734375" style="1" customWidth="1"/>
    <col min="11012" max="11012" width="12.5546875" style="1" customWidth="1"/>
    <col min="11013" max="11013" width="11" style="1" bestFit="1" customWidth="1"/>
    <col min="11014" max="11016" width="9.109375" style="1" bestFit="1" customWidth="1"/>
    <col min="11017" max="11017" width="7.33203125" style="1" bestFit="1" customWidth="1"/>
    <col min="11018" max="11019" width="10" style="1" bestFit="1" customWidth="1"/>
    <col min="11020" max="11020" width="11.88671875" style="1" bestFit="1" customWidth="1"/>
    <col min="11021" max="11021" width="12" style="1" customWidth="1"/>
    <col min="11022" max="11022" width="11.5546875" style="1" customWidth="1"/>
    <col min="11023" max="11023" width="12.5546875" style="1" bestFit="1" customWidth="1"/>
    <col min="11024" max="11024" width="10" style="1" bestFit="1" customWidth="1"/>
    <col min="11025" max="11025" width="3.33203125" style="1" bestFit="1" customWidth="1"/>
    <col min="11026" max="11264" width="7.21875" style="1"/>
    <col min="11265" max="11265" width="3.33203125" style="1" bestFit="1" customWidth="1"/>
    <col min="11266" max="11266" width="11.77734375" style="1" bestFit="1" customWidth="1"/>
    <col min="11267" max="11267" width="13.77734375" style="1" customWidth="1"/>
    <col min="11268" max="11268" width="12.5546875" style="1" customWidth="1"/>
    <col min="11269" max="11269" width="11" style="1" bestFit="1" customWidth="1"/>
    <col min="11270" max="11272" width="9.109375" style="1" bestFit="1" customWidth="1"/>
    <col min="11273" max="11273" width="7.33203125" style="1" bestFit="1" customWidth="1"/>
    <col min="11274" max="11275" width="10" style="1" bestFit="1" customWidth="1"/>
    <col min="11276" max="11276" width="11.88671875" style="1" bestFit="1" customWidth="1"/>
    <col min="11277" max="11277" width="12" style="1" customWidth="1"/>
    <col min="11278" max="11278" width="11.5546875" style="1" customWidth="1"/>
    <col min="11279" max="11279" width="12.5546875" style="1" bestFit="1" customWidth="1"/>
    <col min="11280" max="11280" width="10" style="1" bestFit="1" customWidth="1"/>
    <col min="11281" max="11281" width="3.33203125" style="1" bestFit="1" customWidth="1"/>
    <col min="11282" max="11520" width="7.21875" style="1"/>
    <col min="11521" max="11521" width="3.33203125" style="1" bestFit="1" customWidth="1"/>
    <col min="11522" max="11522" width="11.77734375" style="1" bestFit="1" customWidth="1"/>
    <col min="11523" max="11523" width="13.77734375" style="1" customWidth="1"/>
    <col min="11524" max="11524" width="12.5546875" style="1" customWidth="1"/>
    <col min="11525" max="11525" width="11" style="1" bestFit="1" customWidth="1"/>
    <col min="11526" max="11528" width="9.109375" style="1" bestFit="1" customWidth="1"/>
    <col min="11529" max="11529" width="7.33203125" style="1" bestFit="1" customWidth="1"/>
    <col min="11530" max="11531" width="10" style="1" bestFit="1" customWidth="1"/>
    <col min="11532" max="11532" width="11.88671875" style="1" bestFit="1" customWidth="1"/>
    <col min="11533" max="11533" width="12" style="1" customWidth="1"/>
    <col min="11534" max="11534" width="11.5546875" style="1" customWidth="1"/>
    <col min="11535" max="11535" width="12.5546875" style="1" bestFit="1" customWidth="1"/>
    <col min="11536" max="11536" width="10" style="1" bestFit="1" customWidth="1"/>
    <col min="11537" max="11537" width="3.33203125" style="1" bestFit="1" customWidth="1"/>
    <col min="11538" max="11776" width="7.21875" style="1"/>
    <col min="11777" max="11777" width="3.33203125" style="1" bestFit="1" customWidth="1"/>
    <col min="11778" max="11778" width="11.77734375" style="1" bestFit="1" customWidth="1"/>
    <col min="11779" max="11779" width="13.77734375" style="1" customWidth="1"/>
    <col min="11780" max="11780" width="12.5546875" style="1" customWidth="1"/>
    <col min="11781" max="11781" width="11" style="1" bestFit="1" customWidth="1"/>
    <col min="11782" max="11784" width="9.109375" style="1" bestFit="1" customWidth="1"/>
    <col min="11785" max="11785" width="7.33203125" style="1" bestFit="1" customWidth="1"/>
    <col min="11786" max="11787" width="10" style="1" bestFit="1" customWidth="1"/>
    <col min="11788" max="11788" width="11.88671875" style="1" bestFit="1" customWidth="1"/>
    <col min="11789" max="11789" width="12" style="1" customWidth="1"/>
    <col min="11790" max="11790" width="11.5546875" style="1" customWidth="1"/>
    <col min="11791" max="11791" width="12.5546875" style="1" bestFit="1" customWidth="1"/>
    <col min="11792" max="11792" width="10" style="1" bestFit="1" customWidth="1"/>
    <col min="11793" max="11793" width="3.33203125" style="1" bestFit="1" customWidth="1"/>
    <col min="11794" max="12032" width="7.21875" style="1"/>
    <col min="12033" max="12033" width="3.33203125" style="1" bestFit="1" customWidth="1"/>
    <col min="12034" max="12034" width="11.77734375" style="1" bestFit="1" customWidth="1"/>
    <col min="12035" max="12035" width="13.77734375" style="1" customWidth="1"/>
    <col min="12036" max="12036" width="12.5546875" style="1" customWidth="1"/>
    <col min="12037" max="12037" width="11" style="1" bestFit="1" customWidth="1"/>
    <col min="12038" max="12040" width="9.109375" style="1" bestFit="1" customWidth="1"/>
    <col min="12041" max="12041" width="7.33203125" style="1" bestFit="1" customWidth="1"/>
    <col min="12042" max="12043" width="10" style="1" bestFit="1" customWidth="1"/>
    <col min="12044" max="12044" width="11.88671875" style="1" bestFit="1" customWidth="1"/>
    <col min="12045" max="12045" width="12" style="1" customWidth="1"/>
    <col min="12046" max="12046" width="11.5546875" style="1" customWidth="1"/>
    <col min="12047" max="12047" width="12.5546875" style="1" bestFit="1" customWidth="1"/>
    <col min="12048" max="12048" width="10" style="1" bestFit="1" customWidth="1"/>
    <col min="12049" max="12049" width="3.33203125" style="1" bestFit="1" customWidth="1"/>
    <col min="12050" max="12288" width="7.21875" style="1"/>
    <col min="12289" max="12289" width="3.33203125" style="1" bestFit="1" customWidth="1"/>
    <col min="12290" max="12290" width="11.77734375" style="1" bestFit="1" customWidth="1"/>
    <col min="12291" max="12291" width="13.77734375" style="1" customWidth="1"/>
    <col min="12292" max="12292" width="12.5546875" style="1" customWidth="1"/>
    <col min="12293" max="12293" width="11" style="1" bestFit="1" customWidth="1"/>
    <col min="12294" max="12296" width="9.109375" style="1" bestFit="1" customWidth="1"/>
    <col min="12297" max="12297" width="7.33203125" style="1" bestFit="1" customWidth="1"/>
    <col min="12298" max="12299" width="10" style="1" bestFit="1" customWidth="1"/>
    <col min="12300" max="12300" width="11.88671875" style="1" bestFit="1" customWidth="1"/>
    <col min="12301" max="12301" width="12" style="1" customWidth="1"/>
    <col min="12302" max="12302" width="11.5546875" style="1" customWidth="1"/>
    <col min="12303" max="12303" width="12.5546875" style="1" bestFit="1" customWidth="1"/>
    <col min="12304" max="12304" width="10" style="1" bestFit="1" customWidth="1"/>
    <col min="12305" max="12305" width="3.33203125" style="1" bestFit="1" customWidth="1"/>
    <col min="12306" max="12544" width="7.21875" style="1"/>
    <col min="12545" max="12545" width="3.33203125" style="1" bestFit="1" customWidth="1"/>
    <col min="12546" max="12546" width="11.77734375" style="1" bestFit="1" customWidth="1"/>
    <col min="12547" max="12547" width="13.77734375" style="1" customWidth="1"/>
    <col min="12548" max="12548" width="12.5546875" style="1" customWidth="1"/>
    <col min="12549" max="12549" width="11" style="1" bestFit="1" customWidth="1"/>
    <col min="12550" max="12552" width="9.109375" style="1" bestFit="1" customWidth="1"/>
    <col min="12553" max="12553" width="7.33203125" style="1" bestFit="1" customWidth="1"/>
    <col min="12554" max="12555" width="10" style="1" bestFit="1" customWidth="1"/>
    <col min="12556" max="12556" width="11.88671875" style="1" bestFit="1" customWidth="1"/>
    <col min="12557" max="12557" width="12" style="1" customWidth="1"/>
    <col min="12558" max="12558" width="11.5546875" style="1" customWidth="1"/>
    <col min="12559" max="12559" width="12.5546875" style="1" bestFit="1" customWidth="1"/>
    <col min="12560" max="12560" width="10" style="1" bestFit="1" customWidth="1"/>
    <col min="12561" max="12561" width="3.33203125" style="1" bestFit="1" customWidth="1"/>
    <col min="12562" max="12800" width="7.21875" style="1"/>
    <col min="12801" max="12801" width="3.33203125" style="1" bestFit="1" customWidth="1"/>
    <col min="12802" max="12802" width="11.77734375" style="1" bestFit="1" customWidth="1"/>
    <col min="12803" max="12803" width="13.77734375" style="1" customWidth="1"/>
    <col min="12804" max="12804" width="12.5546875" style="1" customWidth="1"/>
    <col min="12805" max="12805" width="11" style="1" bestFit="1" customWidth="1"/>
    <col min="12806" max="12808" width="9.109375" style="1" bestFit="1" customWidth="1"/>
    <col min="12809" max="12809" width="7.33203125" style="1" bestFit="1" customWidth="1"/>
    <col min="12810" max="12811" width="10" style="1" bestFit="1" customWidth="1"/>
    <col min="12812" max="12812" width="11.88671875" style="1" bestFit="1" customWidth="1"/>
    <col min="12813" max="12813" width="12" style="1" customWidth="1"/>
    <col min="12814" max="12814" width="11.5546875" style="1" customWidth="1"/>
    <col min="12815" max="12815" width="12.5546875" style="1" bestFit="1" customWidth="1"/>
    <col min="12816" max="12816" width="10" style="1" bestFit="1" customWidth="1"/>
    <col min="12817" max="12817" width="3.33203125" style="1" bestFit="1" customWidth="1"/>
    <col min="12818" max="13056" width="7.21875" style="1"/>
    <col min="13057" max="13057" width="3.33203125" style="1" bestFit="1" customWidth="1"/>
    <col min="13058" max="13058" width="11.77734375" style="1" bestFit="1" customWidth="1"/>
    <col min="13059" max="13059" width="13.77734375" style="1" customWidth="1"/>
    <col min="13060" max="13060" width="12.5546875" style="1" customWidth="1"/>
    <col min="13061" max="13061" width="11" style="1" bestFit="1" customWidth="1"/>
    <col min="13062" max="13064" width="9.109375" style="1" bestFit="1" customWidth="1"/>
    <col min="13065" max="13065" width="7.33203125" style="1" bestFit="1" customWidth="1"/>
    <col min="13066" max="13067" width="10" style="1" bestFit="1" customWidth="1"/>
    <col min="13068" max="13068" width="11.88671875" style="1" bestFit="1" customWidth="1"/>
    <col min="13069" max="13069" width="12" style="1" customWidth="1"/>
    <col min="13070" max="13070" width="11.5546875" style="1" customWidth="1"/>
    <col min="13071" max="13071" width="12.5546875" style="1" bestFit="1" customWidth="1"/>
    <col min="13072" max="13072" width="10" style="1" bestFit="1" customWidth="1"/>
    <col min="13073" max="13073" width="3.33203125" style="1" bestFit="1" customWidth="1"/>
    <col min="13074" max="13312" width="7.21875" style="1"/>
    <col min="13313" max="13313" width="3.33203125" style="1" bestFit="1" customWidth="1"/>
    <col min="13314" max="13314" width="11.77734375" style="1" bestFit="1" customWidth="1"/>
    <col min="13315" max="13315" width="13.77734375" style="1" customWidth="1"/>
    <col min="13316" max="13316" width="12.5546875" style="1" customWidth="1"/>
    <col min="13317" max="13317" width="11" style="1" bestFit="1" customWidth="1"/>
    <col min="13318" max="13320" width="9.109375" style="1" bestFit="1" customWidth="1"/>
    <col min="13321" max="13321" width="7.33203125" style="1" bestFit="1" customWidth="1"/>
    <col min="13322" max="13323" width="10" style="1" bestFit="1" customWidth="1"/>
    <col min="13324" max="13324" width="11.88671875" style="1" bestFit="1" customWidth="1"/>
    <col min="13325" max="13325" width="12" style="1" customWidth="1"/>
    <col min="13326" max="13326" width="11.5546875" style="1" customWidth="1"/>
    <col min="13327" max="13327" width="12.5546875" style="1" bestFit="1" customWidth="1"/>
    <col min="13328" max="13328" width="10" style="1" bestFit="1" customWidth="1"/>
    <col min="13329" max="13329" width="3.33203125" style="1" bestFit="1" customWidth="1"/>
    <col min="13330" max="13568" width="7.21875" style="1"/>
    <col min="13569" max="13569" width="3.33203125" style="1" bestFit="1" customWidth="1"/>
    <col min="13570" max="13570" width="11.77734375" style="1" bestFit="1" customWidth="1"/>
    <col min="13571" max="13571" width="13.77734375" style="1" customWidth="1"/>
    <col min="13572" max="13572" width="12.5546875" style="1" customWidth="1"/>
    <col min="13573" max="13573" width="11" style="1" bestFit="1" customWidth="1"/>
    <col min="13574" max="13576" width="9.109375" style="1" bestFit="1" customWidth="1"/>
    <col min="13577" max="13577" width="7.33203125" style="1" bestFit="1" customWidth="1"/>
    <col min="13578" max="13579" width="10" style="1" bestFit="1" customWidth="1"/>
    <col min="13580" max="13580" width="11.88671875" style="1" bestFit="1" customWidth="1"/>
    <col min="13581" max="13581" width="12" style="1" customWidth="1"/>
    <col min="13582" max="13582" width="11.5546875" style="1" customWidth="1"/>
    <col min="13583" max="13583" width="12.5546875" style="1" bestFit="1" customWidth="1"/>
    <col min="13584" max="13584" width="10" style="1" bestFit="1" customWidth="1"/>
    <col min="13585" max="13585" width="3.33203125" style="1" bestFit="1" customWidth="1"/>
    <col min="13586" max="13824" width="7.21875" style="1"/>
    <col min="13825" max="13825" width="3.33203125" style="1" bestFit="1" customWidth="1"/>
    <col min="13826" max="13826" width="11.77734375" style="1" bestFit="1" customWidth="1"/>
    <col min="13827" max="13827" width="13.77734375" style="1" customWidth="1"/>
    <col min="13828" max="13828" width="12.5546875" style="1" customWidth="1"/>
    <col min="13829" max="13829" width="11" style="1" bestFit="1" customWidth="1"/>
    <col min="13830" max="13832" width="9.109375" style="1" bestFit="1" customWidth="1"/>
    <col min="13833" max="13833" width="7.33203125" style="1" bestFit="1" customWidth="1"/>
    <col min="13834" max="13835" width="10" style="1" bestFit="1" customWidth="1"/>
    <col min="13836" max="13836" width="11.88671875" style="1" bestFit="1" customWidth="1"/>
    <col min="13837" max="13837" width="12" style="1" customWidth="1"/>
    <col min="13838" max="13838" width="11.5546875" style="1" customWidth="1"/>
    <col min="13839" max="13839" width="12.5546875" style="1" bestFit="1" customWidth="1"/>
    <col min="13840" max="13840" width="10" style="1" bestFit="1" customWidth="1"/>
    <col min="13841" max="13841" width="3.33203125" style="1" bestFit="1" customWidth="1"/>
    <col min="13842" max="14080" width="7.21875" style="1"/>
    <col min="14081" max="14081" width="3.33203125" style="1" bestFit="1" customWidth="1"/>
    <col min="14082" max="14082" width="11.77734375" style="1" bestFit="1" customWidth="1"/>
    <col min="14083" max="14083" width="13.77734375" style="1" customWidth="1"/>
    <col min="14084" max="14084" width="12.5546875" style="1" customWidth="1"/>
    <col min="14085" max="14085" width="11" style="1" bestFit="1" customWidth="1"/>
    <col min="14086" max="14088" width="9.109375" style="1" bestFit="1" customWidth="1"/>
    <col min="14089" max="14089" width="7.33203125" style="1" bestFit="1" customWidth="1"/>
    <col min="14090" max="14091" width="10" style="1" bestFit="1" customWidth="1"/>
    <col min="14092" max="14092" width="11.88671875" style="1" bestFit="1" customWidth="1"/>
    <col min="14093" max="14093" width="12" style="1" customWidth="1"/>
    <col min="14094" max="14094" width="11.5546875" style="1" customWidth="1"/>
    <col min="14095" max="14095" width="12.5546875" style="1" bestFit="1" customWidth="1"/>
    <col min="14096" max="14096" width="10" style="1" bestFit="1" customWidth="1"/>
    <col min="14097" max="14097" width="3.33203125" style="1" bestFit="1" customWidth="1"/>
    <col min="14098" max="14336" width="7.21875" style="1"/>
    <col min="14337" max="14337" width="3.33203125" style="1" bestFit="1" customWidth="1"/>
    <col min="14338" max="14338" width="11.77734375" style="1" bestFit="1" customWidth="1"/>
    <col min="14339" max="14339" width="13.77734375" style="1" customWidth="1"/>
    <col min="14340" max="14340" width="12.5546875" style="1" customWidth="1"/>
    <col min="14341" max="14341" width="11" style="1" bestFit="1" customWidth="1"/>
    <col min="14342" max="14344" width="9.109375" style="1" bestFit="1" customWidth="1"/>
    <col min="14345" max="14345" width="7.33203125" style="1" bestFit="1" customWidth="1"/>
    <col min="14346" max="14347" width="10" style="1" bestFit="1" customWidth="1"/>
    <col min="14348" max="14348" width="11.88671875" style="1" bestFit="1" customWidth="1"/>
    <col min="14349" max="14349" width="12" style="1" customWidth="1"/>
    <col min="14350" max="14350" width="11.5546875" style="1" customWidth="1"/>
    <col min="14351" max="14351" width="12.5546875" style="1" bestFit="1" customWidth="1"/>
    <col min="14352" max="14352" width="10" style="1" bestFit="1" customWidth="1"/>
    <col min="14353" max="14353" width="3.33203125" style="1" bestFit="1" customWidth="1"/>
    <col min="14354" max="14592" width="7.21875" style="1"/>
    <col min="14593" max="14593" width="3.33203125" style="1" bestFit="1" customWidth="1"/>
    <col min="14594" max="14594" width="11.77734375" style="1" bestFit="1" customWidth="1"/>
    <col min="14595" max="14595" width="13.77734375" style="1" customWidth="1"/>
    <col min="14596" max="14596" width="12.5546875" style="1" customWidth="1"/>
    <col min="14597" max="14597" width="11" style="1" bestFit="1" customWidth="1"/>
    <col min="14598" max="14600" width="9.109375" style="1" bestFit="1" customWidth="1"/>
    <col min="14601" max="14601" width="7.33203125" style="1" bestFit="1" customWidth="1"/>
    <col min="14602" max="14603" width="10" style="1" bestFit="1" customWidth="1"/>
    <col min="14604" max="14604" width="11.88671875" style="1" bestFit="1" customWidth="1"/>
    <col min="14605" max="14605" width="12" style="1" customWidth="1"/>
    <col min="14606" max="14606" width="11.5546875" style="1" customWidth="1"/>
    <col min="14607" max="14607" width="12.5546875" style="1" bestFit="1" customWidth="1"/>
    <col min="14608" max="14608" width="10" style="1" bestFit="1" customWidth="1"/>
    <col min="14609" max="14609" width="3.33203125" style="1" bestFit="1" customWidth="1"/>
    <col min="14610" max="14848" width="7.21875" style="1"/>
    <col min="14849" max="14849" width="3.33203125" style="1" bestFit="1" customWidth="1"/>
    <col min="14850" max="14850" width="11.77734375" style="1" bestFit="1" customWidth="1"/>
    <col min="14851" max="14851" width="13.77734375" style="1" customWidth="1"/>
    <col min="14852" max="14852" width="12.5546875" style="1" customWidth="1"/>
    <col min="14853" max="14853" width="11" style="1" bestFit="1" customWidth="1"/>
    <col min="14854" max="14856" width="9.109375" style="1" bestFit="1" customWidth="1"/>
    <col min="14857" max="14857" width="7.33203125" style="1" bestFit="1" customWidth="1"/>
    <col min="14858" max="14859" width="10" style="1" bestFit="1" customWidth="1"/>
    <col min="14860" max="14860" width="11.88671875" style="1" bestFit="1" customWidth="1"/>
    <col min="14861" max="14861" width="12" style="1" customWidth="1"/>
    <col min="14862" max="14862" width="11.5546875" style="1" customWidth="1"/>
    <col min="14863" max="14863" width="12.5546875" style="1" bestFit="1" customWidth="1"/>
    <col min="14864" max="14864" width="10" style="1" bestFit="1" customWidth="1"/>
    <col min="14865" max="14865" width="3.33203125" style="1" bestFit="1" customWidth="1"/>
    <col min="14866" max="15104" width="7.21875" style="1"/>
    <col min="15105" max="15105" width="3.33203125" style="1" bestFit="1" customWidth="1"/>
    <col min="15106" max="15106" width="11.77734375" style="1" bestFit="1" customWidth="1"/>
    <col min="15107" max="15107" width="13.77734375" style="1" customWidth="1"/>
    <col min="15108" max="15108" width="12.5546875" style="1" customWidth="1"/>
    <col min="15109" max="15109" width="11" style="1" bestFit="1" customWidth="1"/>
    <col min="15110" max="15112" width="9.109375" style="1" bestFit="1" customWidth="1"/>
    <col min="15113" max="15113" width="7.33203125" style="1" bestFit="1" customWidth="1"/>
    <col min="15114" max="15115" width="10" style="1" bestFit="1" customWidth="1"/>
    <col min="15116" max="15116" width="11.88671875" style="1" bestFit="1" customWidth="1"/>
    <col min="15117" max="15117" width="12" style="1" customWidth="1"/>
    <col min="15118" max="15118" width="11.5546875" style="1" customWidth="1"/>
    <col min="15119" max="15119" width="12.5546875" style="1" bestFit="1" customWidth="1"/>
    <col min="15120" max="15120" width="10" style="1" bestFit="1" customWidth="1"/>
    <col min="15121" max="15121" width="3.33203125" style="1" bestFit="1" customWidth="1"/>
    <col min="15122" max="15360" width="7.21875" style="1"/>
    <col min="15361" max="15361" width="3.33203125" style="1" bestFit="1" customWidth="1"/>
    <col min="15362" max="15362" width="11.77734375" style="1" bestFit="1" customWidth="1"/>
    <col min="15363" max="15363" width="13.77734375" style="1" customWidth="1"/>
    <col min="15364" max="15364" width="12.5546875" style="1" customWidth="1"/>
    <col min="15365" max="15365" width="11" style="1" bestFit="1" customWidth="1"/>
    <col min="15366" max="15368" width="9.109375" style="1" bestFit="1" customWidth="1"/>
    <col min="15369" max="15369" width="7.33203125" style="1" bestFit="1" customWidth="1"/>
    <col min="15370" max="15371" width="10" style="1" bestFit="1" customWidth="1"/>
    <col min="15372" max="15372" width="11.88671875" style="1" bestFit="1" customWidth="1"/>
    <col min="15373" max="15373" width="12" style="1" customWidth="1"/>
    <col min="15374" max="15374" width="11.5546875" style="1" customWidth="1"/>
    <col min="15375" max="15375" width="12.5546875" style="1" bestFit="1" customWidth="1"/>
    <col min="15376" max="15376" width="10" style="1" bestFit="1" customWidth="1"/>
    <col min="15377" max="15377" width="3.33203125" style="1" bestFit="1" customWidth="1"/>
    <col min="15378" max="15616" width="7.21875" style="1"/>
    <col min="15617" max="15617" width="3.33203125" style="1" bestFit="1" customWidth="1"/>
    <col min="15618" max="15618" width="11.77734375" style="1" bestFit="1" customWidth="1"/>
    <col min="15619" max="15619" width="13.77734375" style="1" customWidth="1"/>
    <col min="15620" max="15620" width="12.5546875" style="1" customWidth="1"/>
    <col min="15621" max="15621" width="11" style="1" bestFit="1" customWidth="1"/>
    <col min="15622" max="15624" width="9.109375" style="1" bestFit="1" customWidth="1"/>
    <col min="15625" max="15625" width="7.33203125" style="1" bestFit="1" customWidth="1"/>
    <col min="15626" max="15627" width="10" style="1" bestFit="1" customWidth="1"/>
    <col min="15628" max="15628" width="11.88671875" style="1" bestFit="1" customWidth="1"/>
    <col min="15629" max="15629" width="12" style="1" customWidth="1"/>
    <col min="15630" max="15630" width="11.5546875" style="1" customWidth="1"/>
    <col min="15631" max="15631" width="12.5546875" style="1" bestFit="1" customWidth="1"/>
    <col min="15632" max="15632" width="10" style="1" bestFit="1" customWidth="1"/>
    <col min="15633" max="15633" width="3.33203125" style="1" bestFit="1" customWidth="1"/>
    <col min="15634" max="15872" width="7.21875" style="1"/>
    <col min="15873" max="15873" width="3.33203125" style="1" bestFit="1" customWidth="1"/>
    <col min="15874" max="15874" width="11.77734375" style="1" bestFit="1" customWidth="1"/>
    <col min="15875" max="15875" width="13.77734375" style="1" customWidth="1"/>
    <col min="15876" max="15876" width="12.5546875" style="1" customWidth="1"/>
    <col min="15877" max="15877" width="11" style="1" bestFit="1" customWidth="1"/>
    <col min="15878" max="15880" width="9.109375" style="1" bestFit="1" customWidth="1"/>
    <col min="15881" max="15881" width="7.33203125" style="1" bestFit="1" customWidth="1"/>
    <col min="15882" max="15883" width="10" style="1" bestFit="1" customWidth="1"/>
    <col min="15884" max="15884" width="11.88671875" style="1" bestFit="1" customWidth="1"/>
    <col min="15885" max="15885" width="12" style="1" customWidth="1"/>
    <col min="15886" max="15886" width="11.5546875" style="1" customWidth="1"/>
    <col min="15887" max="15887" width="12.5546875" style="1" bestFit="1" customWidth="1"/>
    <col min="15888" max="15888" width="10" style="1" bestFit="1" customWidth="1"/>
    <col min="15889" max="15889" width="3.33203125" style="1" bestFit="1" customWidth="1"/>
    <col min="15890" max="16128" width="7.21875" style="1"/>
    <col min="16129" max="16129" width="3.33203125" style="1" bestFit="1" customWidth="1"/>
    <col min="16130" max="16130" width="11.77734375" style="1" bestFit="1" customWidth="1"/>
    <col min="16131" max="16131" width="13.77734375" style="1" customWidth="1"/>
    <col min="16132" max="16132" width="12.5546875" style="1" customWidth="1"/>
    <col min="16133" max="16133" width="11" style="1" bestFit="1" customWidth="1"/>
    <col min="16134" max="16136" width="9.109375" style="1" bestFit="1" customWidth="1"/>
    <col min="16137" max="16137" width="7.33203125" style="1" bestFit="1" customWidth="1"/>
    <col min="16138" max="16139" width="10" style="1" bestFit="1" customWidth="1"/>
    <col min="16140" max="16140" width="11.88671875" style="1" bestFit="1" customWidth="1"/>
    <col min="16141" max="16141" width="12" style="1" customWidth="1"/>
    <col min="16142" max="16142" width="11.5546875" style="1" customWidth="1"/>
    <col min="16143" max="16143" width="12.5546875" style="1" bestFit="1" customWidth="1"/>
    <col min="16144" max="16144" width="10" style="1" bestFit="1" customWidth="1"/>
    <col min="16145" max="16145" width="3.33203125" style="1" bestFit="1" customWidth="1"/>
    <col min="16146" max="16384" width="7.21875" style="1"/>
  </cols>
  <sheetData>
    <row r="1" spans="1:17" ht="12.75" customHeight="1" x14ac:dyDescent="0.25">
      <c r="A1" s="105" t="s">
        <v>1</v>
      </c>
    </row>
    <row r="2" spans="1:17" ht="12.75" customHeight="1" x14ac:dyDescent="0.25">
      <c r="A2" s="1" t="s">
        <v>456</v>
      </c>
      <c r="C2" s="1" t="s">
        <v>431</v>
      </c>
      <c r="I2" s="2"/>
      <c r="J2" s="92"/>
      <c r="Q2" s="2"/>
    </row>
    <row r="3" spans="1:17" ht="12.75" customHeight="1" x14ac:dyDescent="0.25">
      <c r="A3" s="1" t="s">
        <v>438</v>
      </c>
      <c r="I3" s="2"/>
      <c r="J3" s="92"/>
      <c r="Q3" s="2"/>
    </row>
    <row r="4" spans="1:17" x14ac:dyDescent="0.25">
      <c r="I4" s="2"/>
      <c r="J4" s="92"/>
      <c r="Q4" s="2"/>
    </row>
    <row r="5" spans="1:17" x14ac:dyDescent="0.25">
      <c r="C5" s="156" t="s">
        <v>228</v>
      </c>
      <c r="D5" s="156"/>
      <c r="E5" s="156"/>
      <c r="F5" s="157" t="s">
        <v>229</v>
      </c>
      <c r="G5" s="157"/>
      <c r="H5" s="157"/>
      <c r="I5" s="157"/>
      <c r="P5" s="6"/>
    </row>
    <row r="6" spans="1:17" x14ac:dyDescent="0.25">
      <c r="D6" s="82" t="s">
        <v>230</v>
      </c>
      <c r="G6" s="5" t="s">
        <v>210</v>
      </c>
      <c r="H6" s="5"/>
      <c r="I6" s="5"/>
      <c r="M6" s="5" t="s">
        <v>211</v>
      </c>
      <c r="N6" s="5"/>
      <c r="O6" s="5"/>
      <c r="P6" s="5"/>
    </row>
    <row r="7" spans="1:17" s="84" customFormat="1" ht="37.799999999999997" x14ac:dyDescent="0.25">
      <c r="A7" s="82" t="s">
        <v>8</v>
      </c>
      <c r="B7" s="82" t="s">
        <v>10</v>
      </c>
      <c r="C7" s="82" t="s">
        <v>213</v>
      </c>
      <c r="D7" s="82" t="s">
        <v>226</v>
      </c>
      <c r="E7" s="10" t="s">
        <v>231</v>
      </c>
      <c r="F7" s="82" t="s">
        <v>213</v>
      </c>
      <c r="G7" s="82" t="s">
        <v>226</v>
      </c>
      <c r="H7" s="102" t="s">
        <v>232</v>
      </c>
      <c r="I7" s="102" t="s">
        <v>233</v>
      </c>
      <c r="J7" s="10" t="s">
        <v>234</v>
      </c>
      <c r="K7" s="10" t="s">
        <v>235</v>
      </c>
      <c r="L7" s="82" t="s">
        <v>60</v>
      </c>
      <c r="M7" s="10" t="s">
        <v>222</v>
      </c>
      <c r="N7" s="10" t="s">
        <v>12</v>
      </c>
      <c r="O7" s="10" t="s">
        <v>13</v>
      </c>
      <c r="P7" s="10" t="s">
        <v>223</v>
      </c>
      <c r="Q7" s="82" t="s">
        <v>8</v>
      </c>
    </row>
    <row r="8" spans="1:17" x14ac:dyDescent="0.25">
      <c r="A8" s="1">
        <v>1</v>
      </c>
      <c r="B8" s="1" t="s">
        <v>152</v>
      </c>
      <c r="C8" s="35">
        <v>1996487</v>
      </c>
      <c r="D8" s="35">
        <v>0</v>
      </c>
      <c r="E8" s="35">
        <v>575707</v>
      </c>
      <c r="F8" s="35">
        <v>0</v>
      </c>
      <c r="G8" s="35">
        <v>0</v>
      </c>
      <c r="H8" s="35">
        <v>0</v>
      </c>
      <c r="I8" s="35">
        <v>0</v>
      </c>
      <c r="J8" s="35">
        <v>206566</v>
      </c>
      <c r="K8" s="35">
        <v>0</v>
      </c>
      <c r="L8" s="35">
        <f t="shared" ref="L8:L45" si="0">(C8+E8+F8+J8+K8)</f>
        <v>2778760</v>
      </c>
      <c r="M8" s="35">
        <v>250921</v>
      </c>
      <c r="N8" s="35">
        <v>5008</v>
      </c>
      <c r="O8" s="35">
        <v>0</v>
      </c>
      <c r="P8" s="35">
        <v>8932</v>
      </c>
      <c r="Q8" s="1">
        <v>1</v>
      </c>
    </row>
    <row r="9" spans="1:17" x14ac:dyDescent="0.25">
      <c r="A9" s="1">
        <v>2</v>
      </c>
      <c r="B9" s="1" t="s">
        <v>153</v>
      </c>
      <c r="C9" s="35">
        <v>3025049</v>
      </c>
      <c r="D9" s="35">
        <v>0</v>
      </c>
      <c r="E9" s="35">
        <v>36315</v>
      </c>
      <c r="F9" s="35">
        <v>0</v>
      </c>
      <c r="G9" s="35">
        <v>0</v>
      </c>
      <c r="H9" s="35">
        <v>0</v>
      </c>
      <c r="I9" s="35">
        <v>0</v>
      </c>
      <c r="J9" s="35">
        <v>0</v>
      </c>
      <c r="K9" s="35">
        <v>0</v>
      </c>
      <c r="L9" s="35">
        <f t="shared" si="0"/>
        <v>3061364</v>
      </c>
      <c r="M9" s="35">
        <v>210171</v>
      </c>
      <c r="N9" s="35">
        <v>11974</v>
      </c>
      <c r="O9" s="35">
        <v>0</v>
      </c>
      <c r="P9" s="35">
        <v>0</v>
      </c>
      <c r="Q9" s="1">
        <v>2</v>
      </c>
    </row>
    <row r="10" spans="1:17" x14ac:dyDescent="0.25">
      <c r="A10" s="1">
        <v>3</v>
      </c>
      <c r="B10" s="1" t="s">
        <v>70</v>
      </c>
      <c r="C10" s="35">
        <v>2222311</v>
      </c>
      <c r="D10" s="35">
        <v>0</v>
      </c>
      <c r="E10" s="35">
        <v>743711</v>
      </c>
      <c r="F10" s="35">
        <v>0</v>
      </c>
      <c r="G10" s="35">
        <v>0</v>
      </c>
      <c r="H10" s="35">
        <v>0</v>
      </c>
      <c r="I10" s="35">
        <v>0</v>
      </c>
      <c r="J10" s="35">
        <v>189132</v>
      </c>
      <c r="K10" s="35">
        <v>3587</v>
      </c>
      <c r="L10" s="35">
        <f t="shared" si="0"/>
        <v>3158741</v>
      </c>
      <c r="M10" s="35">
        <v>307229</v>
      </c>
      <c r="N10" s="35">
        <v>0</v>
      </c>
      <c r="O10" s="35">
        <v>0</v>
      </c>
      <c r="P10" s="35">
        <v>4589</v>
      </c>
      <c r="Q10" s="1">
        <v>3</v>
      </c>
    </row>
    <row r="11" spans="1:17" x14ac:dyDescent="0.25">
      <c r="A11" s="1">
        <v>4</v>
      </c>
      <c r="B11" s="1" t="s">
        <v>154</v>
      </c>
      <c r="C11" s="35">
        <v>788829</v>
      </c>
      <c r="D11" s="35">
        <v>0</v>
      </c>
      <c r="E11" s="35">
        <v>45242</v>
      </c>
      <c r="F11" s="35">
        <v>900</v>
      </c>
      <c r="G11" s="35">
        <v>0</v>
      </c>
      <c r="H11" s="35">
        <v>0</v>
      </c>
      <c r="I11" s="35">
        <v>0</v>
      </c>
      <c r="J11" s="35">
        <v>0</v>
      </c>
      <c r="K11" s="35">
        <v>0</v>
      </c>
      <c r="L11" s="35">
        <f t="shared" si="0"/>
        <v>834971</v>
      </c>
      <c r="M11" s="35">
        <v>102155</v>
      </c>
      <c r="N11" s="35">
        <v>3061</v>
      </c>
      <c r="O11" s="35">
        <v>0</v>
      </c>
      <c r="P11" s="35">
        <v>0</v>
      </c>
      <c r="Q11" s="1">
        <v>4</v>
      </c>
    </row>
    <row r="12" spans="1:17" x14ac:dyDescent="0.25">
      <c r="A12" s="1">
        <v>5</v>
      </c>
      <c r="B12" s="1" t="s">
        <v>155</v>
      </c>
      <c r="C12" s="35">
        <v>1389853</v>
      </c>
      <c r="D12" s="35">
        <v>0</v>
      </c>
      <c r="E12" s="35">
        <v>130267</v>
      </c>
      <c r="F12" s="35">
        <v>0</v>
      </c>
      <c r="G12" s="35">
        <v>0</v>
      </c>
      <c r="H12" s="35">
        <v>0</v>
      </c>
      <c r="I12" s="35">
        <v>0</v>
      </c>
      <c r="J12" s="35">
        <v>62266</v>
      </c>
      <c r="K12" s="35">
        <v>0</v>
      </c>
      <c r="L12" s="35">
        <f t="shared" si="0"/>
        <v>1582386</v>
      </c>
      <c r="M12" s="35">
        <v>30697</v>
      </c>
      <c r="N12" s="35">
        <v>8210</v>
      </c>
      <c r="O12" s="35">
        <v>170811</v>
      </c>
      <c r="P12" s="35">
        <v>92095</v>
      </c>
      <c r="Q12" s="1">
        <v>5</v>
      </c>
    </row>
    <row r="13" spans="1:17" x14ac:dyDescent="0.25">
      <c r="A13" s="1">
        <v>6</v>
      </c>
      <c r="B13" s="1" t="s">
        <v>156</v>
      </c>
      <c r="C13" s="35">
        <v>8115961</v>
      </c>
      <c r="D13" s="35">
        <v>0</v>
      </c>
      <c r="E13" s="35">
        <v>1894113</v>
      </c>
      <c r="F13" s="35">
        <v>0</v>
      </c>
      <c r="G13" s="35">
        <v>0</v>
      </c>
      <c r="H13" s="35">
        <v>0</v>
      </c>
      <c r="I13" s="35">
        <v>0</v>
      </c>
      <c r="J13" s="35">
        <v>0</v>
      </c>
      <c r="K13" s="35">
        <v>836888</v>
      </c>
      <c r="L13" s="35">
        <f t="shared" si="0"/>
        <v>10846962</v>
      </c>
      <c r="M13" s="35">
        <v>155229</v>
      </c>
      <c r="N13" s="35">
        <v>1071</v>
      </c>
      <c r="O13" s="35">
        <v>0</v>
      </c>
      <c r="P13" s="35">
        <v>414827</v>
      </c>
      <c r="Q13" s="1">
        <v>6</v>
      </c>
    </row>
    <row r="14" spans="1:17" x14ac:dyDescent="0.25">
      <c r="A14" s="1">
        <v>7</v>
      </c>
      <c r="B14" s="1" t="s">
        <v>157</v>
      </c>
      <c r="C14" s="35">
        <v>1105843</v>
      </c>
      <c r="D14" s="35">
        <v>0</v>
      </c>
      <c r="E14" s="35">
        <v>57037</v>
      </c>
      <c r="F14" s="35">
        <v>0</v>
      </c>
      <c r="G14" s="35">
        <v>0</v>
      </c>
      <c r="H14" s="35">
        <v>0</v>
      </c>
      <c r="I14" s="35">
        <v>0</v>
      </c>
      <c r="J14" s="35">
        <v>0</v>
      </c>
      <c r="K14" s="35">
        <v>0</v>
      </c>
      <c r="L14" s="35">
        <f t="shared" si="0"/>
        <v>1162880</v>
      </c>
      <c r="M14" s="35">
        <v>111402</v>
      </c>
      <c r="N14" s="35">
        <v>4224</v>
      </c>
      <c r="O14" s="35">
        <v>0</v>
      </c>
      <c r="P14" s="35">
        <v>12570</v>
      </c>
      <c r="Q14" s="1">
        <v>7</v>
      </c>
    </row>
    <row r="15" spans="1:17" x14ac:dyDescent="0.25">
      <c r="A15" s="1">
        <v>8</v>
      </c>
      <c r="B15" s="1" t="s">
        <v>158</v>
      </c>
      <c r="C15" s="35">
        <v>1808297</v>
      </c>
      <c r="D15" s="35">
        <v>0</v>
      </c>
      <c r="E15" s="35">
        <v>865122</v>
      </c>
      <c r="F15" s="35">
        <v>0</v>
      </c>
      <c r="G15" s="35">
        <v>0</v>
      </c>
      <c r="H15" s="35">
        <v>0</v>
      </c>
      <c r="I15" s="35">
        <v>0</v>
      </c>
      <c r="J15" s="35">
        <v>111007</v>
      </c>
      <c r="K15" s="35">
        <v>0</v>
      </c>
      <c r="L15" s="35">
        <f t="shared" si="0"/>
        <v>2784426</v>
      </c>
      <c r="M15" s="35">
        <v>237938</v>
      </c>
      <c r="N15" s="35">
        <v>4287</v>
      </c>
      <c r="O15" s="35">
        <v>0</v>
      </c>
      <c r="P15" s="35">
        <v>0</v>
      </c>
      <c r="Q15" s="1">
        <v>8</v>
      </c>
    </row>
    <row r="16" spans="1:17" x14ac:dyDescent="0.25">
      <c r="A16" s="1">
        <v>9</v>
      </c>
      <c r="B16" s="1" t="s">
        <v>159</v>
      </c>
      <c r="C16" s="35">
        <v>755622</v>
      </c>
      <c r="D16" s="35">
        <v>0</v>
      </c>
      <c r="E16" s="35">
        <v>30812</v>
      </c>
      <c r="F16" s="35">
        <v>0</v>
      </c>
      <c r="G16" s="35">
        <v>0</v>
      </c>
      <c r="H16" s="35">
        <v>0</v>
      </c>
      <c r="I16" s="35">
        <v>0</v>
      </c>
      <c r="J16" s="35">
        <v>0</v>
      </c>
      <c r="K16" s="35">
        <v>0</v>
      </c>
      <c r="L16" s="35">
        <f t="shared" si="0"/>
        <v>786434</v>
      </c>
      <c r="M16" s="35">
        <v>143093</v>
      </c>
      <c r="N16" s="35">
        <v>0</v>
      </c>
      <c r="O16" s="35">
        <v>0</v>
      </c>
      <c r="P16" s="35">
        <v>0</v>
      </c>
      <c r="Q16" s="1">
        <v>9</v>
      </c>
    </row>
    <row r="17" spans="1:17" x14ac:dyDescent="0.25">
      <c r="A17" s="1">
        <v>10</v>
      </c>
      <c r="B17" s="1" t="s">
        <v>160</v>
      </c>
      <c r="C17" s="35">
        <v>559635</v>
      </c>
      <c r="D17" s="35">
        <v>0</v>
      </c>
      <c r="E17" s="35">
        <v>43443</v>
      </c>
      <c r="F17" s="35">
        <v>0</v>
      </c>
      <c r="G17" s="35">
        <v>0</v>
      </c>
      <c r="H17" s="35">
        <v>0</v>
      </c>
      <c r="I17" s="35">
        <v>0</v>
      </c>
      <c r="J17" s="35">
        <v>0</v>
      </c>
      <c r="K17" s="35">
        <v>0</v>
      </c>
      <c r="L17" s="35">
        <f t="shared" si="0"/>
        <v>603078</v>
      </c>
      <c r="M17" s="35">
        <v>78823</v>
      </c>
      <c r="N17" s="35">
        <v>2722</v>
      </c>
      <c r="O17" s="35">
        <v>0</v>
      </c>
      <c r="P17" s="35">
        <v>0</v>
      </c>
      <c r="Q17" s="1">
        <v>10</v>
      </c>
    </row>
    <row r="18" spans="1:17" x14ac:dyDescent="0.25">
      <c r="A18" s="1">
        <v>11</v>
      </c>
      <c r="B18" s="1" t="s">
        <v>161</v>
      </c>
      <c r="C18" s="35">
        <v>7263644</v>
      </c>
      <c r="D18" s="35">
        <v>0</v>
      </c>
      <c r="E18" s="35">
        <v>2818093</v>
      </c>
      <c r="F18" s="35">
        <v>0</v>
      </c>
      <c r="G18" s="35">
        <v>0</v>
      </c>
      <c r="H18" s="35">
        <v>0</v>
      </c>
      <c r="I18" s="35">
        <v>0</v>
      </c>
      <c r="J18" s="35">
        <v>380619</v>
      </c>
      <c r="K18" s="35">
        <v>459897</v>
      </c>
      <c r="L18" s="35">
        <f t="shared" si="0"/>
        <v>10922253</v>
      </c>
      <c r="M18" s="35">
        <v>683118</v>
      </c>
      <c r="N18" s="35">
        <v>3157</v>
      </c>
      <c r="O18" s="35">
        <v>63302</v>
      </c>
      <c r="P18" s="35">
        <v>876004</v>
      </c>
      <c r="Q18" s="1">
        <v>11</v>
      </c>
    </row>
    <row r="19" spans="1:17" x14ac:dyDescent="0.25">
      <c r="A19" s="1">
        <v>12</v>
      </c>
      <c r="B19" s="1" t="s">
        <v>162</v>
      </c>
      <c r="C19" s="35">
        <v>839983</v>
      </c>
      <c r="D19" s="35">
        <v>0</v>
      </c>
      <c r="E19" s="35">
        <v>242554</v>
      </c>
      <c r="F19" s="35">
        <v>0</v>
      </c>
      <c r="G19" s="35">
        <v>0</v>
      </c>
      <c r="H19" s="35">
        <v>0</v>
      </c>
      <c r="I19" s="35">
        <v>0</v>
      </c>
      <c r="J19" s="35">
        <v>0</v>
      </c>
      <c r="K19" s="35">
        <v>0</v>
      </c>
      <c r="L19" s="35">
        <f t="shared" si="0"/>
        <v>1082537</v>
      </c>
      <c r="M19" s="35">
        <v>228060</v>
      </c>
      <c r="N19" s="35">
        <v>2809</v>
      </c>
      <c r="O19" s="35">
        <v>0</v>
      </c>
      <c r="P19" s="35">
        <v>80000</v>
      </c>
      <c r="Q19" s="1">
        <v>12</v>
      </c>
    </row>
    <row r="20" spans="1:17" x14ac:dyDescent="0.25">
      <c r="A20" s="1">
        <v>13</v>
      </c>
      <c r="B20" s="1" t="s">
        <v>163</v>
      </c>
      <c r="C20" s="35">
        <v>1042952</v>
      </c>
      <c r="D20" s="35">
        <v>0</v>
      </c>
      <c r="E20" s="35">
        <v>106100</v>
      </c>
      <c r="F20" s="35">
        <v>0</v>
      </c>
      <c r="G20" s="35">
        <v>0</v>
      </c>
      <c r="H20" s="35">
        <v>0</v>
      </c>
      <c r="I20" s="35">
        <v>0</v>
      </c>
      <c r="J20" s="35">
        <v>0</v>
      </c>
      <c r="K20" s="35">
        <v>315273</v>
      </c>
      <c r="L20" s="35">
        <f t="shared" si="0"/>
        <v>1464325</v>
      </c>
      <c r="M20" s="35">
        <v>105001</v>
      </c>
      <c r="N20" s="35">
        <v>0</v>
      </c>
      <c r="O20" s="35">
        <v>0</v>
      </c>
      <c r="P20" s="35">
        <v>198790</v>
      </c>
      <c r="Q20" s="1">
        <v>13</v>
      </c>
    </row>
    <row r="21" spans="1:17" x14ac:dyDescent="0.25">
      <c r="A21" s="1">
        <v>14</v>
      </c>
      <c r="B21" s="1" t="s">
        <v>84</v>
      </c>
      <c r="C21" s="35">
        <v>6090575</v>
      </c>
      <c r="D21" s="35">
        <v>0</v>
      </c>
      <c r="E21" s="35">
        <v>0</v>
      </c>
      <c r="F21" s="35">
        <v>0</v>
      </c>
      <c r="G21" s="35">
        <v>0</v>
      </c>
      <c r="H21" s="35">
        <v>0</v>
      </c>
      <c r="I21" s="35">
        <v>0</v>
      </c>
      <c r="J21" s="35">
        <v>0</v>
      </c>
      <c r="K21" s="35">
        <v>344994</v>
      </c>
      <c r="L21" s="35">
        <f t="shared" si="0"/>
        <v>6435569</v>
      </c>
      <c r="M21" s="35">
        <v>376597</v>
      </c>
      <c r="N21" s="35">
        <v>90537</v>
      </c>
      <c r="O21" s="35">
        <v>0</v>
      </c>
      <c r="P21" s="35">
        <v>13600</v>
      </c>
      <c r="Q21" s="1">
        <v>14</v>
      </c>
    </row>
    <row r="22" spans="1:17" x14ac:dyDescent="0.25">
      <c r="A22" s="1">
        <v>15</v>
      </c>
      <c r="B22" s="1" t="s">
        <v>164</v>
      </c>
      <c r="C22" s="35">
        <v>913350</v>
      </c>
      <c r="D22" s="35">
        <v>0</v>
      </c>
      <c r="E22" s="35">
        <v>0</v>
      </c>
      <c r="F22" s="35">
        <v>0</v>
      </c>
      <c r="G22" s="35">
        <v>0</v>
      </c>
      <c r="H22" s="35">
        <v>0</v>
      </c>
      <c r="I22" s="35">
        <v>0</v>
      </c>
      <c r="J22" s="35">
        <v>0</v>
      </c>
      <c r="K22" s="35">
        <v>228338</v>
      </c>
      <c r="L22" s="35">
        <f t="shared" si="0"/>
        <v>1141688</v>
      </c>
      <c r="M22" s="35">
        <v>169822</v>
      </c>
      <c r="N22" s="35">
        <v>13794</v>
      </c>
      <c r="O22" s="35">
        <v>0</v>
      </c>
      <c r="P22" s="35">
        <v>0</v>
      </c>
      <c r="Q22" s="1">
        <v>15</v>
      </c>
    </row>
    <row r="23" spans="1:17" x14ac:dyDescent="0.25">
      <c r="A23" s="1">
        <v>16</v>
      </c>
      <c r="B23" s="1" t="s">
        <v>165</v>
      </c>
      <c r="C23" s="35">
        <v>2513517</v>
      </c>
      <c r="D23" s="35">
        <v>0</v>
      </c>
      <c r="E23" s="35">
        <v>172292</v>
      </c>
      <c r="F23" s="35">
        <v>0</v>
      </c>
      <c r="G23" s="35">
        <v>0</v>
      </c>
      <c r="H23" s="35">
        <v>0</v>
      </c>
      <c r="I23" s="35">
        <v>0</v>
      </c>
      <c r="J23" s="35">
        <v>136257</v>
      </c>
      <c r="K23" s="35">
        <v>1229533</v>
      </c>
      <c r="L23" s="35">
        <f t="shared" si="0"/>
        <v>4051599</v>
      </c>
      <c r="M23" s="35">
        <v>477100</v>
      </c>
      <c r="N23" s="35">
        <v>56980</v>
      </c>
      <c r="O23" s="35">
        <v>0</v>
      </c>
      <c r="P23" s="35">
        <v>0</v>
      </c>
      <c r="Q23" s="1">
        <v>16</v>
      </c>
    </row>
    <row r="24" spans="1:17" x14ac:dyDescent="0.25">
      <c r="A24" s="1">
        <v>17</v>
      </c>
      <c r="B24" s="1" t="s">
        <v>166</v>
      </c>
      <c r="C24" s="35">
        <v>5512840</v>
      </c>
      <c r="D24" s="35">
        <v>0</v>
      </c>
      <c r="E24" s="35">
        <v>0</v>
      </c>
      <c r="F24" s="35">
        <v>0</v>
      </c>
      <c r="G24" s="35">
        <v>0</v>
      </c>
      <c r="H24" s="35">
        <v>0</v>
      </c>
      <c r="I24" s="35">
        <v>0</v>
      </c>
      <c r="J24" s="35">
        <v>0</v>
      </c>
      <c r="K24" s="35">
        <v>0</v>
      </c>
      <c r="L24" s="35">
        <f t="shared" si="0"/>
        <v>5512840</v>
      </c>
      <c r="M24" s="35">
        <v>0</v>
      </c>
      <c r="N24" s="35">
        <v>0</v>
      </c>
      <c r="O24" s="35">
        <v>0</v>
      </c>
      <c r="P24" s="35">
        <v>0</v>
      </c>
      <c r="Q24" s="1">
        <v>17</v>
      </c>
    </row>
    <row r="25" spans="1:17" x14ac:dyDescent="0.25">
      <c r="A25" s="1">
        <v>18</v>
      </c>
      <c r="B25" s="1" t="s">
        <v>167</v>
      </c>
      <c r="C25" s="35">
        <v>10890231</v>
      </c>
      <c r="D25" s="35">
        <v>0</v>
      </c>
      <c r="E25" s="35">
        <v>84496</v>
      </c>
      <c r="F25" s="35">
        <v>0</v>
      </c>
      <c r="G25" s="35">
        <v>0</v>
      </c>
      <c r="H25" s="35">
        <v>0</v>
      </c>
      <c r="I25" s="35">
        <v>0</v>
      </c>
      <c r="J25" s="35">
        <v>601489</v>
      </c>
      <c r="K25" s="35">
        <v>0</v>
      </c>
      <c r="L25" s="35">
        <f t="shared" si="0"/>
        <v>11576216</v>
      </c>
      <c r="M25" s="35">
        <v>131796</v>
      </c>
      <c r="N25" s="35">
        <v>57288</v>
      </c>
      <c r="O25" s="35">
        <v>68553</v>
      </c>
      <c r="P25" s="35">
        <v>0</v>
      </c>
      <c r="Q25" s="1">
        <v>18</v>
      </c>
    </row>
    <row r="26" spans="1:17" x14ac:dyDescent="0.25">
      <c r="A26" s="1">
        <v>19</v>
      </c>
      <c r="B26" s="1" t="s">
        <v>168</v>
      </c>
      <c r="C26" s="35">
        <v>13781380</v>
      </c>
      <c r="D26" s="35">
        <v>0</v>
      </c>
      <c r="E26" s="35">
        <v>558574</v>
      </c>
      <c r="F26" s="35">
        <v>0</v>
      </c>
      <c r="G26" s="35">
        <v>0</v>
      </c>
      <c r="H26" s="35">
        <v>0</v>
      </c>
      <c r="I26" s="35">
        <v>0</v>
      </c>
      <c r="J26" s="35">
        <v>0</v>
      </c>
      <c r="K26" s="35">
        <v>0</v>
      </c>
      <c r="L26" s="35">
        <f t="shared" si="0"/>
        <v>14339954</v>
      </c>
      <c r="M26" s="35">
        <v>1080543</v>
      </c>
      <c r="N26" s="35">
        <v>54880</v>
      </c>
      <c r="O26" s="35">
        <v>47127</v>
      </c>
      <c r="P26" s="35">
        <v>173766</v>
      </c>
      <c r="Q26" s="1">
        <v>19</v>
      </c>
    </row>
    <row r="27" spans="1:17" x14ac:dyDescent="0.25">
      <c r="A27" s="1">
        <v>20</v>
      </c>
      <c r="B27" s="1" t="s">
        <v>169</v>
      </c>
      <c r="C27" s="35">
        <v>1252500</v>
      </c>
      <c r="D27" s="35">
        <v>0</v>
      </c>
      <c r="E27" s="35">
        <v>17828</v>
      </c>
      <c r="F27" s="35">
        <v>0</v>
      </c>
      <c r="G27" s="35">
        <v>0</v>
      </c>
      <c r="H27" s="35">
        <v>0</v>
      </c>
      <c r="I27" s="35">
        <v>0</v>
      </c>
      <c r="J27" s="35">
        <v>0</v>
      </c>
      <c r="K27" s="35">
        <v>33490</v>
      </c>
      <c r="L27" s="35">
        <f t="shared" si="0"/>
        <v>1303818</v>
      </c>
      <c r="M27" s="35">
        <v>148067</v>
      </c>
      <c r="N27" s="35">
        <v>1500</v>
      </c>
      <c r="O27" s="35">
        <v>0</v>
      </c>
      <c r="P27" s="35">
        <v>0</v>
      </c>
      <c r="Q27" s="1">
        <v>20</v>
      </c>
    </row>
    <row r="28" spans="1:17" x14ac:dyDescent="0.25">
      <c r="A28" s="1">
        <v>21</v>
      </c>
      <c r="B28" s="1" t="s">
        <v>170</v>
      </c>
      <c r="C28" s="35">
        <v>1834729</v>
      </c>
      <c r="D28" s="35">
        <v>0</v>
      </c>
      <c r="E28" s="35">
        <v>440942</v>
      </c>
      <c r="F28" s="35">
        <v>0</v>
      </c>
      <c r="G28" s="35">
        <v>0</v>
      </c>
      <c r="H28" s="35">
        <v>0</v>
      </c>
      <c r="I28" s="35">
        <v>0</v>
      </c>
      <c r="J28" s="35">
        <v>0</v>
      </c>
      <c r="K28" s="35">
        <v>0</v>
      </c>
      <c r="L28" s="35">
        <f t="shared" si="0"/>
        <v>2275671</v>
      </c>
      <c r="M28" s="35">
        <v>193840</v>
      </c>
      <c r="N28" s="35">
        <v>19954</v>
      </c>
      <c r="O28" s="35">
        <v>0</v>
      </c>
      <c r="P28" s="35">
        <v>326089</v>
      </c>
      <c r="Q28" s="1">
        <v>21</v>
      </c>
    </row>
    <row r="29" spans="1:17" x14ac:dyDescent="0.25">
      <c r="A29" s="1">
        <v>22</v>
      </c>
      <c r="B29" s="1" t="s">
        <v>124</v>
      </c>
      <c r="C29" s="35">
        <v>1565042</v>
      </c>
      <c r="D29" s="35">
        <v>0</v>
      </c>
      <c r="E29" s="35">
        <v>69195</v>
      </c>
      <c r="F29" s="35">
        <v>0</v>
      </c>
      <c r="G29" s="35">
        <v>0</v>
      </c>
      <c r="H29" s="35">
        <v>0</v>
      </c>
      <c r="I29" s="35">
        <v>0</v>
      </c>
      <c r="J29" s="35">
        <v>0</v>
      </c>
      <c r="K29" s="35">
        <v>0</v>
      </c>
      <c r="L29" s="35">
        <f t="shared" si="0"/>
        <v>1634237</v>
      </c>
      <c r="M29" s="35">
        <v>131779</v>
      </c>
      <c r="N29" s="35">
        <v>0</v>
      </c>
      <c r="O29" s="35">
        <v>0</v>
      </c>
      <c r="P29" s="35">
        <v>0</v>
      </c>
      <c r="Q29" s="1">
        <v>22</v>
      </c>
    </row>
    <row r="30" spans="1:17" x14ac:dyDescent="0.25">
      <c r="A30" s="1">
        <v>23</v>
      </c>
      <c r="B30" s="1" t="s">
        <v>132</v>
      </c>
      <c r="C30" s="35">
        <v>3112171</v>
      </c>
      <c r="D30" s="35">
        <v>0</v>
      </c>
      <c r="E30" s="35">
        <v>850554</v>
      </c>
      <c r="F30" s="35">
        <v>0</v>
      </c>
      <c r="G30" s="35">
        <v>0</v>
      </c>
      <c r="H30" s="35">
        <v>0</v>
      </c>
      <c r="I30" s="35">
        <v>0</v>
      </c>
      <c r="J30" s="35">
        <v>189584</v>
      </c>
      <c r="K30" s="35">
        <v>382632</v>
      </c>
      <c r="L30" s="35">
        <f t="shared" si="0"/>
        <v>4534941</v>
      </c>
      <c r="M30" s="35">
        <v>310711</v>
      </c>
      <c r="N30" s="35">
        <v>97437</v>
      </c>
      <c r="O30" s="35">
        <v>0</v>
      </c>
      <c r="P30" s="35">
        <v>16939</v>
      </c>
      <c r="Q30" s="1">
        <v>23</v>
      </c>
    </row>
    <row r="31" spans="1:17" x14ac:dyDescent="0.25">
      <c r="A31" s="1">
        <v>24</v>
      </c>
      <c r="B31" s="3" t="s">
        <v>171</v>
      </c>
      <c r="C31" s="35">
        <v>2538055</v>
      </c>
      <c r="D31" s="35">
        <v>0</v>
      </c>
      <c r="E31" s="35">
        <v>118143</v>
      </c>
      <c r="F31" s="35">
        <v>0</v>
      </c>
      <c r="G31" s="35">
        <v>0</v>
      </c>
      <c r="H31" s="35">
        <v>0</v>
      </c>
      <c r="I31" s="35">
        <v>0</v>
      </c>
      <c r="J31" s="35">
        <v>0</v>
      </c>
      <c r="K31" s="35">
        <v>0</v>
      </c>
      <c r="L31" s="35">
        <f t="shared" si="0"/>
        <v>2656198</v>
      </c>
      <c r="M31" s="35">
        <v>146751</v>
      </c>
      <c r="N31" s="35">
        <v>21791</v>
      </c>
      <c r="O31" s="35">
        <v>0</v>
      </c>
      <c r="P31" s="35">
        <v>0</v>
      </c>
      <c r="Q31" s="1">
        <v>24</v>
      </c>
    </row>
    <row r="32" spans="1:17" x14ac:dyDescent="0.25">
      <c r="A32" s="1">
        <v>25</v>
      </c>
      <c r="B32" s="1" t="s">
        <v>172</v>
      </c>
      <c r="C32" s="35">
        <v>2107363</v>
      </c>
      <c r="D32" s="35">
        <v>0</v>
      </c>
      <c r="E32" s="35">
        <v>910987</v>
      </c>
      <c r="F32" s="35">
        <v>0</v>
      </c>
      <c r="G32" s="35">
        <v>0</v>
      </c>
      <c r="H32" s="35">
        <v>0</v>
      </c>
      <c r="I32" s="35">
        <v>0</v>
      </c>
      <c r="J32" s="35">
        <v>0</v>
      </c>
      <c r="K32" s="35">
        <v>0</v>
      </c>
      <c r="L32" s="35">
        <f t="shared" si="0"/>
        <v>3018350</v>
      </c>
      <c r="M32" s="35">
        <v>234479</v>
      </c>
      <c r="N32" s="35">
        <v>57633</v>
      </c>
      <c r="O32" s="35">
        <v>0</v>
      </c>
      <c r="P32" s="35">
        <v>527316</v>
      </c>
      <c r="Q32" s="1">
        <v>25</v>
      </c>
    </row>
    <row r="33" spans="1:17" x14ac:dyDescent="0.25">
      <c r="A33" s="1">
        <v>26</v>
      </c>
      <c r="B33" s="1" t="s">
        <v>173</v>
      </c>
      <c r="C33" s="35">
        <v>2544481</v>
      </c>
      <c r="D33" s="35">
        <v>0</v>
      </c>
      <c r="E33" s="35">
        <v>161932</v>
      </c>
      <c r="F33" s="35">
        <v>0</v>
      </c>
      <c r="G33" s="35">
        <v>0</v>
      </c>
      <c r="H33" s="35">
        <v>0</v>
      </c>
      <c r="I33" s="35">
        <v>0</v>
      </c>
      <c r="J33" s="35">
        <v>0</v>
      </c>
      <c r="K33" s="35">
        <v>0</v>
      </c>
      <c r="L33" s="35">
        <f t="shared" si="0"/>
        <v>2706413</v>
      </c>
      <c r="M33" s="35">
        <v>220967</v>
      </c>
      <c r="N33" s="35">
        <v>83505</v>
      </c>
      <c r="O33" s="35">
        <v>0</v>
      </c>
      <c r="P33" s="35">
        <v>8913</v>
      </c>
      <c r="Q33" s="1">
        <v>26</v>
      </c>
    </row>
    <row r="34" spans="1:17" x14ac:dyDescent="0.25">
      <c r="A34" s="1">
        <v>27</v>
      </c>
      <c r="B34" s="1" t="s">
        <v>174</v>
      </c>
      <c r="C34" s="35">
        <v>2302336</v>
      </c>
      <c r="D34" s="35">
        <v>0</v>
      </c>
      <c r="E34" s="35">
        <v>248901</v>
      </c>
      <c r="F34" s="35">
        <v>0</v>
      </c>
      <c r="G34" s="35">
        <v>0</v>
      </c>
      <c r="H34" s="35">
        <v>0</v>
      </c>
      <c r="I34" s="35">
        <v>0</v>
      </c>
      <c r="J34" s="35">
        <v>0</v>
      </c>
      <c r="K34" s="35">
        <v>354485</v>
      </c>
      <c r="L34" s="35">
        <f t="shared" si="0"/>
        <v>2905722</v>
      </c>
      <c r="M34" s="35">
        <v>311821</v>
      </c>
      <c r="N34" s="35">
        <v>98812</v>
      </c>
      <c r="O34" s="35">
        <v>0</v>
      </c>
      <c r="P34" s="35">
        <v>0</v>
      </c>
      <c r="Q34" s="1">
        <v>27</v>
      </c>
    </row>
    <row r="35" spans="1:17" x14ac:dyDescent="0.25">
      <c r="A35" s="1">
        <v>28</v>
      </c>
      <c r="B35" s="1" t="s">
        <v>175</v>
      </c>
      <c r="C35" s="35">
        <v>2731495</v>
      </c>
      <c r="D35" s="35">
        <v>0</v>
      </c>
      <c r="E35" s="35">
        <v>1688655</v>
      </c>
      <c r="F35" s="35">
        <v>0</v>
      </c>
      <c r="G35" s="35">
        <v>0</v>
      </c>
      <c r="H35" s="35">
        <v>0</v>
      </c>
      <c r="I35" s="35">
        <v>0</v>
      </c>
      <c r="J35" s="35">
        <v>0</v>
      </c>
      <c r="K35" s="35">
        <v>105611</v>
      </c>
      <c r="L35" s="35">
        <f t="shared" si="0"/>
        <v>4525761</v>
      </c>
      <c r="M35" s="35">
        <v>598971</v>
      </c>
      <c r="N35" s="35">
        <v>18529</v>
      </c>
      <c r="O35" s="35">
        <v>0</v>
      </c>
      <c r="P35" s="35">
        <v>0</v>
      </c>
      <c r="Q35" s="1">
        <v>28</v>
      </c>
    </row>
    <row r="36" spans="1:17" x14ac:dyDescent="0.25">
      <c r="A36" s="1">
        <v>29</v>
      </c>
      <c r="B36" s="1" t="s">
        <v>176</v>
      </c>
      <c r="C36" s="35">
        <v>2336664</v>
      </c>
      <c r="D36" s="35">
        <v>0</v>
      </c>
      <c r="E36" s="35">
        <v>460099</v>
      </c>
      <c r="F36" s="35">
        <v>0</v>
      </c>
      <c r="G36" s="35">
        <v>0</v>
      </c>
      <c r="H36" s="35">
        <v>0</v>
      </c>
      <c r="I36" s="35">
        <v>0</v>
      </c>
      <c r="J36" s="35">
        <v>190304</v>
      </c>
      <c r="K36" s="35">
        <v>0</v>
      </c>
      <c r="L36" s="35">
        <f t="shared" si="0"/>
        <v>2987067</v>
      </c>
      <c r="M36" s="35">
        <v>138422</v>
      </c>
      <c r="N36" s="35">
        <v>26856</v>
      </c>
      <c r="O36" s="35">
        <v>0</v>
      </c>
      <c r="P36" s="35">
        <v>0</v>
      </c>
      <c r="Q36" s="1">
        <v>29</v>
      </c>
    </row>
    <row r="37" spans="1:17" x14ac:dyDescent="0.25">
      <c r="A37" s="1">
        <v>30</v>
      </c>
      <c r="B37" s="1" t="s">
        <v>177</v>
      </c>
      <c r="C37" s="35">
        <v>1875415</v>
      </c>
      <c r="D37" s="35">
        <v>0</v>
      </c>
      <c r="E37" s="35">
        <v>93303</v>
      </c>
      <c r="F37" s="35">
        <v>0</v>
      </c>
      <c r="G37" s="35">
        <v>0</v>
      </c>
      <c r="H37" s="35">
        <v>0</v>
      </c>
      <c r="I37" s="35">
        <v>0</v>
      </c>
      <c r="J37" s="35">
        <v>0</v>
      </c>
      <c r="K37" s="35">
        <v>0</v>
      </c>
      <c r="L37" s="35">
        <f t="shared" si="0"/>
        <v>1968718</v>
      </c>
      <c r="M37" s="35">
        <v>136633</v>
      </c>
      <c r="N37" s="35">
        <v>8173</v>
      </c>
      <c r="O37" s="35">
        <v>0</v>
      </c>
      <c r="P37" s="35">
        <v>0</v>
      </c>
      <c r="Q37" s="1">
        <v>30</v>
      </c>
    </row>
    <row r="38" spans="1:17" x14ac:dyDescent="0.25">
      <c r="A38" s="1">
        <v>31</v>
      </c>
      <c r="B38" s="1" t="s">
        <v>145</v>
      </c>
      <c r="C38" s="35">
        <v>1488822</v>
      </c>
      <c r="D38" s="35">
        <v>0</v>
      </c>
      <c r="E38" s="35">
        <v>1189289</v>
      </c>
      <c r="F38" s="35">
        <v>0</v>
      </c>
      <c r="G38" s="35">
        <v>0</v>
      </c>
      <c r="H38" s="35">
        <v>0</v>
      </c>
      <c r="I38" s="35">
        <v>0</v>
      </c>
      <c r="J38" s="35">
        <v>0</v>
      </c>
      <c r="K38" s="35">
        <v>0</v>
      </c>
      <c r="L38" s="35">
        <f t="shared" si="0"/>
        <v>2678111</v>
      </c>
      <c r="M38" s="35">
        <v>127386</v>
      </c>
      <c r="N38" s="35">
        <v>3962</v>
      </c>
      <c r="O38" s="35">
        <v>0</v>
      </c>
      <c r="P38" s="35">
        <v>1193649</v>
      </c>
      <c r="Q38" s="1">
        <v>31</v>
      </c>
    </row>
    <row r="39" spans="1:17" x14ac:dyDescent="0.25">
      <c r="A39" s="1">
        <v>32</v>
      </c>
      <c r="B39" s="1" t="s">
        <v>178</v>
      </c>
      <c r="C39" s="35">
        <v>7977755</v>
      </c>
      <c r="D39" s="35">
        <v>0</v>
      </c>
      <c r="E39" s="35">
        <v>67135</v>
      </c>
      <c r="F39" s="35">
        <v>0</v>
      </c>
      <c r="G39" s="35">
        <v>0</v>
      </c>
      <c r="H39" s="35">
        <v>0</v>
      </c>
      <c r="I39" s="35">
        <v>0</v>
      </c>
      <c r="J39" s="35">
        <v>0</v>
      </c>
      <c r="K39" s="35">
        <v>102528</v>
      </c>
      <c r="L39" s="35">
        <f t="shared" si="0"/>
        <v>8147418</v>
      </c>
      <c r="M39" s="35">
        <v>488516</v>
      </c>
      <c r="N39" s="35">
        <v>40973</v>
      </c>
      <c r="O39" s="35">
        <v>50777</v>
      </c>
      <c r="P39" s="35">
        <v>16540</v>
      </c>
      <c r="Q39" s="1">
        <v>32</v>
      </c>
    </row>
    <row r="40" spans="1:17" x14ac:dyDescent="0.25">
      <c r="A40" s="1">
        <v>33</v>
      </c>
      <c r="B40" s="1" t="s">
        <v>179</v>
      </c>
      <c r="C40" s="35">
        <v>2827500</v>
      </c>
      <c r="D40" s="35">
        <v>0</v>
      </c>
      <c r="E40" s="35">
        <v>2489</v>
      </c>
      <c r="F40" s="35">
        <v>0</v>
      </c>
      <c r="G40" s="35">
        <v>0</v>
      </c>
      <c r="H40" s="35">
        <v>0</v>
      </c>
      <c r="I40" s="35">
        <v>0</v>
      </c>
      <c r="J40" s="35">
        <v>0</v>
      </c>
      <c r="K40" s="35">
        <v>60232</v>
      </c>
      <c r="L40" s="35">
        <f t="shared" si="0"/>
        <v>2890221</v>
      </c>
      <c r="M40" s="35">
        <v>646937</v>
      </c>
      <c r="N40" s="35">
        <v>0</v>
      </c>
      <c r="O40" s="35">
        <v>0</v>
      </c>
      <c r="P40" s="35">
        <v>0</v>
      </c>
      <c r="Q40" s="1">
        <v>33</v>
      </c>
    </row>
    <row r="41" spans="1:17" x14ac:dyDescent="0.25">
      <c r="A41" s="1">
        <v>34</v>
      </c>
      <c r="B41" s="1" t="s">
        <v>180</v>
      </c>
      <c r="C41" s="35">
        <v>3428930</v>
      </c>
      <c r="D41" s="35">
        <v>0</v>
      </c>
      <c r="E41" s="35">
        <v>392993</v>
      </c>
      <c r="F41" s="35">
        <v>0</v>
      </c>
      <c r="G41" s="35">
        <v>0</v>
      </c>
      <c r="H41" s="35">
        <v>0</v>
      </c>
      <c r="I41" s="35">
        <v>0</v>
      </c>
      <c r="J41" s="35">
        <v>498691</v>
      </c>
      <c r="K41" s="35">
        <v>0</v>
      </c>
      <c r="L41" s="35">
        <f t="shared" si="0"/>
        <v>4320614</v>
      </c>
      <c r="M41" s="35">
        <v>259961</v>
      </c>
      <c r="N41" s="35">
        <v>2394</v>
      </c>
      <c r="O41" s="35">
        <v>0</v>
      </c>
      <c r="P41" s="35">
        <v>0</v>
      </c>
      <c r="Q41" s="1">
        <v>34</v>
      </c>
    </row>
    <row r="42" spans="1:17" x14ac:dyDescent="0.25">
      <c r="A42" s="1">
        <v>35</v>
      </c>
      <c r="B42" s="1" t="s">
        <v>181</v>
      </c>
      <c r="C42" s="35">
        <v>803503</v>
      </c>
      <c r="D42" s="35">
        <v>0</v>
      </c>
      <c r="E42" s="35">
        <v>150000</v>
      </c>
      <c r="F42" s="35">
        <v>0</v>
      </c>
      <c r="G42" s="35">
        <v>0</v>
      </c>
      <c r="H42" s="35">
        <v>0</v>
      </c>
      <c r="I42" s="35">
        <v>0</v>
      </c>
      <c r="J42" s="35">
        <v>83184</v>
      </c>
      <c r="K42" s="35">
        <v>0</v>
      </c>
      <c r="L42" s="35">
        <f t="shared" si="0"/>
        <v>1036687</v>
      </c>
      <c r="M42" s="35">
        <v>101113</v>
      </c>
      <c r="N42" s="35">
        <v>13568</v>
      </c>
      <c r="O42" s="35">
        <v>0</v>
      </c>
      <c r="P42" s="35">
        <v>0</v>
      </c>
      <c r="Q42" s="1">
        <v>35</v>
      </c>
    </row>
    <row r="43" spans="1:17" x14ac:dyDescent="0.25">
      <c r="A43" s="1">
        <v>36</v>
      </c>
      <c r="B43" s="1" t="s">
        <v>149</v>
      </c>
      <c r="C43" s="35">
        <v>1177959</v>
      </c>
      <c r="D43" s="35">
        <v>0</v>
      </c>
      <c r="E43" s="35">
        <v>92469</v>
      </c>
      <c r="F43" s="35">
        <v>0</v>
      </c>
      <c r="G43" s="35">
        <v>0</v>
      </c>
      <c r="H43" s="35">
        <v>0</v>
      </c>
      <c r="I43" s="35">
        <v>0</v>
      </c>
      <c r="J43" s="35">
        <v>0</v>
      </c>
      <c r="K43" s="35">
        <v>0</v>
      </c>
      <c r="L43" s="35">
        <f>(C43+E43+F43+J43+K43)</f>
        <v>1270428</v>
      </c>
      <c r="M43" s="35">
        <v>60697</v>
      </c>
      <c r="N43" s="35">
        <v>11853</v>
      </c>
      <c r="O43" s="35">
        <v>0</v>
      </c>
      <c r="P43" s="35">
        <v>0</v>
      </c>
      <c r="Q43" s="1">
        <v>36</v>
      </c>
    </row>
    <row r="44" spans="1:17" x14ac:dyDescent="0.25">
      <c r="A44" s="1">
        <v>37</v>
      </c>
      <c r="B44" s="1" t="s">
        <v>182</v>
      </c>
      <c r="C44" s="35">
        <v>2107484</v>
      </c>
      <c r="D44" s="35">
        <v>0</v>
      </c>
      <c r="E44" s="35">
        <v>72564</v>
      </c>
      <c r="F44" s="35">
        <v>0</v>
      </c>
      <c r="G44" s="35">
        <v>0</v>
      </c>
      <c r="H44" s="35">
        <v>0</v>
      </c>
      <c r="I44" s="35">
        <v>0</v>
      </c>
      <c r="J44" s="35">
        <v>0</v>
      </c>
      <c r="K44" s="35">
        <v>0</v>
      </c>
      <c r="L44" s="35">
        <f>(C44+E44+F44+J44+K44)</f>
        <v>2180048</v>
      </c>
      <c r="M44" s="35">
        <v>135419</v>
      </c>
      <c r="N44" s="35">
        <v>4997</v>
      </c>
      <c r="O44" s="35">
        <v>0</v>
      </c>
      <c r="P44" s="35">
        <v>0</v>
      </c>
      <c r="Q44" s="1">
        <v>37</v>
      </c>
    </row>
    <row r="45" spans="1:17" x14ac:dyDescent="0.25">
      <c r="A45" s="15">
        <v>38</v>
      </c>
      <c r="B45" s="1" t="s">
        <v>183</v>
      </c>
      <c r="C45" s="37">
        <v>2334036</v>
      </c>
      <c r="D45" s="37">
        <v>0</v>
      </c>
      <c r="E45" s="37">
        <v>1609150</v>
      </c>
      <c r="F45" s="37">
        <v>0</v>
      </c>
      <c r="G45" s="37">
        <v>0</v>
      </c>
      <c r="H45" s="37">
        <v>0</v>
      </c>
      <c r="I45" s="37">
        <v>0</v>
      </c>
      <c r="J45" s="37">
        <v>77310</v>
      </c>
      <c r="K45" s="37">
        <v>107523</v>
      </c>
      <c r="L45" s="37">
        <f t="shared" si="0"/>
        <v>4128019</v>
      </c>
      <c r="M45" s="37">
        <v>239554</v>
      </c>
      <c r="N45" s="37">
        <v>1786</v>
      </c>
      <c r="O45" s="37">
        <v>0</v>
      </c>
      <c r="P45" s="37">
        <v>115442</v>
      </c>
      <c r="Q45" s="15">
        <v>38</v>
      </c>
    </row>
    <row r="46" spans="1:17" x14ac:dyDescent="0.25">
      <c r="A46" s="15">
        <f>A45</f>
        <v>38</v>
      </c>
      <c r="B46" s="6" t="s">
        <v>60</v>
      </c>
      <c r="C46" s="38">
        <f t="shared" ref="C46:P46" si="1">SUM(C8:C45)</f>
        <v>116962599</v>
      </c>
      <c r="D46" s="38">
        <f t="shared" si="1"/>
        <v>0</v>
      </c>
      <c r="E46" s="38">
        <f t="shared" si="1"/>
        <v>17040506</v>
      </c>
      <c r="F46" s="38">
        <f t="shared" si="1"/>
        <v>900</v>
      </c>
      <c r="G46" s="38">
        <f t="shared" si="1"/>
        <v>0</v>
      </c>
      <c r="H46" s="38">
        <f t="shared" si="1"/>
        <v>0</v>
      </c>
      <c r="I46" s="38">
        <f t="shared" si="1"/>
        <v>0</v>
      </c>
      <c r="J46" s="38">
        <f t="shared" si="1"/>
        <v>2726409</v>
      </c>
      <c r="K46" s="38">
        <f t="shared" si="1"/>
        <v>4565011</v>
      </c>
      <c r="L46" s="38">
        <f t="shared" si="1"/>
        <v>141295425</v>
      </c>
      <c r="M46" s="38">
        <f t="shared" si="1"/>
        <v>9511719</v>
      </c>
      <c r="N46" s="38">
        <f t="shared" si="1"/>
        <v>833725</v>
      </c>
      <c r="O46" s="38">
        <f t="shared" si="1"/>
        <v>400570</v>
      </c>
      <c r="P46" s="38">
        <f t="shared" si="1"/>
        <v>4080061</v>
      </c>
      <c r="Q46" s="15">
        <f>Q45</f>
        <v>38</v>
      </c>
    </row>
  </sheetData>
  <mergeCells count="2">
    <mergeCell ref="C5:E5"/>
    <mergeCell ref="F5:I5"/>
  </mergeCells>
  <printOptions horizontalCentered="1" verticalCentered="1" gridLines="1"/>
  <pageMargins left="0.5" right="0.5" top="0.5" bottom="0.5" header="0" footer="0"/>
  <pageSetup paperSize="3"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160DD-B323-4C38-82AF-B7C50143835E}">
  <sheetPr transitionEvaluation="1">
    <pageSetUpPr fitToPage="1"/>
  </sheetPr>
  <dimension ref="A1:L107"/>
  <sheetViews>
    <sheetView zoomScaleNormal="100" workbookViewId="0">
      <selection activeCell="K7" sqref="K7"/>
    </sheetView>
  </sheetViews>
  <sheetFormatPr defaultColWidth="11.5546875" defaultRowHeight="9.75" customHeight="1" x14ac:dyDescent="0.25"/>
  <cols>
    <col min="1" max="1" width="4.77734375" style="1" customWidth="1"/>
    <col min="2" max="2" width="16.33203125" style="1" customWidth="1"/>
    <col min="3" max="3" width="19.77734375" style="1" customWidth="1"/>
    <col min="4" max="4" width="15.77734375" style="1" customWidth="1"/>
    <col min="5" max="5" width="16.33203125" style="1" customWidth="1"/>
    <col min="6" max="6" width="15.109375" style="1" customWidth="1"/>
    <col min="7" max="10" width="13.77734375" style="1" customWidth="1"/>
    <col min="11" max="11" width="16.21875" style="1" customWidth="1"/>
    <col min="12" max="12" width="3.21875" style="1" bestFit="1" customWidth="1"/>
    <col min="13" max="256" width="11.5546875" style="1"/>
    <col min="257" max="257" width="4.5546875" style="1" customWidth="1"/>
    <col min="258" max="258" width="12.77734375" style="1" bestFit="1" customWidth="1"/>
    <col min="259" max="259" width="20" style="1" customWidth="1"/>
    <col min="260" max="260" width="15" style="1" customWidth="1"/>
    <col min="261" max="261" width="16.21875" style="1" bestFit="1" customWidth="1"/>
    <col min="262" max="262" width="13.88671875" style="1" customWidth="1"/>
    <col min="263" max="266" width="13.109375" style="1" customWidth="1"/>
    <col min="267" max="267" width="16.21875" style="1" customWidth="1"/>
    <col min="268" max="268" width="3.21875" style="1" bestFit="1" customWidth="1"/>
    <col min="269" max="512" width="11.5546875" style="1"/>
    <col min="513" max="513" width="4.5546875" style="1" customWidth="1"/>
    <col min="514" max="514" width="12.77734375" style="1" bestFit="1" customWidth="1"/>
    <col min="515" max="515" width="20" style="1" customWidth="1"/>
    <col min="516" max="516" width="15" style="1" customWidth="1"/>
    <col min="517" max="517" width="16.21875" style="1" bestFit="1" customWidth="1"/>
    <col min="518" max="518" width="13.88671875" style="1" customWidth="1"/>
    <col min="519" max="522" width="13.109375" style="1" customWidth="1"/>
    <col min="523" max="523" width="16.21875" style="1" customWidth="1"/>
    <col min="524" max="524" width="3.21875" style="1" bestFit="1" customWidth="1"/>
    <col min="525" max="768" width="11.5546875" style="1"/>
    <col min="769" max="769" width="4.5546875" style="1" customWidth="1"/>
    <col min="770" max="770" width="12.77734375" style="1" bestFit="1" customWidth="1"/>
    <col min="771" max="771" width="20" style="1" customWidth="1"/>
    <col min="772" max="772" width="15" style="1" customWidth="1"/>
    <col min="773" max="773" width="16.21875" style="1" bestFit="1" customWidth="1"/>
    <col min="774" max="774" width="13.88671875" style="1" customWidth="1"/>
    <col min="775" max="778" width="13.109375" style="1" customWidth="1"/>
    <col min="779" max="779" width="16.21875" style="1" customWidth="1"/>
    <col min="780" max="780" width="3.21875" style="1" bestFit="1" customWidth="1"/>
    <col min="781" max="1024" width="11.5546875" style="1"/>
    <col min="1025" max="1025" width="4.5546875" style="1" customWidth="1"/>
    <col min="1026" max="1026" width="12.77734375" style="1" bestFit="1" customWidth="1"/>
    <col min="1027" max="1027" width="20" style="1" customWidth="1"/>
    <col min="1028" max="1028" width="15" style="1" customWidth="1"/>
    <col min="1029" max="1029" width="16.21875" style="1" bestFit="1" customWidth="1"/>
    <col min="1030" max="1030" width="13.88671875" style="1" customWidth="1"/>
    <col min="1031" max="1034" width="13.109375" style="1" customWidth="1"/>
    <col min="1035" max="1035" width="16.21875" style="1" customWidth="1"/>
    <col min="1036" max="1036" width="3.21875" style="1" bestFit="1" customWidth="1"/>
    <col min="1037" max="1280" width="11.5546875" style="1"/>
    <col min="1281" max="1281" width="4.5546875" style="1" customWidth="1"/>
    <col min="1282" max="1282" width="12.77734375" style="1" bestFit="1" customWidth="1"/>
    <col min="1283" max="1283" width="20" style="1" customWidth="1"/>
    <col min="1284" max="1284" width="15" style="1" customWidth="1"/>
    <col min="1285" max="1285" width="16.21875" style="1" bestFit="1" customWidth="1"/>
    <col min="1286" max="1286" width="13.88671875" style="1" customWidth="1"/>
    <col min="1287" max="1290" width="13.109375" style="1" customWidth="1"/>
    <col min="1291" max="1291" width="16.21875" style="1" customWidth="1"/>
    <col min="1292" max="1292" width="3.21875" style="1" bestFit="1" customWidth="1"/>
    <col min="1293" max="1536" width="11.5546875" style="1"/>
    <col min="1537" max="1537" width="4.5546875" style="1" customWidth="1"/>
    <col min="1538" max="1538" width="12.77734375" style="1" bestFit="1" customWidth="1"/>
    <col min="1539" max="1539" width="20" style="1" customWidth="1"/>
    <col min="1540" max="1540" width="15" style="1" customWidth="1"/>
    <col min="1541" max="1541" width="16.21875" style="1" bestFit="1" customWidth="1"/>
    <col min="1542" max="1542" width="13.88671875" style="1" customWidth="1"/>
    <col min="1543" max="1546" width="13.109375" style="1" customWidth="1"/>
    <col min="1547" max="1547" width="16.21875" style="1" customWidth="1"/>
    <col min="1548" max="1548" width="3.21875" style="1" bestFit="1" customWidth="1"/>
    <col min="1549" max="1792" width="11.5546875" style="1"/>
    <col min="1793" max="1793" width="4.5546875" style="1" customWidth="1"/>
    <col min="1794" max="1794" width="12.77734375" style="1" bestFit="1" customWidth="1"/>
    <col min="1795" max="1795" width="20" style="1" customWidth="1"/>
    <col min="1796" max="1796" width="15" style="1" customWidth="1"/>
    <col min="1797" max="1797" width="16.21875" style="1" bestFit="1" customWidth="1"/>
    <col min="1798" max="1798" width="13.88671875" style="1" customWidth="1"/>
    <col min="1799" max="1802" width="13.109375" style="1" customWidth="1"/>
    <col min="1803" max="1803" width="16.21875" style="1" customWidth="1"/>
    <col min="1804" max="1804" width="3.21875" style="1" bestFit="1" customWidth="1"/>
    <col min="1805" max="2048" width="11.5546875" style="1"/>
    <col min="2049" max="2049" width="4.5546875" style="1" customWidth="1"/>
    <col min="2050" max="2050" width="12.77734375" style="1" bestFit="1" customWidth="1"/>
    <col min="2051" max="2051" width="20" style="1" customWidth="1"/>
    <col min="2052" max="2052" width="15" style="1" customWidth="1"/>
    <col min="2053" max="2053" width="16.21875" style="1" bestFit="1" customWidth="1"/>
    <col min="2054" max="2054" width="13.88671875" style="1" customWidth="1"/>
    <col min="2055" max="2058" width="13.109375" style="1" customWidth="1"/>
    <col min="2059" max="2059" width="16.21875" style="1" customWidth="1"/>
    <col min="2060" max="2060" width="3.21875" style="1" bestFit="1" customWidth="1"/>
    <col min="2061" max="2304" width="11.5546875" style="1"/>
    <col min="2305" max="2305" width="4.5546875" style="1" customWidth="1"/>
    <col min="2306" max="2306" width="12.77734375" style="1" bestFit="1" customWidth="1"/>
    <col min="2307" max="2307" width="20" style="1" customWidth="1"/>
    <col min="2308" max="2308" width="15" style="1" customWidth="1"/>
    <col min="2309" max="2309" width="16.21875" style="1" bestFit="1" customWidth="1"/>
    <col min="2310" max="2310" width="13.88671875" style="1" customWidth="1"/>
    <col min="2311" max="2314" width="13.109375" style="1" customWidth="1"/>
    <col min="2315" max="2315" width="16.21875" style="1" customWidth="1"/>
    <col min="2316" max="2316" width="3.21875" style="1" bestFit="1" customWidth="1"/>
    <col min="2317" max="2560" width="11.5546875" style="1"/>
    <col min="2561" max="2561" width="4.5546875" style="1" customWidth="1"/>
    <col min="2562" max="2562" width="12.77734375" style="1" bestFit="1" customWidth="1"/>
    <col min="2563" max="2563" width="20" style="1" customWidth="1"/>
    <col min="2564" max="2564" width="15" style="1" customWidth="1"/>
    <col min="2565" max="2565" width="16.21875" style="1" bestFit="1" customWidth="1"/>
    <col min="2566" max="2566" width="13.88671875" style="1" customWidth="1"/>
    <col min="2567" max="2570" width="13.109375" style="1" customWidth="1"/>
    <col min="2571" max="2571" width="16.21875" style="1" customWidth="1"/>
    <col min="2572" max="2572" width="3.21875" style="1" bestFit="1" customWidth="1"/>
    <col min="2573" max="2816" width="11.5546875" style="1"/>
    <col min="2817" max="2817" width="4.5546875" style="1" customWidth="1"/>
    <col min="2818" max="2818" width="12.77734375" style="1" bestFit="1" customWidth="1"/>
    <col min="2819" max="2819" width="20" style="1" customWidth="1"/>
    <col min="2820" max="2820" width="15" style="1" customWidth="1"/>
    <col min="2821" max="2821" width="16.21875" style="1" bestFit="1" customWidth="1"/>
    <col min="2822" max="2822" width="13.88671875" style="1" customWidth="1"/>
    <col min="2823" max="2826" width="13.109375" style="1" customWidth="1"/>
    <col min="2827" max="2827" width="16.21875" style="1" customWidth="1"/>
    <col min="2828" max="2828" width="3.21875" style="1" bestFit="1" customWidth="1"/>
    <col min="2829" max="3072" width="11.5546875" style="1"/>
    <col min="3073" max="3073" width="4.5546875" style="1" customWidth="1"/>
    <col min="3074" max="3074" width="12.77734375" style="1" bestFit="1" customWidth="1"/>
    <col min="3075" max="3075" width="20" style="1" customWidth="1"/>
    <col min="3076" max="3076" width="15" style="1" customWidth="1"/>
    <col min="3077" max="3077" width="16.21875" style="1" bestFit="1" customWidth="1"/>
    <col min="3078" max="3078" width="13.88671875" style="1" customWidth="1"/>
    <col min="3079" max="3082" width="13.109375" style="1" customWidth="1"/>
    <col min="3083" max="3083" width="16.21875" style="1" customWidth="1"/>
    <col min="3084" max="3084" width="3.21875" style="1" bestFit="1" customWidth="1"/>
    <col min="3085" max="3328" width="11.5546875" style="1"/>
    <col min="3329" max="3329" width="4.5546875" style="1" customWidth="1"/>
    <col min="3330" max="3330" width="12.77734375" style="1" bestFit="1" customWidth="1"/>
    <col min="3331" max="3331" width="20" style="1" customWidth="1"/>
    <col min="3332" max="3332" width="15" style="1" customWidth="1"/>
    <col min="3333" max="3333" width="16.21875" style="1" bestFit="1" customWidth="1"/>
    <col min="3334" max="3334" width="13.88671875" style="1" customWidth="1"/>
    <col min="3335" max="3338" width="13.109375" style="1" customWidth="1"/>
    <col min="3339" max="3339" width="16.21875" style="1" customWidth="1"/>
    <col min="3340" max="3340" width="3.21875" style="1" bestFit="1" customWidth="1"/>
    <col min="3341" max="3584" width="11.5546875" style="1"/>
    <col min="3585" max="3585" width="4.5546875" style="1" customWidth="1"/>
    <col min="3586" max="3586" width="12.77734375" style="1" bestFit="1" customWidth="1"/>
    <col min="3587" max="3587" width="20" style="1" customWidth="1"/>
    <col min="3588" max="3588" width="15" style="1" customWidth="1"/>
    <col min="3589" max="3589" width="16.21875" style="1" bestFit="1" customWidth="1"/>
    <col min="3590" max="3590" width="13.88671875" style="1" customWidth="1"/>
    <col min="3591" max="3594" width="13.109375" style="1" customWidth="1"/>
    <col min="3595" max="3595" width="16.21875" style="1" customWidth="1"/>
    <col min="3596" max="3596" width="3.21875" style="1" bestFit="1" customWidth="1"/>
    <col min="3597" max="3840" width="11.5546875" style="1"/>
    <col min="3841" max="3841" width="4.5546875" style="1" customWidth="1"/>
    <col min="3842" max="3842" width="12.77734375" style="1" bestFit="1" customWidth="1"/>
    <col min="3843" max="3843" width="20" style="1" customWidth="1"/>
    <col min="3844" max="3844" width="15" style="1" customWidth="1"/>
    <col min="3845" max="3845" width="16.21875" style="1" bestFit="1" customWidth="1"/>
    <col min="3846" max="3846" width="13.88671875" style="1" customWidth="1"/>
    <col min="3847" max="3850" width="13.109375" style="1" customWidth="1"/>
    <col min="3851" max="3851" width="16.21875" style="1" customWidth="1"/>
    <col min="3852" max="3852" width="3.21875" style="1" bestFit="1" customWidth="1"/>
    <col min="3853" max="4096" width="11.5546875" style="1"/>
    <col min="4097" max="4097" width="4.5546875" style="1" customWidth="1"/>
    <col min="4098" max="4098" width="12.77734375" style="1" bestFit="1" customWidth="1"/>
    <col min="4099" max="4099" width="20" style="1" customWidth="1"/>
    <col min="4100" max="4100" width="15" style="1" customWidth="1"/>
    <col min="4101" max="4101" width="16.21875" style="1" bestFit="1" customWidth="1"/>
    <col min="4102" max="4102" width="13.88671875" style="1" customWidth="1"/>
    <col min="4103" max="4106" width="13.109375" style="1" customWidth="1"/>
    <col min="4107" max="4107" width="16.21875" style="1" customWidth="1"/>
    <col min="4108" max="4108" width="3.21875" style="1" bestFit="1" customWidth="1"/>
    <col min="4109" max="4352" width="11.5546875" style="1"/>
    <col min="4353" max="4353" width="4.5546875" style="1" customWidth="1"/>
    <col min="4354" max="4354" width="12.77734375" style="1" bestFit="1" customWidth="1"/>
    <col min="4355" max="4355" width="20" style="1" customWidth="1"/>
    <col min="4356" max="4356" width="15" style="1" customWidth="1"/>
    <col min="4357" max="4357" width="16.21875" style="1" bestFit="1" customWidth="1"/>
    <col min="4358" max="4358" width="13.88671875" style="1" customWidth="1"/>
    <col min="4359" max="4362" width="13.109375" style="1" customWidth="1"/>
    <col min="4363" max="4363" width="16.21875" style="1" customWidth="1"/>
    <col min="4364" max="4364" width="3.21875" style="1" bestFit="1" customWidth="1"/>
    <col min="4365" max="4608" width="11.5546875" style="1"/>
    <col min="4609" max="4609" width="4.5546875" style="1" customWidth="1"/>
    <col min="4610" max="4610" width="12.77734375" style="1" bestFit="1" customWidth="1"/>
    <col min="4611" max="4611" width="20" style="1" customWidth="1"/>
    <col min="4612" max="4612" width="15" style="1" customWidth="1"/>
    <col min="4613" max="4613" width="16.21875" style="1" bestFit="1" customWidth="1"/>
    <col min="4614" max="4614" width="13.88671875" style="1" customWidth="1"/>
    <col min="4615" max="4618" width="13.109375" style="1" customWidth="1"/>
    <col min="4619" max="4619" width="16.21875" style="1" customWidth="1"/>
    <col min="4620" max="4620" width="3.21875" style="1" bestFit="1" customWidth="1"/>
    <col min="4621" max="4864" width="11.5546875" style="1"/>
    <col min="4865" max="4865" width="4.5546875" style="1" customWidth="1"/>
    <col min="4866" max="4866" width="12.77734375" style="1" bestFit="1" customWidth="1"/>
    <col min="4867" max="4867" width="20" style="1" customWidth="1"/>
    <col min="4868" max="4868" width="15" style="1" customWidth="1"/>
    <col min="4869" max="4869" width="16.21875" style="1" bestFit="1" customWidth="1"/>
    <col min="4870" max="4870" width="13.88671875" style="1" customWidth="1"/>
    <col min="4871" max="4874" width="13.109375" style="1" customWidth="1"/>
    <col min="4875" max="4875" width="16.21875" style="1" customWidth="1"/>
    <col min="4876" max="4876" width="3.21875" style="1" bestFit="1" customWidth="1"/>
    <col min="4877" max="5120" width="11.5546875" style="1"/>
    <col min="5121" max="5121" width="4.5546875" style="1" customWidth="1"/>
    <col min="5122" max="5122" width="12.77734375" style="1" bestFit="1" customWidth="1"/>
    <col min="5123" max="5123" width="20" style="1" customWidth="1"/>
    <col min="5124" max="5124" width="15" style="1" customWidth="1"/>
    <col min="5125" max="5125" width="16.21875" style="1" bestFit="1" customWidth="1"/>
    <col min="5126" max="5126" width="13.88671875" style="1" customWidth="1"/>
    <col min="5127" max="5130" width="13.109375" style="1" customWidth="1"/>
    <col min="5131" max="5131" width="16.21875" style="1" customWidth="1"/>
    <col min="5132" max="5132" width="3.21875" style="1" bestFit="1" customWidth="1"/>
    <col min="5133" max="5376" width="11.5546875" style="1"/>
    <col min="5377" max="5377" width="4.5546875" style="1" customWidth="1"/>
    <col min="5378" max="5378" width="12.77734375" style="1" bestFit="1" customWidth="1"/>
    <col min="5379" max="5379" width="20" style="1" customWidth="1"/>
    <col min="5380" max="5380" width="15" style="1" customWidth="1"/>
    <col min="5381" max="5381" width="16.21875" style="1" bestFit="1" customWidth="1"/>
    <col min="5382" max="5382" width="13.88671875" style="1" customWidth="1"/>
    <col min="5383" max="5386" width="13.109375" style="1" customWidth="1"/>
    <col min="5387" max="5387" width="16.21875" style="1" customWidth="1"/>
    <col min="5388" max="5388" width="3.21875" style="1" bestFit="1" customWidth="1"/>
    <col min="5389" max="5632" width="11.5546875" style="1"/>
    <col min="5633" max="5633" width="4.5546875" style="1" customWidth="1"/>
    <col min="5634" max="5634" width="12.77734375" style="1" bestFit="1" customWidth="1"/>
    <col min="5635" max="5635" width="20" style="1" customWidth="1"/>
    <col min="5636" max="5636" width="15" style="1" customWidth="1"/>
    <col min="5637" max="5637" width="16.21875" style="1" bestFit="1" customWidth="1"/>
    <col min="5638" max="5638" width="13.88671875" style="1" customWidth="1"/>
    <col min="5639" max="5642" width="13.109375" style="1" customWidth="1"/>
    <col min="5643" max="5643" width="16.21875" style="1" customWidth="1"/>
    <col min="5644" max="5644" width="3.21875" style="1" bestFit="1" customWidth="1"/>
    <col min="5645" max="5888" width="11.5546875" style="1"/>
    <col min="5889" max="5889" width="4.5546875" style="1" customWidth="1"/>
    <col min="5890" max="5890" width="12.77734375" style="1" bestFit="1" customWidth="1"/>
    <col min="5891" max="5891" width="20" style="1" customWidth="1"/>
    <col min="5892" max="5892" width="15" style="1" customWidth="1"/>
    <col min="5893" max="5893" width="16.21875" style="1" bestFit="1" customWidth="1"/>
    <col min="5894" max="5894" width="13.88671875" style="1" customWidth="1"/>
    <col min="5895" max="5898" width="13.109375" style="1" customWidth="1"/>
    <col min="5899" max="5899" width="16.21875" style="1" customWidth="1"/>
    <col min="5900" max="5900" width="3.21875" style="1" bestFit="1" customWidth="1"/>
    <col min="5901" max="6144" width="11.5546875" style="1"/>
    <col min="6145" max="6145" width="4.5546875" style="1" customWidth="1"/>
    <col min="6146" max="6146" width="12.77734375" style="1" bestFit="1" customWidth="1"/>
    <col min="6147" max="6147" width="20" style="1" customWidth="1"/>
    <col min="6148" max="6148" width="15" style="1" customWidth="1"/>
    <col min="6149" max="6149" width="16.21875" style="1" bestFit="1" customWidth="1"/>
    <col min="6150" max="6150" width="13.88671875" style="1" customWidth="1"/>
    <col min="6151" max="6154" width="13.109375" style="1" customWidth="1"/>
    <col min="6155" max="6155" width="16.21875" style="1" customWidth="1"/>
    <col min="6156" max="6156" width="3.21875" style="1" bestFit="1" customWidth="1"/>
    <col min="6157" max="6400" width="11.5546875" style="1"/>
    <col min="6401" max="6401" width="4.5546875" style="1" customWidth="1"/>
    <col min="6402" max="6402" width="12.77734375" style="1" bestFit="1" customWidth="1"/>
    <col min="6403" max="6403" width="20" style="1" customWidth="1"/>
    <col min="6404" max="6404" width="15" style="1" customWidth="1"/>
    <col min="6405" max="6405" width="16.21875" style="1" bestFit="1" customWidth="1"/>
    <col min="6406" max="6406" width="13.88671875" style="1" customWidth="1"/>
    <col min="6407" max="6410" width="13.109375" style="1" customWidth="1"/>
    <col min="6411" max="6411" width="16.21875" style="1" customWidth="1"/>
    <col min="6412" max="6412" width="3.21875" style="1" bestFit="1" customWidth="1"/>
    <col min="6413" max="6656" width="11.5546875" style="1"/>
    <col min="6657" max="6657" width="4.5546875" style="1" customWidth="1"/>
    <col min="6658" max="6658" width="12.77734375" style="1" bestFit="1" customWidth="1"/>
    <col min="6659" max="6659" width="20" style="1" customWidth="1"/>
    <col min="6660" max="6660" width="15" style="1" customWidth="1"/>
    <col min="6661" max="6661" width="16.21875" style="1" bestFit="1" customWidth="1"/>
    <col min="6662" max="6662" width="13.88671875" style="1" customWidth="1"/>
    <col min="6663" max="6666" width="13.109375" style="1" customWidth="1"/>
    <col min="6667" max="6667" width="16.21875" style="1" customWidth="1"/>
    <col min="6668" max="6668" width="3.21875" style="1" bestFit="1" customWidth="1"/>
    <col min="6669" max="6912" width="11.5546875" style="1"/>
    <col min="6913" max="6913" width="4.5546875" style="1" customWidth="1"/>
    <col min="6914" max="6914" width="12.77734375" style="1" bestFit="1" customWidth="1"/>
    <col min="6915" max="6915" width="20" style="1" customWidth="1"/>
    <col min="6916" max="6916" width="15" style="1" customWidth="1"/>
    <col min="6917" max="6917" width="16.21875" style="1" bestFit="1" customWidth="1"/>
    <col min="6918" max="6918" width="13.88671875" style="1" customWidth="1"/>
    <col min="6919" max="6922" width="13.109375" style="1" customWidth="1"/>
    <col min="6923" max="6923" width="16.21875" style="1" customWidth="1"/>
    <col min="6924" max="6924" width="3.21875" style="1" bestFit="1" customWidth="1"/>
    <col min="6925" max="7168" width="11.5546875" style="1"/>
    <col min="7169" max="7169" width="4.5546875" style="1" customWidth="1"/>
    <col min="7170" max="7170" width="12.77734375" style="1" bestFit="1" customWidth="1"/>
    <col min="7171" max="7171" width="20" style="1" customWidth="1"/>
    <col min="7172" max="7172" width="15" style="1" customWidth="1"/>
    <col min="7173" max="7173" width="16.21875" style="1" bestFit="1" customWidth="1"/>
    <col min="7174" max="7174" width="13.88671875" style="1" customWidth="1"/>
    <col min="7175" max="7178" width="13.109375" style="1" customWidth="1"/>
    <col min="7179" max="7179" width="16.21875" style="1" customWidth="1"/>
    <col min="7180" max="7180" width="3.21875" style="1" bestFit="1" customWidth="1"/>
    <col min="7181" max="7424" width="11.5546875" style="1"/>
    <col min="7425" max="7425" width="4.5546875" style="1" customWidth="1"/>
    <col min="7426" max="7426" width="12.77734375" style="1" bestFit="1" customWidth="1"/>
    <col min="7427" max="7427" width="20" style="1" customWidth="1"/>
    <col min="7428" max="7428" width="15" style="1" customWidth="1"/>
    <col min="7429" max="7429" width="16.21875" style="1" bestFit="1" customWidth="1"/>
    <col min="7430" max="7430" width="13.88671875" style="1" customWidth="1"/>
    <col min="7431" max="7434" width="13.109375" style="1" customWidth="1"/>
    <col min="7435" max="7435" width="16.21875" style="1" customWidth="1"/>
    <col min="7436" max="7436" width="3.21875" style="1" bestFit="1" customWidth="1"/>
    <col min="7437" max="7680" width="11.5546875" style="1"/>
    <col min="7681" max="7681" width="4.5546875" style="1" customWidth="1"/>
    <col min="7682" max="7682" width="12.77734375" style="1" bestFit="1" customWidth="1"/>
    <col min="7683" max="7683" width="20" style="1" customWidth="1"/>
    <col min="7684" max="7684" width="15" style="1" customWidth="1"/>
    <col min="7685" max="7685" width="16.21875" style="1" bestFit="1" customWidth="1"/>
    <col min="7686" max="7686" width="13.88671875" style="1" customWidth="1"/>
    <col min="7687" max="7690" width="13.109375" style="1" customWidth="1"/>
    <col min="7691" max="7691" width="16.21875" style="1" customWidth="1"/>
    <col min="7692" max="7692" width="3.21875" style="1" bestFit="1" customWidth="1"/>
    <col min="7693" max="7936" width="11.5546875" style="1"/>
    <col min="7937" max="7937" width="4.5546875" style="1" customWidth="1"/>
    <col min="7938" max="7938" width="12.77734375" style="1" bestFit="1" customWidth="1"/>
    <col min="7939" max="7939" width="20" style="1" customWidth="1"/>
    <col min="7940" max="7940" width="15" style="1" customWidth="1"/>
    <col min="7941" max="7941" width="16.21875" style="1" bestFit="1" customWidth="1"/>
    <col min="7942" max="7942" width="13.88671875" style="1" customWidth="1"/>
    <col min="7943" max="7946" width="13.109375" style="1" customWidth="1"/>
    <col min="7947" max="7947" width="16.21875" style="1" customWidth="1"/>
    <col min="7948" max="7948" width="3.21875" style="1" bestFit="1" customWidth="1"/>
    <col min="7949" max="8192" width="11.5546875" style="1"/>
    <col min="8193" max="8193" width="4.5546875" style="1" customWidth="1"/>
    <col min="8194" max="8194" width="12.77734375" style="1" bestFit="1" customWidth="1"/>
    <col min="8195" max="8195" width="20" style="1" customWidth="1"/>
    <col min="8196" max="8196" width="15" style="1" customWidth="1"/>
    <col min="8197" max="8197" width="16.21875" style="1" bestFit="1" customWidth="1"/>
    <col min="8198" max="8198" width="13.88671875" style="1" customWidth="1"/>
    <col min="8199" max="8202" width="13.109375" style="1" customWidth="1"/>
    <col min="8203" max="8203" width="16.21875" style="1" customWidth="1"/>
    <col min="8204" max="8204" width="3.21875" style="1" bestFit="1" customWidth="1"/>
    <col min="8205" max="8448" width="11.5546875" style="1"/>
    <col min="8449" max="8449" width="4.5546875" style="1" customWidth="1"/>
    <col min="8450" max="8450" width="12.77734375" style="1" bestFit="1" customWidth="1"/>
    <col min="8451" max="8451" width="20" style="1" customWidth="1"/>
    <col min="8452" max="8452" width="15" style="1" customWidth="1"/>
    <col min="8453" max="8453" width="16.21875" style="1" bestFit="1" customWidth="1"/>
    <col min="8454" max="8454" width="13.88671875" style="1" customWidth="1"/>
    <col min="8455" max="8458" width="13.109375" style="1" customWidth="1"/>
    <col min="8459" max="8459" width="16.21875" style="1" customWidth="1"/>
    <col min="8460" max="8460" width="3.21875" style="1" bestFit="1" customWidth="1"/>
    <col min="8461" max="8704" width="11.5546875" style="1"/>
    <col min="8705" max="8705" width="4.5546875" style="1" customWidth="1"/>
    <col min="8706" max="8706" width="12.77734375" style="1" bestFit="1" customWidth="1"/>
    <col min="8707" max="8707" width="20" style="1" customWidth="1"/>
    <col min="8708" max="8708" width="15" style="1" customWidth="1"/>
    <col min="8709" max="8709" width="16.21875" style="1" bestFit="1" customWidth="1"/>
    <col min="8710" max="8710" width="13.88671875" style="1" customWidth="1"/>
    <col min="8711" max="8714" width="13.109375" style="1" customWidth="1"/>
    <col min="8715" max="8715" width="16.21875" style="1" customWidth="1"/>
    <col min="8716" max="8716" width="3.21875" style="1" bestFit="1" customWidth="1"/>
    <col min="8717" max="8960" width="11.5546875" style="1"/>
    <col min="8961" max="8961" width="4.5546875" style="1" customWidth="1"/>
    <col min="8962" max="8962" width="12.77734375" style="1" bestFit="1" customWidth="1"/>
    <col min="8963" max="8963" width="20" style="1" customWidth="1"/>
    <col min="8964" max="8964" width="15" style="1" customWidth="1"/>
    <col min="8965" max="8965" width="16.21875" style="1" bestFit="1" customWidth="1"/>
    <col min="8966" max="8966" width="13.88671875" style="1" customWidth="1"/>
    <col min="8967" max="8970" width="13.109375" style="1" customWidth="1"/>
    <col min="8971" max="8971" width="16.21875" style="1" customWidth="1"/>
    <col min="8972" max="8972" width="3.21875" style="1" bestFit="1" customWidth="1"/>
    <col min="8973" max="9216" width="11.5546875" style="1"/>
    <col min="9217" max="9217" width="4.5546875" style="1" customWidth="1"/>
    <col min="9218" max="9218" width="12.77734375" style="1" bestFit="1" customWidth="1"/>
    <col min="9219" max="9219" width="20" style="1" customWidth="1"/>
    <col min="9220" max="9220" width="15" style="1" customWidth="1"/>
    <col min="9221" max="9221" width="16.21875" style="1" bestFit="1" customWidth="1"/>
    <col min="9222" max="9222" width="13.88671875" style="1" customWidth="1"/>
    <col min="9223" max="9226" width="13.109375" style="1" customWidth="1"/>
    <col min="9227" max="9227" width="16.21875" style="1" customWidth="1"/>
    <col min="9228" max="9228" width="3.21875" style="1" bestFit="1" customWidth="1"/>
    <col min="9229" max="9472" width="11.5546875" style="1"/>
    <col min="9473" max="9473" width="4.5546875" style="1" customWidth="1"/>
    <col min="9474" max="9474" width="12.77734375" style="1" bestFit="1" customWidth="1"/>
    <col min="9475" max="9475" width="20" style="1" customWidth="1"/>
    <col min="9476" max="9476" width="15" style="1" customWidth="1"/>
    <col min="9477" max="9477" width="16.21875" style="1" bestFit="1" customWidth="1"/>
    <col min="9478" max="9478" width="13.88671875" style="1" customWidth="1"/>
    <col min="9479" max="9482" width="13.109375" style="1" customWidth="1"/>
    <col min="9483" max="9483" width="16.21875" style="1" customWidth="1"/>
    <col min="9484" max="9484" width="3.21875" style="1" bestFit="1" customWidth="1"/>
    <col min="9485" max="9728" width="11.5546875" style="1"/>
    <col min="9729" max="9729" width="4.5546875" style="1" customWidth="1"/>
    <col min="9730" max="9730" width="12.77734375" style="1" bestFit="1" customWidth="1"/>
    <col min="9731" max="9731" width="20" style="1" customWidth="1"/>
    <col min="9732" max="9732" width="15" style="1" customWidth="1"/>
    <col min="9733" max="9733" width="16.21875" style="1" bestFit="1" customWidth="1"/>
    <col min="9734" max="9734" width="13.88671875" style="1" customWidth="1"/>
    <col min="9735" max="9738" width="13.109375" style="1" customWidth="1"/>
    <col min="9739" max="9739" width="16.21875" style="1" customWidth="1"/>
    <col min="9740" max="9740" width="3.21875" style="1" bestFit="1" customWidth="1"/>
    <col min="9741" max="9984" width="11.5546875" style="1"/>
    <col min="9985" max="9985" width="4.5546875" style="1" customWidth="1"/>
    <col min="9986" max="9986" width="12.77734375" style="1" bestFit="1" customWidth="1"/>
    <col min="9987" max="9987" width="20" style="1" customWidth="1"/>
    <col min="9988" max="9988" width="15" style="1" customWidth="1"/>
    <col min="9989" max="9989" width="16.21875" style="1" bestFit="1" customWidth="1"/>
    <col min="9990" max="9990" width="13.88671875" style="1" customWidth="1"/>
    <col min="9991" max="9994" width="13.109375" style="1" customWidth="1"/>
    <col min="9995" max="9995" width="16.21875" style="1" customWidth="1"/>
    <col min="9996" max="9996" width="3.21875" style="1" bestFit="1" customWidth="1"/>
    <col min="9997" max="10240" width="11.5546875" style="1"/>
    <col min="10241" max="10241" width="4.5546875" style="1" customWidth="1"/>
    <col min="10242" max="10242" width="12.77734375" style="1" bestFit="1" customWidth="1"/>
    <col min="10243" max="10243" width="20" style="1" customWidth="1"/>
    <col min="10244" max="10244" width="15" style="1" customWidth="1"/>
    <col min="10245" max="10245" width="16.21875" style="1" bestFit="1" customWidth="1"/>
    <col min="10246" max="10246" width="13.88671875" style="1" customWidth="1"/>
    <col min="10247" max="10250" width="13.109375" style="1" customWidth="1"/>
    <col min="10251" max="10251" width="16.21875" style="1" customWidth="1"/>
    <col min="10252" max="10252" width="3.21875" style="1" bestFit="1" customWidth="1"/>
    <col min="10253" max="10496" width="11.5546875" style="1"/>
    <col min="10497" max="10497" width="4.5546875" style="1" customWidth="1"/>
    <col min="10498" max="10498" width="12.77734375" style="1" bestFit="1" customWidth="1"/>
    <col min="10499" max="10499" width="20" style="1" customWidth="1"/>
    <col min="10500" max="10500" width="15" style="1" customWidth="1"/>
    <col min="10501" max="10501" width="16.21875" style="1" bestFit="1" customWidth="1"/>
    <col min="10502" max="10502" width="13.88671875" style="1" customWidth="1"/>
    <col min="10503" max="10506" width="13.109375" style="1" customWidth="1"/>
    <col min="10507" max="10507" width="16.21875" style="1" customWidth="1"/>
    <col min="10508" max="10508" width="3.21875" style="1" bestFit="1" customWidth="1"/>
    <col min="10509" max="10752" width="11.5546875" style="1"/>
    <col min="10753" max="10753" width="4.5546875" style="1" customWidth="1"/>
    <col min="10754" max="10754" width="12.77734375" style="1" bestFit="1" customWidth="1"/>
    <col min="10755" max="10755" width="20" style="1" customWidth="1"/>
    <col min="10756" max="10756" width="15" style="1" customWidth="1"/>
    <col min="10757" max="10757" width="16.21875" style="1" bestFit="1" customWidth="1"/>
    <col min="10758" max="10758" width="13.88671875" style="1" customWidth="1"/>
    <col min="10759" max="10762" width="13.109375" style="1" customWidth="1"/>
    <col min="10763" max="10763" width="16.21875" style="1" customWidth="1"/>
    <col min="10764" max="10764" width="3.21875" style="1" bestFit="1" customWidth="1"/>
    <col min="10765" max="11008" width="11.5546875" style="1"/>
    <col min="11009" max="11009" width="4.5546875" style="1" customWidth="1"/>
    <col min="11010" max="11010" width="12.77734375" style="1" bestFit="1" customWidth="1"/>
    <col min="11011" max="11011" width="20" style="1" customWidth="1"/>
    <col min="11012" max="11012" width="15" style="1" customWidth="1"/>
    <col min="11013" max="11013" width="16.21875" style="1" bestFit="1" customWidth="1"/>
    <col min="11014" max="11014" width="13.88671875" style="1" customWidth="1"/>
    <col min="11015" max="11018" width="13.109375" style="1" customWidth="1"/>
    <col min="11019" max="11019" width="16.21875" style="1" customWidth="1"/>
    <col min="11020" max="11020" width="3.21875" style="1" bestFit="1" customWidth="1"/>
    <col min="11021" max="11264" width="11.5546875" style="1"/>
    <col min="11265" max="11265" width="4.5546875" style="1" customWidth="1"/>
    <col min="11266" max="11266" width="12.77734375" style="1" bestFit="1" customWidth="1"/>
    <col min="11267" max="11267" width="20" style="1" customWidth="1"/>
    <col min="11268" max="11268" width="15" style="1" customWidth="1"/>
    <col min="11269" max="11269" width="16.21875" style="1" bestFit="1" customWidth="1"/>
    <col min="11270" max="11270" width="13.88671875" style="1" customWidth="1"/>
    <col min="11271" max="11274" width="13.109375" style="1" customWidth="1"/>
    <col min="11275" max="11275" width="16.21875" style="1" customWidth="1"/>
    <col min="11276" max="11276" width="3.21875" style="1" bestFit="1" customWidth="1"/>
    <col min="11277" max="11520" width="11.5546875" style="1"/>
    <col min="11521" max="11521" width="4.5546875" style="1" customWidth="1"/>
    <col min="11522" max="11522" width="12.77734375" style="1" bestFit="1" customWidth="1"/>
    <col min="11523" max="11523" width="20" style="1" customWidth="1"/>
    <col min="11524" max="11524" width="15" style="1" customWidth="1"/>
    <col min="11525" max="11525" width="16.21875" style="1" bestFit="1" customWidth="1"/>
    <col min="11526" max="11526" width="13.88671875" style="1" customWidth="1"/>
    <col min="11527" max="11530" width="13.109375" style="1" customWidth="1"/>
    <col min="11531" max="11531" width="16.21875" style="1" customWidth="1"/>
    <col min="11532" max="11532" width="3.21875" style="1" bestFit="1" customWidth="1"/>
    <col min="11533" max="11776" width="11.5546875" style="1"/>
    <col min="11777" max="11777" width="4.5546875" style="1" customWidth="1"/>
    <col min="11778" max="11778" width="12.77734375" style="1" bestFit="1" customWidth="1"/>
    <col min="11779" max="11779" width="20" style="1" customWidth="1"/>
    <col min="11780" max="11780" width="15" style="1" customWidth="1"/>
    <col min="11781" max="11781" width="16.21875" style="1" bestFit="1" customWidth="1"/>
    <col min="11782" max="11782" width="13.88671875" style="1" customWidth="1"/>
    <col min="11783" max="11786" width="13.109375" style="1" customWidth="1"/>
    <col min="11787" max="11787" width="16.21875" style="1" customWidth="1"/>
    <col min="11788" max="11788" width="3.21875" style="1" bestFit="1" customWidth="1"/>
    <col min="11789" max="12032" width="11.5546875" style="1"/>
    <col min="12033" max="12033" width="4.5546875" style="1" customWidth="1"/>
    <col min="12034" max="12034" width="12.77734375" style="1" bestFit="1" customWidth="1"/>
    <col min="12035" max="12035" width="20" style="1" customWidth="1"/>
    <col min="12036" max="12036" width="15" style="1" customWidth="1"/>
    <col min="12037" max="12037" width="16.21875" style="1" bestFit="1" customWidth="1"/>
    <col min="12038" max="12038" width="13.88671875" style="1" customWidth="1"/>
    <col min="12039" max="12042" width="13.109375" style="1" customWidth="1"/>
    <col min="12043" max="12043" width="16.21875" style="1" customWidth="1"/>
    <col min="12044" max="12044" width="3.21875" style="1" bestFit="1" customWidth="1"/>
    <col min="12045" max="12288" width="11.5546875" style="1"/>
    <col min="12289" max="12289" width="4.5546875" style="1" customWidth="1"/>
    <col min="12290" max="12290" width="12.77734375" style="1" bestFit="1" customWidth="1"/>
    <col min="12291" max="12291" width="20" style="1" customWidth="1"/>
    <col min="12292" max="12292" width="15" style="1" customWidth="1"/>
    <col min="12293" max="12293" width="16.21875" style="1" bestFit="1" customWidth="1"/>
    <col min="12294" max="12294" width="13.88671875" style="1" customWidth="1"/>
    <col min="12295" max="12298" width="13.109375" style="1" customWidth="1"/>
    <col min="12299" max="12299" width="16.21875" style="1" customWidth="1"/>
    <col min="12300" max="12300" width="3.21875" style="1" bestFit="1" customWidth="1"/>
    <col min="12301" max="12544" width="11.5546875" style="1"/>
    <col min="12545" max="12545" width="4.5546875" style="1" customWidth="1"/>
    <col min="12546" max="12546" width="12.77734375" style="1" bestFit="1" customWidth="1"/>
    <col min="12547" max="12547" width="20" style="1" customWidth="1"/>
    <col min="12548" max="12548" width="15" style="1" customWidth="1"/>
    <col min="12549" max="12549" width="16.21875" style="1" bestFit="1" customWidth="1"/>
    <col min="12550" max="12550" width="13.88671875" style="1" customWidth="1"/>
    <col min="12551" max="12554" width="13.109375" style="1" customWidth="1"/>
    <col min="12555" max="12555" width="16.21875" style="1" customWidth="1"/>
    <col min="12556" max="12556" width="3.21875" style="1" bestFit="1" customWidth="1"/>
    <col min="12557" max="12800" width="11.5546875" style="1"/>
    <col min="12801" max="12801" width="4.5546875" style="1" customWidth="1"/>
    <col min="12802" max="12802" width="12.77734375" style="1" bestFit="1" customWidth="1"/>
    <col min="12803" max="12803" width="20" style="1" customWidth="1"/>
    <col min="12804" max="12804" width="15" style="1" customWidth="1"/>
    <col min="12805" max="12805" width="16.21875" style="1" bestFit="1" customWidth="1"/>
    <col min="12806" max="12806" width="13.88671875" style="1" customWidth="1"/>
    <col min="12807" max="12810" width="13.109375" style="1" customWidth="1"/>
    <col min="12811" max="12811" width="16.21875" style="1" customWidth="1"/>
    <col min="12812" max="12812" width="3.21875" style="1" bestFit="1" customWidth="1"/>
    <col min="12813" max="13056" width="11.5546875" style="1"/>
    <col min="13057" max="13057" width="4.5546875" style="1" customWidth="1"/>
    <col min="13058" max="13058" width="12.77734375" style="1" bestFit="1" customWidth="1"/>
    <col min="13059" max="13059" width="20" style="1" customWidth="1"/>
    <col min="13060" max="13060" width="15" style="1" customWidth="1"/>
    <col min="13061" max="13061" width="16.21875" style="1" bestFit="1" customWidth="1"/>
    <col min="13062" max="13062" width="13.88671875" style="1" customWidth="1"/>
    <col min="13063" max="13066" width="13.109375" style="1" customWidth="1"/>
    <col min="13067" max="13067" width="16.21875" style="1" customWidth="1"/>
    <col min="13068" max="13068" width="3.21875" style="1" bestFit="1" customWidth="1"/>
    <col min="13069" max="13312" width="11.5546875" style="1"/>
    <col min="13313" max="13313" width="4.5546875" style="1" customWidth="1"/>
    <col min="13314" max="13314" width="12.77734375" style="1" bestFit="1" customWidth="1"/>
    <col min="13315" max="13315" width="20" style="1" customWidth="1"/>
    <col min="13316" max="13316" width="15" style="1" customWidth="1"/>
    <col min="13317" max="13317" width="16.21875" style="1" bestFit="1" customWidth="1"/>
    <col min="13318" max="13318" width="13.88671875" style="1" customWidth="1"/>
    <col min="13319" max="13322" width="13.109375" style="1" customWidth="1"/>
    <col min="13323" max="13323" width="16.21875" style="1" customWidth="1"/>
    <col min="13324" max="13324" width="3.21875" style="1" bestFit="1" customWidth="1"/>
    <col min="13325" max="13568" width="11.5546875" style="1"/>
    <col min="13569" max="13569" width="4.5546875" style="1" customWidth="1"/>
    <col min="13570" max="13570" width="12.77734375" style="1" bestFit="1" customWidth="1"/>
    <col min="13571" max="13571" width="20" style="1" customWidth="1"/>
    <col min="13572" max="13572" width="15" style="1" customWidth="1"/>
    <col min="13573" max="13573" width="16.21875" style="1" bestFit="1" customWidth="1"/>
    <col min="13574" max="13574" width="13.88671875" style="1" customWidth="1"/>
    <col min="13575" max="13578" width="13.109375" style="1" customWidth="1"/>
    <col min="13579" max="13579" width="16.21875" style="1" customWidth="1"/>
    <col min="13580" max="13580" width="3.21875" style="1" bestFit="1" customWidth="1"/>
    <col min="13581" max="13824" width="11.5546875" style="1"/>
    <col min="13825" max="13825" width="4.5546875" style="1" customWidth="1"/>
    <col min="13826" max="13826" width="12.77734375" style="1" bestFit="1" customWidth="1"/>
    <col min="13827" max="13827" width="20" style="1" customWidth="1"/>
    <col min="13828" max="13828" width="15" style="1" customWidth="1"/>
    <col min="13829" max="13829" width="16.21875" style="1" bestFit="1" customWidth="1"/>
    <col min="13830" max="13830" width="13.88671875" style="1" customWidth="1"/>
    <col min="13831" max="13834" width="13.109375" style="1" customWidth="1"/>
    <col min="13835" max="13835" width="16.21875" style="1" customWidth="1"/>
    <col min="13836" max="13836" width="3.21875" style="1" bestFit="1" customWidth="1"/>
    <col min="13837" max="14080" width="11.5546875" style="1"/>
    <col min="14081" max="14081" width="4.5546875" style="1" customWidth="1"/>
    <col min="14082" max="14082" width="12.77734375" style="1" bestFit="1" customWidth="1"/>
    <col min="14083" max="14083" width="20" style="1" customWidth="1"/>
    <col min="14084" max="14084" width="15" style="1" customWidth="1"/>
    <col min="14085" max="14085" width="16.21875" style="1" bestFit="1" customWidth="1"/>
    <col min="14086" max="14086" width="13.88671875" style="1" customWidth="1"/>
    <col min="14087" max="14090" width="13.109375" style="1" customWidth="1"/>
    <col min="14091" max="14091" width="16.21875" style="1" customWidth="1"/>
    <col min="14092" max="14092" width="3.21875" style="1" bestFit="1" customWidth="1"/>
    <col min="14093" max="14336" width="11.5546875" style="1"/>
    <col min="14337" max="14337" width="4.5546875" style="1" customWidth="1"/>
    <col min="14338" max="14338" width="12.77734375" style="1" bestFit="1" customWidth="1"/>
    <col min="14339" max="14339" width="20" style="1" customWidth="1"/>
    <col min="14340" max="14340" width="15" style="1" customWidth="1"/>
    <col min="14341" max="14341" width="16.21875" style="1" bestFit="1" customWidth="1"/>
    <col min="14342" max="14342" width="13.88671875" style="1" customWidth="1"/>
    <col min="14343" max="14346" width="13.109375" style="1" customWidth="1"/>
    <col min="14347" max="14347" width="16.21875" style="1" customWidth="1"/>
    <col min="14348" max="14348" width="3.21875" style="1" bestFit="1" customWidth="1"/>
    <col min="14349" max="14592" width="11.5546875" style="1"/>
    <col min="14593" max="14593" width="4.5546875" style="1" customWidth="1"/>
    <col min="14594" max="14594" width="12.77734375" style="1" bestFit="1" customWidth="1"/>
    <col min="14595" max="14595" width="20" style="1" customWidth="1"/>
    <col min="14596" max="14596" width="15" style="1" customWidth="1"/>
    <col min="14597" max="14597" width="16.21875" style="1" bestFit="1" customWidth="1"/>
    <col min="14598" max="14598" width="13.88671875" style="1" customWidth="1"/>
    <col min="14599" max="14602" width="13.109375" style="1" customWidth="1"/>
    <col min="14603" max="14603" width="16.21875" style="1" customWidth="1"/>
    <col min="14604" max="14604" width="3.21875" style="1" bestFit="1" customWidth="1"/>
    <col min="14605" max="14848" width="11.5546875" style="1"/>
    <col min="14849" max="14849" width="4.5546875" style="1" customWidth="1"/>
    <col min="14850" max="14850" width="12.77734375" style="1" bestFit="1" customWidth="1"/>
    <col min="14851" max="14851" width="20" style="1" customWidth="1"/>
    <col min="14852" max="14852" width="15" style="1" customWidth="1"/>
    <col min="14853" max="14853" width="16.21875" style="1" bestFit="1" customWidth="1"/>
    <col min="14854" max="14854" width="13.88671875" style="1" customWidth="1"/>
    <col min="14855" max="14858" width="13.109375" style="1" customWidth="1"/>
    <col min="14859" max="14859" width="16.21875" style="1" customWidth="1"/>
    <col min="14860" max="14860" width="3.21875" style="1" bestFit="1" customWidth="1"/>
    <col min="14861" max="15104" width="11.5546875" style="1"/>
    <col min="15105" max="15105" width="4.5546875" style="1" customWidth="1"/>
    <col min="15106" max="15106" width="12.77734375" style="1" bestFit="1" customWidth="1"/>
    <col min="15107" max="15107" width="20" style="1" customWidth="1"/>
    <col min="15108" max="15108" width="15" style="1" customWidth="1"/>
    <col min="15109" max="15109" width="16.21875" style="1" bestFit="1" customWidth="1"/>
    <col min="15110" max="15110" width="13.88671875" style="1" customWidth="1"/>
    <col min="15111" max="15114" width="13.109375" style="1" customWidth="1"/>
    <col min="15115" max="15115" width="16.21875" style="1" customWidth="1"/>
    <col min="15116" max="15116" width="3.21875" style="1" bestFit="1" customWidth="1"/>
    <col min="15117" max="15360" width="11.5546875" style="1"/>
    <col min="15361" max="15361" width="4.5546875" style="1" customWidth="1"/>
    <col min="15362" max="15362" width="12.77734375" style="1" bestFit="1" customWidth="1"/>
    <col min="15363" max="15363" width="20" style="1" customWidth="1"/>
    <col min="15364" max="15364" width="15" style="1" customWidth="1"/>
    <col min="15365" max="15365" width="16.21875" style="1" bestFit="1" customWidth="1"/>
    <col min="15366" max="15366" width="13.88671875" style="1" customWidth="1"/>
    <col min="15367" max="15370" width="13.109375" style="1" customWidth="1"/>
    <col min="15371" max="15371" width="16.21875" style="1" customWidth="1"/>
    <col min="15372" max="15372" width="3.21875" style="1" bestFit="1" customWidth="1"/>
    <col min="15373" max="15616" width="11.5546875" style="1"/>
    <col min="15617" max="15617" width="4.5546875" style="1" customWidth="1"/>
    <col min="15618" max="15618" width="12.77734375" style="1" bestFit="1" customWidth="1"/>
    <col min="15619" max="15619" width="20" style="1" customWidth="1"/>
    <col min="15620" max="15620" width="15" style="1" customWidth="1"/>
    <col min="15621" max="15621" width="16.21875" style="1" bestFit="1" customWidth="1"/>
    <col min="15622" max="15622" width="13.88671875" style="1" customWidth="1"/>
    <col min="15623" max="15626" width="13.109375" style="1" customWidth="1"/>
    <col min="15627" max="15627" width="16.21875" style="1" customWidth="1"/>
    <col min="15628" max="15628" width="3.21875" style="1" bestFit="1" customWidth="1"/>
    <col min="15629" max="15872" width="11.5546875" style="1"/>
    <col min="15873" max="15873" width="4.5546875" style="1" customWidth="1"/>
    <col min="15874" max="15874" width="12.77734375" style="1" bestFit="1" customWidth="1"/>
    <col min="15875" max="15875" width="20" style="1" customWidth="1"/>
    <col min="15876" max="15876" width="15" style="1" customWidth="1"/>
    <col min="15877" max="15877" width="16.21875" style="1" bestFit="1" customWidth="1"/>
    <col min="15878" max="15878" width="13.88671875" style="1" customWidth="1"/>
    <col min="15879" max="15882" width="13.109375" style="1" customWidth="1"/>
    <col min="15883" max="15883" width="16.21875" style="1" customWidth="1"/>
    <col min="15884" max="15884" width="3.21875" style="1" bestFit="1" customWidth="1"/>
    <col min="15885" max="16128" width="11.5546875" style="1"/>
    <col min="16129" max="16129" width="4.5546875" style="1" customWidth="1"/>
    <col min="16130" max="16130" width="12.77734375" style="1" bestFit="1" customWidth="1"/>
    <col min="16131" max="16131" width="20" style="1" customWidth="1"/>
    <col min="16132" max="16132" width="15" style="1" customWidth="1"/>
    <col min="16133" max="16133" width="16.21875" style="1" bestFit="1" customWidth="1"/>
    <col min="16134" max="16134" width="13.88671875" style="1" customWidth="1"/>
    <col min="16135" max="16138" width="13.109375" style="1" customWidth="1"/>
    <col min="16139" max="16139" width="16.21875" style="1" customWidth="1"/>
    <col min="16140" max="16140" width="3.21875" style="1" bestFit="1" customWidth="1"/>
    <col min="16141" max="16384" width="11.5546875" style="1"/>
  </cols>
  <sheetData>
    <row r="1" spans="1:12" ht="12.75" customHeight="1" x14ac:dyDescent="0.25">
      <c r="A1" s="1" t="s">
        <v>1</v>
      </c>
      <c r="F1" s="2"/>
      <c r="G1" s="92"/>
      <c r="L1" s="2"/>
    </row>
    <row r="2" spans="1:12" ht="12.75" customHeight="1" x14ac:dyDescent="0.25">
      <c r="A2" s="1" t="s">
        <v>457</v>
      </c>
      <c r="C2" s="1" t="s">
        <v>430</v>
      </c>
      <c r="F2" s="2"/>
      <c r="G2" s="92"/>
      <c r="L2" s="2"/>
    </row>
    <row r="3" spans="1:12" ht="12.75" customHeight="1" x14ac:dyDescent="0.25">
      <c r="A3" s="1" t="s">
        <v>438</v>
      </c>
      <c r="F3" s="2"/>
      <c r="G3" s="3"/>
    </row>
    <row r="4" spans="1:12" ht="10.5" customHeight="1" x14ac:dyDescent="0.25">
      <c r="A4" s="3"/>
      <c r="F4" s="2"/>
      <c r="G4" s="3"/>
    </row>
    <row r="5" spans="1:12" ht="10.5" customHeight="1" x14ac:dyDescent="0.25">
      <c r="G5" s="4"/>
      <c r="H5" s="4"/>
      <c r="I5" s="4"/>
      <c r="J5" s="4"/>
      <c r="K5" s="6"/>
    </row>
    <row r="6" spans="1:12" ht="13.05" customHeight="1" x14ac:dyDescent="0.25">
      <c r="G6" s="5" t="s">
        <v>211</v>
      </c>
      <c r="H6" s="5"/>
      <c r="I6" s="5"/>
      <c r="J6" s="5"/>
      <c r="K6" s="88" t="s">
        <v>202</v>
      </c>
    </row>
    <row r="7" spans="1:12" s="84" customFormat="1" ht="39.75" customHeight="1" x14ac:dyDescent="0.25">
      <c r="A7" s="82" t="s">
        <v>8</v>
      </c>
      <c r="B7" s="82" t="s">
        <v>10</v>
      </c>
      <c r="C7" s="82" t="s">
        <v>236</v>
      </c>
      <c r="D7" s="10" t="s">
        <v>237</v>
      </c>
      <c r="E7" s="82" t="s">
        <v>238</v>
      </c>
      <c r="F7" s="82" t="s">
        <v>60</v>
      </c>
      <c r="G7" s="10" t="s">
        <v>222</v>
      </c>
      <c r="H7" s="10" t="s">
        <v>12</v>
      </c>
      <c r="I7" s="10" t="s">
        <v>13</v>
      </c>
      <c r="J7" s="10" t="s">
        <v>223</v>
      </c>
      <c r="K7" s="10" t="s">
        <v>239</v>
      </c>
      <c r="L7" s="82" t="s">
        <v>8</v>
      </c>
    </row>
    <row r="8" spans="1:12" ht="12.6" x14ac:dyDescent="0.25">
      <c r="A8" s="1">
        <v>1</v>
      </c>
      <c r="B8" s="1" t="s">
        <v>22</v>
      </c>
      <c r="C8" s="35">
        <v>24719920</v>
      </c>
      <c r="D8" s="35">
        <v>8341181</v>
      </c>
      <c r="E8" s="35">
        <v>9640800</v>
      </c>
      <c r="F8" s="35">
        <f t="shared" ref="F8:F45" si="0">(C8+D8+E8)</f>
        <v>42701901</v>
      </c>
      <c r="G8" s="35">
        <v>8987083</v>
      </c>
      <c r="H8" s="35">
        <v>0</v>
      </c>
      <c r="I8" s="35">
        <v>0</v>
      </c>
      <c r="J8" s="35">
        <v>12324368</v>
      </c>
      <c r="K8" s="35">
        <v>297944.11</v>
      </c>
      <c r="L8" s="1">
        <v>1</v>
      </c>
    </row>
    <row r="9" spans="1:12" ht="12.6" x14ac:dyDescent="0.25">
      <c r="A9" s="1">
        <v>2</v>
      </c>
      <c r="B9" s="1" t="s">
        <v>23</v>
      </c>
      <c r="C9" s="35">
        <v>6949877</v>
      </c>
      <c r="D9" s="35">
        <v>5471094</v>
      </c>
      <c r="E9" s="35">
        <v>261391</v>
      </c>
      <c r="F9" s="35">
        <f t="shared" si="0"/>
        <v>12682362</v>
      </c>
      <c r="G9" s="35">
        <v>5018494</v>
      </c>
      <c r="H9" s="35">
        <v>415396</v>
      </c>
      <c r="I9" s="35">
        <v>0</v>
      </c>
      <c r="J9" s="35">
        <v>5852846</v>
      </c>
      <c r="K9" s="35">
        <v>299644.84000000003</v>
      </c>
      <c r="L9" s="1">
        <v>2</v>
      </c>
    </row>
    <row r="10" spans="1:12" ht="12.6" x14ac:dyDescent="0.25">
      <c r="A10" s="1">
        <v>3</v>
      </c>
      <c r="B10" s="1" t="s">
        <v>24</v>
      </c>
      <c r="C10" s="35">
        <v>1032986</v>
      </c>
      <c r="D10" s="35">
        <v>635724</v>
      </c>
      <c r="E10" s="35">
        <v>560320</v>
      </c>
      <c r="F10" s="35">
        <f t="shared" si="0"/>
        <v>2229030</v>
      </c>
      <c r="G10" s="35">
        <v>1426308</v>
      </c>
      <c r="H10" s="35">
        <v>0</v>
      </c>
      <c r="I10" s="35">
        <v>0</v>
      </c>
      <c r="J10" s="35">
        <v>708264</v>
      </c>
      <c r="K10" s="35">
        <v>0</v>
      </c>
      <c r="L10" s="1">
        <v>3</v>
      </c>
    </row>
    <row r="11" spans="1:12" ht="12.6" x14ac:dyDescent="0.25">
      <c r="A11" s="1">
        <v>4</v>
      </c>
      <c r="B11" s="1" t="s">
        <v>25</v>
      </c>
      <c r="C11" s="35">
        <v>5563870</v>
      </c>
      <c r="D11" s="35">
        <v>2649365</v>
      </c>
      <c r="E11" s="35">
        <v>2273075</v>
      </c>
      <c r="F11" s="35">
        <f t="shared" si="0"/>
        <v>10486310</v>
      </c>
      <c r="G11" s="35">
        <v>4200152</v>
      </c>
      <c r="H11" s="35">
        <v>42193</v>
      </c>
      <c r="I11" s="35">
        <v>0</v>
      </c>
      <c r="J11" s="35">
        <v>1320583</v>
      </c>
      <c r="K11" s="35">
        <v>8414.64</v>
      </c>
      <c r="L11" s="1">
        <v>4</v>
      </c>
    </row>
    <row r="12" spans="1:12" ht="12.6" x14ac:dyDescent="0.25">
      <c r="A12" s="1">
        <v>5</v>
      </c>
      <c r="B12" s="1" t="s">
        <v>26</v>
      </c>
      <c r="C12" s="35">
        <v>41757375</v>
      </c>
      <c r="D12" s="35">
        <v>31189126</v>
      </c>
      <c r="E12" s="35">
        <v>3419954</v>
      </c>
      <c r="F12" s="35">
        <f t="shared" si="0"/>
        <v>76366455</v>
      </c>
      <c r="G12" s="35">
        <v>36187634</v>
      </c>
      <c r="H12" s="35">
        <v>0</v>
      </c>
      <c r="I12" s="35">
        <v>0</v>
      </c>
      <c r="J12" s="35">
        <v>16198692</v>
      </c>
      <c r="K12" s="35">
        <v>4157113.5100000002</v>
      </c>
      <c r="L12" s="1">
        <v>5</v>
      </c>
    </row>
    <row r="13" spans="1:12" ht="12.6" x14ac:dyDescent="0.25">
      <c r="A13" s="1">
        <v>6</v>
      </c>
      <c r="B13" s="1" t="s">
        <v>27</v>
      </c>
      <c r="C13" s="35">
        <v>2684245</v>
      </c>
      <c r="D13" s="35">
        <v>1524851</v>
      </c>
      <c r="E13" s="35">
        <v>620436</v>
      </c>
      <c r="F13" s="35">
        <f t="shared" si="0"/>
        <v>4829532</v>
      </c>
      <c r="G13" s="35">
        <v>2744013</v>
      </c>
      <c r="H13" s="35">
        <v>0</v>
      </c>
      <c r="I13" s="35">
        <v>0</v>
      </c>
      <c r="J13" s="35">
        <v>1977630</v>
      </c>
      <c r="K13" s="35">
        <v>1825554.3199999998</v>
      </c>
      <c r="L13" s="1">
        <v>6</v>
      </c>
    </row>
    <row r="14" spans="1:12" ht="12.6" x14ac:dyDescent="0.25">
      <c r="A14" s="1">
        <v>7</v>
      </c>
      <c r="B14" s="1" t="s">
        <v>28</v>
      </c>
      <c r="C14" s="35">
        <v>1640448</v>
      </c>
      <c r="D14" s="35">
        <v>1992602</v>
      </c>
      <c r="E14" s="35">
        <v>550917</v>
      </c>
      <c r="F14" s="35">
        <f t="shared" si="0"/>
        <v>4183967</v>
      </c>
      <c r="G14" s="35">
        <v>1106454</v>
      </c>
      <c r="H14" s="35">
        <v>0</v>
      </c>
      <c r="I14" s="35">
        <v>0</v>
      </c>
      <c r="J14" s="35">
        <v>1809599</v>
      </c>
      <c r="K14" s="35">
        <v>0</v>
      </c>
      <c r="L14" s="1">
        <v>7</v>
      </c>
    </row>
    <row r="15" spans="1:12" ht="12.6" x14ac:dyDescent="0.25">
      <c r="A15" s="1">
        <v>8</v>
      </c>
      <c r="B15" s="1" t="s">
        <v>29</v>
      </c>
      <c r="C15" s="35">
        <v>11173501</v>
      </c>
      <c r="D15" s="35">
        <v>4350052</v>
      </c>
      <c r="E15" s="35">
        <v>5063556</v>
      </c>
      <c r="F15" s="35">
        <f t="shared" si="0"/>
        <v>20587109</v>
      </c>
      <c r="G15" s="35">
        <v>11072958</v>
      </c>
      <c r="H15" s="35">
        <v>2288107</v>
      </c>
      <c r="I15" s="35">
        <v>0</v>
      </c>
      <c r="J15" s="35">
        <v>3626524</v>
      </c>
      <c r="K15" s="35">
        <v>20768.509999999998</v>
      </c>
      <c r="L15" s="1">
        <v>8</v>
      </c>
    </row>
    <row r="16" spans="1:12" ht="12.6" x14ac:dyDescent="0.25">
      <c r="A16" s="1">
        <v>9</v>
      </c>
      <c r="B16" s="1" t="s">
        <v>30</v>
      </c>
      <c r="C16" s="35">
        <v>1002017</v>
      </c>
      <c r="D16" s="35">
        <v>1178233</v>
      </c>
      <c r="E16" s="35">
        <v>644449</v>
      </c>
      <c r="F16" s="35">
        <f t="shared" si="0"/>
        <v>2824699</v>
      </c>
      <c r="G16" s="35">
        <v>1168143</v>
      </c>
      <c r="H16" s="35">
        <v>110368</v>
      </c>
      <c r="I16" s="35">
        <v>0</v>
      </c>
      <c r="J16" s="35">
        <v>898064</v>
      </c>
      <c r="K16" s="35">
        <v>46404.950000000004</v>
      </c>
      <c r="L16" s="1">
        <v>9</v>
      </c>
    </row>
    <row r="17" spans="1:12" ht="12.6" x14ac:dyDescent="0.25">
      <c r="A17" s="1">
        <v>10</v>
      </c>
      <c r="B17" s="1" t="s">
        <v>31</v>
      </c>
      <c r="C17" s="35">
        <v>13079796</v>
      </c>
      <c r="D17" s="35">
        <v>3064132</v>
      </c>
      <c r="E17" s="35">
        <v>3132935</v>
      </c>
      <c r="F17" s="35">
        <f t="shared" si="0"/>
        <v>19276863</v>
      </c>
      <c r="G17" s="35">
        <v>2817263</v>
      </c>
      <c r="H17" s="35">
        <v>0</v>
      </c>
      <c r="I17" s="35">
        <v>0</v>
      </c>
      <c r="J17" s="35">
        <v>61579</v>
      </c>
      <c r="K17" s="35">
        <v>1126579.6200000001</v>
      </c>
      <c r="L17" s="1">
        <v>10</v>
      </c>
    </row>
    <row r="18" spans="1:12" ht="12.6" x14ac:dyDescent="0.25">
      <c r="A18" s="1">
        <v>11</v>
      </c>
      <c r="B18" s="1" t="s">
        <v>32</v>
      </c>
      <c r="C18" s="35">
        <v>5260268</v>
      </c>
      <c r="D18" s="35">
        <v>1414784</v>
      </c>
      <c r="E18" s="35">
        <v>1580330</v>
      </c>
      <c r="F18" s="35">
        <f t="shared" si="0"/>
        <v>8255382</v>
      </c>
      <c r="G18" s="35">
        <v>2065435</v>
      </c>
      <c r="H18" s="35">
        <v>39358</v>
      </c>
      <c r="I18" s="35">
        <v>0</v>
      </c>
      <c r="J18" s="35">
        <v>1653820</v>
      </c>
      <c r="K18" s="35">
        <v>0</v>
      </c>
      <c r="L18" s="1">
        <v>11</v>
      </c>
    </row>
    <row r="19" spans="1:12" ht="12.6" x14ac:dyDescent="0.25">
      <c r="A19" s="1">
        <v>12</v>
      </c>
      <c r="B19" s="1" t="s">
        <v>33</v>
      </c>
      <c r="C19" s="35">
        <v>1961738</v>
      </c>
      <c r="D19" s="35">
        <v>1151311</v>
      </c>
      <c r="E19" s="35">
        <v>933323</v>
      </c>
      <c r="F19" s="35">
        <f t="shared" si="0"/>
        <v>4046372</v>
      </c>
      <c r="G19" s="35">
        <v>1626347</v>
      </c>
      <c r="H19" s="35">
        <v>0</v>
      </c>
      <c r="I19" s="35">
        <v>0</v>
      </c>
      <c r="J19" s="35">
        <v>1601508</v>
      </c>
      <c r="K19" s="35">
        <v>0</v>
      </c>
      <c r="L19" s="1">
        <v>12</v>
      </c>
    </row>
    <row r="20" spans="1:12" ht="12.6" x14ac:dyDescent="0.25">
      <c r="A20" s="1">
        <v>13</v>
      </c>
      <c r="B20" s="1" t="s">
        <v>34</v>
      </c>
      <c r="C20" s="35">
        <v>4374289</v>
      </c>
      <c r="D20" s="35">
        <v>6111346</v>
      </c>
      <c r="E20" s="35">
        <v>2903693</v>
      </c>
      <c r="F20" s="35">
        <f t="shared" si="0"/>
        <v>13389328</v>
      </c>
      <c r="G20" s="35">
        <v>3132167</v>
      </c>
      <c r="H20" s="35">
        <v>7112</v>
      </c>
      <c r="I20" s="35">
        <v>0</v>
      </c>
      <c r="J20" s="35">
        <v>5265927</v>
      </c>
      <c r="K20" s="35">
        <v>717093.17999999993</v>
      </c>
      <c r="L20" s="1">
        <v>13</v>
      </c>
    </row>
    <row r="21" spans="1:12" ht="12.6" x14ac:dyDescent="0.25">
      <c r="A21" s="1">
        <v>14</v>
      </c>
      <c r="B21" s="1" t="s">
        <v>35</v>
      </c>
      <c r="C21" s="35">
        <v>2583098</v>
      </c>
      <c r="D21" s="35">
        <v>1051568</v>
      </c>
      <c r="E21" s="35">
        <v>443157</v>
      </c>
      <c r="F21" s="35">
        <f t="shared" si="0"/>
        <v>4077823</v>
      </c>
      <c r="G21" s="35">
        <v>2233293</v>
      </c>
      <c r="H21" s="35">
        <v>388562</v>
      </c>
      <c r="I21" s="35">
        <v>0</v>
      </c>
      <c r="J21" s="35">
        <v>1230504</v>
      </c>
      <c r="K21" s="35">
        <v>26808.3</v>
      </c>
      <c r="L21" s="1">
        <v>14</v>
      </c>
    </row>
    <row r="22" spans="1:12" ht="12.6" x14ac:dyDescent="0.25">
      <c r="A22" s="1">
        <v>15</v>
      </c>
      <c r="B22" s="1" t="s">
        <v>36</v>
      </c>
      <c r="C22" s="86">
        <v>25708705</v>
      </c>
      <c r="D22" s="86">
        <v>12339376</v>
      </c>
      <c r="E22" s="86">
        <v>8045467</v>
      </c>
      <c r="F22" s="86">
        <f t="shared" si="0"/>
        <v>46093548</v>
      </c>
      <c r="G22" s="86">
        <v>16800026</v>
      </c>
      <c r="H22" s="86">
        <v>262</v>
      </c>
      <c r="I22" s="86">
        <v>0</v>
      </c>
      <c r="J22" s="86">
        <v>26870060</v>
      </c>
      <c r="K22" s="86">
        <v>13728055.879999999</v>
      </c>
      <c r="L22" s="1">
        <v>15</v>
      </c>
    </row>
    <row r="23" spans="1:12" ht="12.6" x14ac:dyDescent="0.25">
      <c r="A23" s="1">
        <v>16</v>
      </c>
      <c r="B23" s="1" t="s">
        <v>37</v>
      </c>
      <c r="C23" s="35">
        <v>12044420</v>
      </c>
      <c r="D23" s="35">
        <v>3424582</v>
      </c>
      <c r="E23" s="35">
        <v>485012</v>
      </c>
      <c r="F23" s="35">
        <f t="shared" si="0"/>
        <v>15954014</v>
      </c>
      <c r="G23" s="35">
        <v>6986311</v>
      </c>
      <c r="H23" s="35">
        <v>897072</v>
      </c>
      <c r="I23" s="35">
        <v>0</v>
      </c>
      <c r="J23" s="35">
        <v>5611925</v>
      </c>
      <c r="K23" s="35">
        <v>246229.51</v>
      </c>
      <c r="L23" s="1">
        <v>16</v>
      </c>
    </row>
    <row r="24" spans="1:12" ht="12.6" x14ac:dyDescent="0.25">
      <c r="A24" s="1">
        <v>17</v>
      </c>
      <c r="B24" s="1" t="s">
        <v>38</v>
      </c>
      <c r="C24" s="35">
        <v>0</v>
      </c>
      <c r="D24" s="35">
        <v>0</v>
      </c>
      <c r="E24" s="35">
        <v>0</v>
      </c>
      <c r="F24" s="35">
        <f t="shared" si="0"/>
        <v>0</v>
      </c>
      <c r="G24" s="35">
        <v>0</v>
      </c>
      <c r="H24" s="35">
        <v>0</v>
      </c>
      <c r="I24" s="35">
        <v>0</v>
      </c>
      <c r="J24" s="35">
        <v>0</v>
      </c>
      <c r="K24" s="35">
        <v>0</v>
      </c>
      <c r="L24" s="1">
        <v>17</v>
      </c>
    </row>
    <row r="25" spans="1:12" ht="12.6" x14ac:dyDescent="0.25">
      <c r="A25" s="1">
        <v>18</v>
      </c>
      <c r="B25" s="1" t="s">
        <v>39</v>
      </c>
      <c r="C25" s="35">
        <v>1707964</v>
      </c>
      <c r="D25" s="35">
        <v>655671</v>
      </c>
      <c r="E25" s="35">
        <v>552673</v>
      </c>
      <c r="F25" s="35">
        <f t="shared" si="0"/>
        <v>2916308</v>
      </c>
      <c r="G25" s="35">
        <v>508908</v>
      </c>
      <c r="H25" s="35">
        <v>78602</v>
      </c>
      <c r="I25" s="35">
        <v>0</v>
      </c>
      <c r="J25" s="35">
        <v>265073</v>
      </c>
      <c r="K25" s="35">
        <v>0</v>
      </c>
      <c r="L25" s="1">
        <v>18</v>
      </c>
    </row>
    <row r="26" spans="1:12" ht="12.6" x14ac:dyDescent="0.25">
      <c r="A26" s="1">
        <v>19</v>
      </c>
      <c r="B26" s="1" t="s">
        <v>40</v>
      </c>
      <c r="C26" s="35">
        <v>14192889</v>
      </c>
      <c r="D26" s="35">
        <v>6986217</v>
      </c>
      <c r="E26" s="35">
        <v>5243381</v>
      </c>
      <c r="F26" s="35">
        <f t="shared" si="0"/>
        <v>26422487</v>
      </c>
      <c r="G26" s="35">
        <v>12111305</v>
      </c>
      <c r="H26" s="35">
        <v>61390</v>
      </c>
      <c r="I26" s="35">
        <v>0</v>
      </c>
      <c r="J26" s="35">
        <v>8031386</v>
      </c>
      <c r="K26" s="35">
        <v>886438.62</v>
      </c>
      <c r="L26" s="1">
        <v>19</v>
      </c>
    </row>
    <row r="27" spans="1:12" ht="12.6" x14ac:dyDescent="0.25">
      <c r="A27" s="1">
        <v>20</v>
      </c>
      <c r="B27" s="1" t="s">
        <v>41</v>
      </c>
      <c r="C27" s="35">
        <v>7064401</v>
      </c>
      <c r="D27" s="35">
        <v>4779443</v>
      </c>
      <c r="E27" s="35">
        <v>863326</v>
      </c>
      <c r="F27" s="35">
        <f t="shared" si="0"/>
        <v>12707170</v>
      </c>
      <c r="G27" s="35">
        <v>4648924</v>
      </c>
      <c r="H27" s="35">
        <v>99255</v>
      </c>
      <c r="I27" s="35">
        <v>0</v>
      </c>
      <c r="J27" s="35">
        <v>5242093</v>
      </c>
      <c r="K27" s="35">
        <v>8228.64</v>
      </c>
      <c r="L27" s="1">
        <v>20</v>
      </c>
    </row>
    <row r="28" spans="1:12" ht="12.6" x14ac:dyDescent="0.25">
      <c r="A28" s="1">
        <v>21</v>
      </c>
      <c r="B28" s="1" t="s">
        <v>42</v>
      </c>
      <c r="C28" s="35">
        <v>981471</v>
      </c>
      <c r="D28" s="35">
        <v>913676</v>
      </c>
      <c r="E28" s="35">
        <v>943999</v>
      </c>
      <c r="F28" s="35">
        <f t="shared" si="0"/>
        <v>2839146</v>
      </c>
      <c r="G28" s="35">
        <v>740174</v>
      </c>
      <c r="H28" s="35">
        <v>0</v>
      </c>
      <c r="I28" s="35">
        <v>0</v>
      </c>
      <c r="J28" s="35">
        <v>2202917</v>
      </c>
      <c r="K28" s="35">
        <v>2581.92</v>
      </c>
      <c r="L28" s="1">
        <v>21</v>
      </c>
    </row>
    <row r="29" spans="1:12" ht="12.6" x14ac:dyDescent="0.25">
      <c r="A29" s="1">
        <v>22</v>
      </c>
      <c r="B29" s="1" t="s">
        <v>43</v>
      </c>
      <c r="C29" s="35">
        <v>4008409</v>
      </c>
      <c r="D29" s="35">
        <v>1959383</v>
      </c>
      <c r="E29" s="35">
        <v>961761</v>
      </c>
      <c r="F29" s="35">
        <f t="shared" si="0"/>
        <v>6929553</v>
      </c>
      <c r="G29" s="35">
        <v>4057557</v>
      </c>
      <c r="H29" s="35">
        <v>0</v>
      </c>
      <c r="I29" s="35">
        <v>254757</v>
      </c>
      <c r="J29" s="35">
        <v>1721013</v>
      </c>
      <c r="K29" s="35">
        <v>1068.83</v>
      </c>
      <c r="L29" s="1">
        <v>22</v>
      </c>
    </row>
    <row r="30" spans="1:12" ht="12.6" x14ac:dyDescent="0.25">
      <c r="A30" s="1">
        <v>23</v>
      </c>
      <c r="B30" s="1" t="s">
        <v>44</v>
      </c>
      <c r="C30" s="35">
        <v>16824756</v>
      </c>
      <c r="D30" s="35">
        <v>13899328</v>
      </c>
      <c r="E30" s="35">
        <v>10814758</v>
      </c>
      <c r="F30" s="35">
        <f t="shared" si="0"/>
        <v>41538842</v>
      </c>
      <c r="G30" s="35">
        <v>17570604</v>
      </c>
      <c r="H30" s="35">
        <v>79945</v>
      </c>
      <c r="I30" s="35">
        <v>0</v>
      </c>
      <c r="J30" s="35">
        <v>20258543</v>
      </c>
      <c r="K30" s="35">
        <v>11356950.270000001</v>
      </c>
      <c r="L30" s="1">
        <v>23</v>
      </c>
    </row>
    <row r="31" spans="1:12" ht="12.6" x14ac:dyDescent="0.25">
      <c r="A31" s="1">
        <v>24</v>
      </c>
      <c r="B31" s="1" t="s">
        <v>45</v>
      </c>
      <c r="C31" s="35">
        <v>39695812</v>
      </c>
      <c r="D31" s="35">
        <v>33534598</v>
      </c>
      <c r="E31" s="35">
        <v>21940231</v>
      </c>
      <c r="F31" s="35">
        <f t="shared" si="0"/>
        <v>95170641</v>
      </c>
      <c r="G31" s="35">
        <v>29816485</v>
      </c>
      <c r="H31" s="35">
        <v>1470238</v>
      </c>
      <c r="I31" s="35">
        <v>0</v>
      </c>
      <c r="J31" s="35">
        <v>43857874</v>
      </c>
      <c r="K31" s="35">
        <v>2833741.6800000006</v>
      </c>
      <c r="L31" s="1">
        <v>24</v>
      </c>
    </row>
    <row r="32" spans="1:12" ht="12.6" x14ac:dyDescent="0.25">
      <c r="A32" s="1">
        <v>25</v>
      </c>
      <c r="B32" s="1" t="s">
        <v>46</v>
      </c>
      <c r="C32" s="35">
        <v>1690850</v>
      </c>
      <c r="D32" s="35">
        <v>534443</v>
      </c>
      <c r="E32" s="35">
        <v>999963</v>
      </c>
      <c r="F32" s="35">
        <f t="shared" si="0"/>
        <v>3225256</v>
      </c>
      <c r="G32" s="35">
        <v>875780</v>
      </c>
      <c r="H32" s="35">
        <v>0</v>
      </c>
      <c r="I32" s="35">
        <v>0</v>
      </c>
      <c r="J32" s="35">
        <v>410675</v>
      </c>
      <c r="K32" s="35">
        <v>23252.959999999999</v>
      </c>
      <c r="L32" s="1">
        <v>25</v>
      </c>
    </row>
    <row r="33" spans="1:12" ht="12.6" x14ac:dyDescent="0.25">
      <c r="A33" s="1">
        <v>26</v>
      </c>
      <c r="B33" s="1" t="s">
        <v>47</v>
      </c>
      <c r="C33" s="35">
        <v>5221149</v>
      </c>
      <c r="D33" s="35">
        <v>2234528</v>
      </c>
      <c r="E33" s="35">
        <v>2910247</v>
      </c>
      <c r="F33" s="35">
        <f t="shared" si="0"/>
        <v>10365924</v>
      </c>
      <c r="G33" s="35">
        <v>8589050</v>
      </c>
      <c r="H33" s="35">
        <v>0</v>
      </c>
      <c r="I33" s="35">
        <v>0</v>
      </c>
      <c r="J33" s="35">
        <v>2818135</v>
      </c>
      <c r="K33" s="35">
        <v>127940.07</v>
      </c>
      <c r="L33" s="1">
        <v>26</v>
      </c>
    </row>
    <row r="34" spans="1:12" ht="12.6" x14ac:dyDescent="0.25">
      <c r="A34" s="1">
        <v>27</v>
      </c>
      <c r="B34" s="1" t="s">
        <v>48</v>
      </c>
      <c r="C34" s="35">
        <v>1749940</v>
      </c>
      <c r="D34" s="35">
        <v>1041994</v>
      </c>
      <c r="E34" s="35">
        <v>133928</v>
      </c>
      <c r="F34" s="35">
        <f t="shared" si="0"/>
        <v>2925862</v>
      </c>
      <c r="G34" s="35">
        <v>880000</v>
      </c>
      <c r="H34" s="35">
        <v>0</v>
      </c>
      <c r="I34" s="35">
        <v>0</v>
      </c>
      <c r="J34" s="35">
        <v>1141314</v>
      </c>
      <c r="K34" s="35">
        <v>0</v>
      </c>
      <c r="L34" s="1">
        <v>27</v>
      </c>
    </row>
    <row r="35" spans="1:12" ht="12.6" x14ac:dyDescent="0.25">
      <c r="A35" s="1">
        <v>28</v>
      </c>
      <c r="B35" s="1" t="s">
        <v>49</v>
      </c>
      <c r="C35" s="35">
        <v>9857158</v>
      </c>
      <c r="D35" s="35">
        <v>7473962</v>
      </c>
      <c r="E35" s="35">
        <v>8156267</v>
      </c>
      <c r="F35" s="35">
        <f t="shared" si="0"/>
        <v>25487387</v>
      </c>
      <c r="G35" s="35">
        <v>12895605</v>
      </c>
      <c r="H35" s="35">
        <v>0</v>
      </c>
      <c r="I35" s="35">
        <v>0</v>
      </c>
      <c r="J35" s="35">
        <v>20577333</v>
      </c>
      <c r="K35" s="35">
        <v>88190.510000000009</v>
      </c>
      <c r="L35" s="1">
        <v>28</v>
      </c>
    </row>
    <row r="36" spans="1:12" ht="12.6" x14ac:dyDescent="0.25">
      <c r="A36" s="1">
        <v>29</v>
      </c>
      <c r="B36" s="1" t="s">
        <v>50</v>
      </c>
      <c r="C36" s="35">
        <v>2812270</v>
      </c>
      <c r="D36" s="35">
        <v>1357272</v>
      </c>
      <c r="E36" s="35">
        <v>602040</v>
      </c>
      <c r="F36" s="35">
        <f t="shared" si="0"/>
        <v>4771582</v>
      </c>
      <c r="G36" s="35">
        <v>2312607</v>
      </c>
      <c r="H36" s="35">
        <v>0</v>
      </c>
      <c r="I36" s="35">
        <v>0</v>
      </c>
      <c r="J36" s="35">
        <v>1592269</v>
      </c>
      <c r="K36" s="35">
        <v>0</v>
      </c>
      <c r="L36" s="1">
        <v>29</v>
      </c>
    </row>
    <row r="37" spans="1:12" ht="12.6" x14ac:dyDescent="0.25">
      <c r="A37" s="1">
        <v>30</v>
      </c>
      <c r="B37" s="1" t="s">
        <v>51</v>
      </c>
      <c r="C37" s="35">
        <v>57519391</v>
      </c>
      <c r="D37" s="35">
        <v>27318025</v>
      </c>
      <c r="E37" s="35">
        <v>22618761</v>
      </c>
      <c r="F37" s="35">
        <f t="shared" si="0"/>
        <v>107456177</v>
      </c>
      <c r="G37" s="35">
        <v>28433927</v>
      </c>
      <c r="H37" s="35">
        <v>0</v>
      </c>
      <c r="I37" s="35">
        <v>122632</v>
      </c>
      <c r="J37" s="35">
        <v>31490801</v>
      </c>
      <c r="K37" s="35">
        <v>2377712.9500000007</v>
      </c>
      <c r="L37" s="1">
        <v>30</v>
      </c>
    </row>
    <row r="38" spans="1:12" ht="12.6" x14ac:dyDescent="0.25">
      <c r="A38" s="1">
        <v>31</v>
      </c>
      <c r="B38" s="1" t="s">
        <v>52</v>
      </c>
      <c r="C38" s="35">
        <v>13808236</v>
      </c>
      <c r="D38" s="35">
        <v>19140518</v>
      </c>
      <c r="E38" s="35">
        <v>4521606</v>
      </c>
      <c r="F38" s="35">
        <f t="shared" si="0"/>
        <v>37470360</v>
      </c>
      <c r="G38" s="35">
        <v>16128941</v>
      </c>
      <c r="H38" s="35">
        <v>0</v>
      </c>
      <c r="I38" s="35">
        <v>0</v>
      </c>
      <c r="J38" s="35">
        <v>13368980</v>
      </c>
      <c r="K38" s="35">
        <v>907201.41999999993</v>
      </c>
      <c r="L38" s="1">
        <v>31</v>
      </c>
    </row>
    <row r="39" spans="1:12" ht="12.6" x14ac:dyDescent="0.25">
      <c r="A39" s="1">
        <v>32</v>
      </c>
      <c r="B39" s="1" t="s">
        <v>53</v>
      </c>
      <c r="C39" s="35">
        <v>5619749</v>
      </c>
      <c r="D39" s="35">
        <v>4576466</v>
      </c>
      <c r="E39" s="35">
        <v>1009754</v>
      </c>
      <c r="F39" s="35">
        <f t="shared" si="0"/>
        <v>11205969</v>
      </c>
      <c r="G39" s="35">
        <v>4280664</v>
      </c>
      <c r="H39" s="35">
        <v>0</v>
      </c>
      <c r="I39" s="35">
        <v>0</v>
      </c>
      <c r="J39" s="35">
        <v>3102336</v>
      </c>
      <c r="K39" s="35">
        <v>714932.81</v>
      </c>
      <c r="L39" s="1">
        <v>32</v>
      </c>
    </row>
    <row r="40" spans="1:12" ht="12.6" x14ac:dyDescent="0.25">
      <c r="A40" s="1">
        <v>33</v>
      </c>
      <c r="B40" s="1" t="s">
        <v>54</v>
      </c>
      <c r="C40" s="35">
        <v>5803069</v>
      </c>
      <c r="D40" s="35">
        <v>3170363</v>
      </c>
      <c r="E40" s="35">
        <v>1692545</v>
      </c>
      <c r="F40" s="35">
        <f t="shared" si="0"/>
        <v>10665977</v>
      </c>
      <c r="G40" s="35">
        <v>4219722</v>
      </c>
      <c r="H40" s="35">
        <v>0</v>
      </c>
      <c r="I40" s="35">
        <v>0</v>
      </c>
      <c r="J40" s="35">
        <v>3676276</v>
      </c>
      <c r="K40" s="35">
        <v>270169.78000000003</v>
      </c>
      <c r="L40" s="1">
        <v>33</v>
      </c>
    </row>
    <row r="41" spans="1:12" ht="12.6" x14ac:dyDescent="0.25">
      <c r="A41" s="1">
        <v>34</v>
      </c>
      <c r="B41" s="1" t="s">
        <v>55</v>
      </c>
      <c r="C41" s="35">
        <v>24263434</v>
      </c>
      <c r="D41" s="35">
        <v>9016966</v>
      </c>
      <c r="E41" s="35">
        <v>3966432</v>
      </c>
      <c r="F41" s="35">
        <f t="shared" si="0"/>
        <v>37246832</v>
      </c>
      <c r="G41" s="35">
        <v>24403851</v>
      </c>
      <c r="H41" s="35">
        <v>0</v>
      </c>
      <c r="I41" s="35">
        <v>0</v>
      </c>
      <c r="J41" s="35">
        <v>9476461</v>
      </c>
      <c r="K41" s="35">
        <v>2614675.33</v>
      </c>
      <c r="L41" s="1">
        <v>34</v>
      </c>
    </row>
    <row r="42" spans="1:12" ht="12.6" x14ac:dyDescent="0.25">
      <c r="A42" s="1">
        <v>35</v>
      </c>
      <c r="B42" s="1" t="s">
        <v>56</v>
      </c>
      <c r="C42" s="35">
        <v>103677845</v>
      </c>
      <c r="D42" s="35">
        <v>33378788</v>
      </c>
      <c r="E42" s="35">
        <v>9464600</v>
      </c>
      <c r="F42" s="35">
        <f t="shared" si="0"/>
        <v>146521233</v>
      </c>
      <c r="G42" s="35">
        <v>50216277</v>
      </c>
      <c r="H42" s="35">
        <v>20000</v>
      </c>
      <c r="I42" s="35">
        <v>1823218</v>
      </c>
      <c r="J42" s="35">
        <v>81940120</v>
      </c>
      <c r="K42" s="35">
        <v>927489.28</v>
      </c>
      <c r="L42" s="1">
        <v>35</v>
      </c>
    </row>
    <row r="43" spans="1:12" ht="12.6" x14ac:dyDescent="0.25">
      <c r="A43" s="1">
        <v>36</v>
      </c>
      <c r="B43" s="1" t="s">
        <v>57</v>
      </c>
      <c r="C43" s="35">
        <v>11238123</v>
      </c>
      <c r="D43" s="35">
        <v>3585569</v>
      </c>
      <c r="E43" s="35">
        <v>682932</v>
      </c>
      <c r="F43" s="35">
        <f t="shared" si="0"/>
        <v>15506624</v>
      </c>
      <c r="G43" s="35">
        <v>4565777</v>
      </c>
      <c r="H43" s="35">
        <v>1221860</v>
      </c>
      <c r="I43" s="35">
        <v>125524</v>
      </c>
      <c r="J43" s="35">
        <v>3276495</v>
      </c>
      <c r="K43" s="35">
        <v>0</v>
      </c>
      <c r="L43" s="1">
        <v>36</v>
      </c>
    </row>
    <row r="44" spans="1:12" ht="12.6" x14ac:dyDescent="0.25">
      <c r="A44" s="1">
        <v>37</v>
      </c>
      <c r="B44" s="1" t="s">
        <v>58</v>
      </c>
      <c r="C44" s="35">
        <v>1426561</v>
      </c>
      <c r="D44" s="35">
        <v>651368</v>
      </c>
      <c r="E44" s="35">
        <v>1189786</v>
      </c>
      <c r="F44" s="35">
        <f t="shared" si="0"/>
        <v>3267715</v>
      </c>
      <c r="G44" s="35">
        <v>1877532</v>
      </c>
      <c r="H44" s="35">
        <v>0</v>
      </c>
      <c r="I44" s="35">
        <v>0</v>
      </c>
      <c r="J44" s="35">
        <v>222294</v>
      </c>
      <c r="K44" s="35">
        <v>17060.030000000002</v>
      </c>
      <c r="L44" s="1">
        <v>37</v>
      </c>
    </row>
    <row r="45" spans="1:12" ht="12.6" x14ac:dyDescent="0.25">
      <c r="A45" s="15">
        <v>38</v>
      </c>
      <c r="B45" s="1" t="s">
        <v>59</v>
      </c>
      <c r="C45" s="37">
        <v>6399044</v>
      </c>
      <c r="D45" s="37">
        <v>1772609</v>
      </c>
      <c r="E45" s="37">
        <v>1855509</v>
      </c>
      <c r="F45" s="37">
        <f t="shared" si="0"/>
        <v>10027162</v>
      </c>
      <c r="G45" s="37">
        <v>4170387</v>
      </c>
      <c r="H45" s="37">
        <v>0</v>
      </c>
      <c r="I45" s="37">
        <v>824075</v>
      </c>
      <c r="J45" s="37">
        <v>632299</v>
      </c>
      <c r="K45" s="37">
        <v>2334.1400000000003</v>
      </c>
      <c r="L45" s="15">
        <v>38</v>
      </c>
    </row>
    <row r="46" spans="1:12" ht="12.6" x14ac:dyDescent="0.25">
      <c r="A46" s="15">
        <f>A45</f>
        <v>38</v>
      </c>
      <c r="B46" s="6" t="s">
        <v>60</v>
      </c>
      <c r="C46" s="38">
        <f t="shared" ref="C46:K46" si="1">SUM(C8:C45)</f>
        <v>497099074</v>
      </c>
      <c r="D46" s="38">
        <f t="shared" si="1"/>
        <v>263870514</v>
      </c>
      <c r="E46" s="38">
        <f t="shared" si="1"/>
        <v>141683314</v>
      </c>
      <c r="F46" s="38">
        <f t="shared" si="1"/>
        <v>902652902</v>
      </c>
      <c r="G46" s="38">
        <f t="shared" si="1"/>
        <v>340876158</v>
      </c>
      <c r="H46" s="38">
        <f t="shared" si="1"/>
        <v>7219720</v>
      </c>
      <c r="I46" s="38">
        <f t="shared" si="1"/>
        <v>3150206</v>
      </c>
      <c r="J46" s="38">
        <f t="shared" si="1"/>
        <v>342316580</v>
      </c>
      <c r="K46" s="38">
        <f t="shared" si="1"/>
        <v>45660580.610000014</v>
      </c>
      <c r="L46" s="15">
        <f>L45</f>
        <v>38</v>
      </c>
    </row>
    <row r="88" s="1" customFormat="1" ht="10.5" customHeight="1" x14ac:dyDescent="0.25"/>
    <row r="90" s="1" customFormat="1" ht="11.25" customHeight="1" x14ac:dyDescent="0.25"/>
    <row r="107" s="1" customFormat="1" ht="11.25" customHeight="1" x14ac:dyDescent="0.25"/>
  </sheetData>
  <printOptions horizontalCentered="1" verticalCentered="1" gridLines="1"/>
  <pageMargins left="0.5" right="0.5" top="0.5" bottom="0.5" header="0" footer="0"/>
  <pageSetup paperSize="3"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48C38-3627-4B13-AC3B-4A49426A0DBD}">
  <sheetPr>
    <pageSetUpPr fitToPage="1"/>
  </sheetPr>
  <dimension ref="A1:L103"/>
  <sheetViews>
    <sheetView workbookViewId="0">
      <selection activeCell="K7" sqref="K7"/>
    </sheetView>
  </sheetViews>
  <sheetFormatPr defaultColWidth="7.21875" defaultRowHeight="12.6" x14ac:dyDescent="0.25"/>
  <cols>
    <col min="1" max="1" width="4.77734375" style="1" customWidth="1"/>
    <col min="2" max="2" width="16.33203125" style="1" customWidth="1"/>
    <col min="3" max="3" width="19.77734375" style="1" customWidth="1"/>
    <col min="4" max="4" width="15.77734375" style="1" customWidth="1"/>
    <col min="5" max="5" width="16.33203125" style="1" customWidth="1"/>
    <col min="6" max="6" width="15.109375" style="1" customWidth="1"/>
    <col min="7" max="10" width="13.77734375" style="1" customWidth="1"/>
    <col min="11" max="11" width="15.88671875" style="1" customWidth="1"/>
    <col min="12" max="12" width="4.109375" style="1" bestFit="1" customWidth="1"/>
    <col min="13" max="256" width="7.21875" style="1"/>
    <col min="257" max="257" width="4.109375" style="1" bestFit="1" customWidth="1"/>
    <col min="258" max="258" width="12.77734375" style="1" bestFit="1" customWidth="1"/>
    <col min="259" max="259" width="18.6640625" style="1" customWidth="1"/>
    <col min="260" max="260" width="12" style="1" customWidth="1"/>
    <col min="261" max="261" width="13.21875" style="1" customWidth="1"/>
    <col min="262" max="262" width="11.88671875" style="1" bestFit="1" customWidth="1"/>
    <col min="263" max="263" width="13.44140625" style="1" customWidth="1"/>
    <col min="264" max="264" width="10" style="1" bestFit="1" customWidth="1"/>
    <col min="265" max="265" width="10.109375" style="1" customWidth="1"/>
    <col min="266" max="266" width="11.5546875" style="1" customWidth="1"/>
    <col min="267" max="267" width="15.88671875" style="1" customWidth="1"/>
    <col min="268" max="268" width="4.109375" style="1" bestFit="1" customWidth="1"/>
    <col min="269" max="512" width="7.21875" style="1"/>
    <col min="513" max="513" width="4.109375" style="1" bestFit="1" customWidth="1"/>
    <col min="514" max="514" width="12.77734375" style="1" bestFit="1" customWidth="1"/>
    <col min="515" max="515" width="18.6640625" style="1" customWidth="1"/>
    <col min="516" max="516" width="12" style="1" customWidth="1"/>
    <col min="517" max="517" width="13.21875" style="1" customWidth="1"/>
    <col min="518" max="518" width="11.88671875" style="1" bestFit="1" customWidth="1"/>
    <col min="519" max="519" width="13.44140625" style="1" customWidth="1"/>
    <col min="520" max="520" width="10" style="1" bestFit="1" customWidth="1"/>
    <col min="521" max="521" width="10.109375" style="1" customWidth="1"/>
    <col min="522" max="522" width="11.5546875" style="1" customWidth="1"/>
    <col min="523" max="523" width="15.88671875" style="1" customWidth="1"/>
    <col min="524" max="524" width="4.109375" style="1" bestFit="1" customWidth="1"/>
    <col min="525" max="768" width="7.21875" style="1"/>
    <col min="769" max="769" width="4.109375" style="1" bestFit="1" customWidth="1"/>
    <col min="770" max="770" width="12.77734375" style="1" bestFit="1" customWidth="1"/>
    <col min="771" max="771" width="18.6640625" style="1" customWidth="1"/>
    <col min="772" max="772" width="12" style="1" customWidth="1"/>
    <col min="773" max="773" width="13.21875" style="1" customWidth="1"/>
    <col min="774" max="774" width="11.88671875" style="1" bestFit="1" customWidth="1"/>
    <col min="775" max="775" width="13.44140625" style="1" customWidth="1"/>
    <col min="776" max="776" width="10" style="1" bestFit="1" customWidth="1"/>
    <col min="777" max="777" width="10.109375" style="1" customWidth="1"/>
    <col min="778" max="778" width="11.5546875" style="1" customWidth="1"/>
    <col min="779" max="779" width="15.88671875" style="1" customWidth="1"/>
    <col min="780" max="780" width="4.109375" style="1" bestFit="1" customWidth="1"/>
    <col min="781" max="1024" width="7.21875" style="1"/>
    <col min="1025" max="1025" width="4.109375" style="1" bestFit="1" customWidth="1"/>
    <col min="1026" max="1026" width="12.77734375" style="1" bestFit="1" customWidth="1"/>
    <col min="1027" max="1027" width="18.6640625" style="1" customWidth="1"/>
    <col min="1028" max="1028" width="12" style="1" customWidth="1"/>
    <col min="1029" max="1029" width="13.21875" style="1" customWidth="1"/>
    <col min="1030" max="1030" width="11.88671875" style="1" bestFit="1" customWidth="1"/>
    <col min="1031" max="1031" width="13.44140625" style="1" customWidth="1"/>
    <col min="1032" max="1032" width="10" style="1" bestFit="1" customWidth="1"/>
    <col min="1033" max="1033" width="10.109375" style="1" customWidth="1"/>
    <col min="1034" max="1034" width="11.5546875" style="1" customWidth="1"/>
    <col min="1035" max="1035" width="15.88671875" style="1" customWidth="1"/>
    <col min="1036" max="1036" width="4.109375" style="1" bestFit="1" customWidth="1"/>
    <col min="1037" max="1280" width="7.21875" style="1"/>
    <col min="1281" max="1281" width="4.109375" style="1" bestFit="1" customWidth="1"/>
    <col min="1282" max="1282" width="12.77734375" style="1" bestFit="1" customWidth="1"/>
    <col min="1283" max="1283" width="18.6640625" style="1" customWidth="1"/>
    <col min="1284" max="1284" width="12" style="1" customWidth="1"/>
    <col min="1285" max="1285" width="13.21875" style="1" customWidth="1"/>
    <col min="1286" max="1286" width="11.88671875" style="1" bestFit="1" customWidth="1"/>
    <col min="1287" max="1287" width="13.44140625" style="1" customWidth="1"/>
    <col min="1288" max="1288" width="10" style="1" bestFit="1" customWidth="1"/>
    <col min="1289" max="1289" width="10.109375" style="1" customWidth="1"/>
    <col min="1290" max="1290" width="11.5546875" style="1" customWidth="1"/>
    <col min="1291" max="1291" width="15.88671875" style="1" customWidth="1"/>
    <col min="1292" max="1292" width="4.109375" style="1" bestFit="1" customWidth="1"/>
    <col min="1293" max="1536" width="7.21875" style="1"/>
    <col min="1537" max="1537" width="4.109375" style="1" bestFit="1" customWidth="1"/>
    <col min="1538" max="1538" width="12.77734375" style="1" bestFit="1" customWidth="1"/>
    <col min="1539" max="1539" width="18.6640625" style="1" customWidth="1"/>
    <col min="1540" max="1540" width="12" style="1" customWidth="1"/>
    <col min="1541" max="1541" width="13.21875" style="1" customWidth="1"/>
    <col min="1542" max="1542" width="11.88671875" style="1" bestFit="1" customWidth="1"/>
    <col min="1543" max="1543" width="13.44140625" style="1" customWidth="1"/>
    <col min="1544" max="1544" width="10" style="1" bestFit="1" customWidth="1"/>
    <col min="1545" max="1545" width="10.109375" style="1" customWidth="1"/>
    <col min="1546" max="1546" width="11.5546875" style="1" customWidth="1"/>
    <col min="1547" max="1547" width="15.88671875" style="1" customWidth="1"/>
    <col min="1548" max="1548" width="4.109375" style="1" bestFit="1" customWidth="1"/>
    <col min="1549" max="1792" width="7.21875" style="1"/>
    <col min="1793" max="1793" width="4.109375" style="1" bestFit="1" customWidth="1"/>
    <col min="1794" max="1794" width="12.77734375" style="1" bestFit="1" customWidth="1"/>
    <col min="1795" max="1795" width="18.6640625" style="1" customWidth="1"/>
    <col min="1796" max="1796" width="12" style="1" customWidth="1"/>
    <col min="1797" max="1797" width="13.21875" style="1" customWidth="1"/>
    <col min="1798" max="1798" width="11.88671875" style="1" bestFit="1" customWidth="1"/>
    <col min="1799" max="1799" width="13.44140625" style="1" customWidth="1"/>
    <col min="1800" max="1800" width="10" style="1" bestFit="1" customWidth="1"/>
    <col min="1801" max="1801" width="10.109375" style="1" customWidth="1"/>
    <col min="1802" max="1802" width="11.5546875" style="1" customWidth="1"/>
    <col min="1803" max="1803" width="15.88671875" style="1" customWidth="1"/>
    <col min="1804" max="1804" width="4.109375" style="1" bestFit="1" customWidth="1"/>
    <col min="1805" max="2048" width="7.21875" style="1"/>
    <col min="2049" max="2049" width="4.109375" style="1" bestFit="1" customWidth="1"/>
    <col min="2050" max="2050" width="12.77734375" style="1" bestFit="1" customWidth="1"/>
    <col min="2051" max="2051" width="18.6640625" style="1" customWidth="1"/>
    <col min="2052" max="2052" width="12" style="1" customWidth="1"/>
    <col min="2053" max="2053" width="13.21875" style="1" customWidth="1"/>
    <col min="2054" max="2054" width="11.88671875" style="1" bestFit="1" customWidth="1"/>
    <col min="2055" max="2055" width="13.44140625" style="1" customWidth="1"/>
    <col min="2056" max="2056" width="10" style="1" bestFit="1" customWidth="1"/>
    <col min="2057" max="2057" width="10.109375" style="1" customWidth="1"/>
    <col min="2058" max="2058" width="11.5546875" style="1" customWidth="1"/>
    <col min="2059" max="2059" width="15.88671875" style="1" customWidth="1"/>
    <col min="2060" max="2060" width="4.109375" style="1" bestFit="1" customWidth="1"/>
    <col min="2061" max="2304" width="7.21875" style="1"/>
    <col min="2305" max="2305" width="4.109375" style="1" bestFit="1" customWidth="1"/>
    <col min="2306" max="2306" width="12.77734375" style="1" bestFit="1" customWidth="1"/>
    <col min="2307" max="2307" width="18.6640625" style="1" customWidth="1"/>
    <col min="2308" max="2308" width="12" style="1" customWidth="1"/>
    <col min="2309" max="2309" width="13.21875" style="1" customWidth="1"/>
    <col min="2310" max="2310" width="11.88671875" style="1" bestFit="1" customWidth="1"/>
    <col min="2311" max="2311" width="13.44140625" style="1" customWidth="1"/>
    <col min="2312" max="2312" width="10" style="1" bestFit="1" customWidth="1"/>
    <col min="2313" max="2313" width="10.109375" style="1" customWidth="1"/>
    <col min="2314" max="2314" width="11.5546875" style="1" customWidth="1"/>
    <col min="2315" max="2315" width="15.88671875" style="1" customWidth="1"/>
    <col min="2316" max="2316" width="4.109375" style="1" bestFit="1" customWidth="1"/>
    <col min="2317" max="2560" width="7.21875" style="1"/>
    <col min="2561" max="2561" width="4.109375" style="1" bestFit="1" customWidth="1"/>
    <col min="2562" max="2562" width="12.77734375" style="1" bestFit="1" customWidth="1"/>
    <col min="2563" max="2563" width="18.6640625" style="1" customWidth="1"/>
    <col min="2564" max="2564" width="12" style="1" customWidth="1"/>
    <col min="2565" max="2565" width="13.21875" style="1" customWidth="1"/>
    <col min="2566" max="2566" width="11.88671875" style="1" bestFit="1" customWidth="1"/>
    <col min="2567" max="2567" width="13.44140625" style="1" customWidth="1"/>
    <col min="2568" max="2568" width="10" style="1" bestFit="1" customWidth="1"/>
    <col min="2569" max="2569" width="10.109375" style="1" customWidth="1"/>
    <col min="2570" max="2570" width="11.5546875" style="1" customWidth="1"/>
    <col min="2571" max="2571" width="15.88671875" style="1" customWidth="1"/>
    <col min="2572" max="2572" width="4.109375" style="1" bestFit="1" customWidth="1"/>
    <col min="2573" max="2816" width="7.21875" style="1"/>
    <col min="2817" max="2817" width="4.109375" style="1" bestFit="1" customWidth="1"/>
    <col min="2818" max="2818" width="12.77734375" style="1" bestFit="1" customWidth="1"/>
    <col min="2819" max="2819" width="18.6640625" style="1" customWidth="1"/>
    <col min="2820" max="2820" width="12" style="1" customWidth="1"/>
    <col min="2821" max="2821" width="13.21875" style="1" customWidth="1"/>
    <col min="2822" max="2822" width="11.88671875" style="1" bestFit="1" customWidth="1"/>
    <col min="2823" max="2823" width="13.44140625" style="1" customWidth="1"/>
    <col min="2824" max="2824" width="10" style="1" bestFit="1" customWidth="1"/>
    <col min="2825" max="2825" width="10.109375" style="1" customWidth="1"/>
    <col min="2826" max="2826" width="11.5546875" style="1" customWidth="1"/>
    <col min="2827" max="2827" width="15.88671875" style="1" customWidth="1"/>
    <col min="2828" max="2828" width="4.109375" style="1" bestFit="1" customWidth="1"/>
    <col min="2829" max="3072" width="7.21875" style="1"/>
    <col min="3073" max="3073" width="4.109375" style="1" bestFit="1" customWidth="1"/>
    <col min="3074" max="3074" width="12.77734375" style="1" bestFit="1" customWidth="1"/>
    <col min="3075" max="3075" width="18.6640625" style="1" customWidth="1"/>
    <col min="3076" max="3076" width="12" style="1" customWidth="1"/>
    <col min="3077" max="3077" width="13.21875" style="1" customWidth="1"/>
    <col min="3078" max="3078" width="11.88671875" style="1" bestFit="1" customWidth="1"/>
    <col min="3079" max="3079" width="13.44140625" style="1" customWidth="1"/>
    <col min="3080" max="3080" width="10" style="1" bestFit="1" customWidth="1"/>
    <col min="3081" max="3081" width="10.109375" style="1" customWidth="1"/>
    <col min="3082" max="3082" width="11.5546875" style="1" customWidth="1"/>
    <col min="3083" max="3083" width="15.88671875" style="1" customWidth="1"/>
    <col min="3084" max="3084" width="4.109375" style="1" bestFit="1" customWidth="1"/>
    <col min="3085" max="3328" width="7.21875" style="1"/>
    <col min="3329" max="3329" width="4.109375" style="1" bestFit="1" customWidth="1"/>
    <col min="3330" max="3330" width="12.77734375" style="1" bestFit="1" customWidth="1"/>
    <col min="3331" max="3331" width="18.6640625" style="1" customWidth="1"/>
    <col min="3332" max="3332" width="12" style="1" customWidth="1"/>
    <col min="3333" max="3333" width="13.21875" style="1" customWidth="1"/>
    <col min="3334" max="3334" width="11.88671875" style="1" bestFit="1" customWidth="1"/>
    <col min="3335" max="3335" width="13.44140625" style="1" customWidth="1"/>
    <col min="3336" max="3336" width="10" style="1" bestFit="1" customWidth="1"/>
    <col min="3337" max="3337" width="10.109375" style="1" customWidth="1"/>
    <col min="3338" max="3338" width="11.5546875" style="1" customWidth="1"/>
    <col min="3339" max="3339" width="15.88671875" style="1" customWidth="1"/>
    <col min="3340" max="3340" width="4.109375" style="1" bestFit="1" customWidth="1"/>
    <col min="3341" max="3584" width="7.21875" style="1"/>
    <col min="3585" max="3585" width="4.109375" style="1" bestFit="1" customWidth="1"/>
    <col min="3586" max="3586" width="12.77734375" style="1" bestFit="1" customWidth="1"/>
    <col min="3587" max="3587" width="18.6640625" style="1" customWidth="1"/>
    <col min="3588" max="3588" width="12" style="1" customWidth="1"/>
    <col min="3589" max="3589" width="13.21875" style="1" customWidth="1"/>
    <col min="3590" max="3590" width="11.88671875" style="1" bestFit="1" customWidth="1"/>
    <col min="3591" max="3591" width="13.44140625" style="1" customWidth="1"/>
    <col min="3592" max="3592" width="10" style="1" bestFit="1" customWidth="1"/>
    <col min="3593" max="3593" width="10.109375" style="1" customWidth="1"/>
    <col min="3594" max="3594" width="11.5546875" style="1" customWidth="1"/>
    <col min="3595" max="3595" width="15.88671875" style="1" customWidth="1"/>
    <col min="3596" max="3596" width="4.109375" style="1" bestFit="1" customWidth="1"/>
    <col min="3597" max="3840" width="7.21875" style="1"/>
    <col min="3841" max="3841" width="4.109375" style="1" bestFit="1" customWidth="1"/>
    <col min="3842" max="3842" width="12.77734375" style="1" bestFit="1" customWidth="1"/>
    <col min="3843" max="3843" width="18.6640625" style="1" customWidth="1"/>
    <col min="3844" max="3844" width="12" style="1" customWidth="1"/>
    <col min="3845" max="3845" width="13.21875" style="1" customWidth="1"/>
    <col min="3846" max="3846" width="11.88671875" style="1" bestFit="1" customWidth="1"/>
    <col min="3847" max="3847" width="13.44140625" style="1" customWidth="1"/>
    <col min="3848" max="3848" width="10" style="1" bestFit="1" customWidth="1"/>
    <col min="3849" max="3849" width="10.109375" style="1" customWidth="1"/>
    <col min="3850" max="3850" width="11.5546875" style="1" customWidth="1"/>
    <col min="3851" max="3851" width="15.88671875" style="1" customWidth="1"/>
    <col min="3852" max="3852" width="4.109375" style="1" bestFit="1" customWidth="1"/>
    <col min="3853" max="4096" width="7.21875" style="1"/>
    <col min="4097" max="4097" width="4.109375" style="1" bestFit="1" customWidth="1"/>
    <col min="4098" max="4098" width="12.77734375" style="1" bestFit="1" customWidth="1"/>
    <col min="4099" max="4099" width="18.6640625" style="1" customWidth="1"/>
    <col min="4100" max="4100" width="12" style="1" customWidth="1"/>
    <col min="4101" max="4101" width="13.21875" style="1" customWidth="1"/>
    <col min="4102" max="4102" width="11.88671875" style="1" bestFit="1" customWidth="1"/>
    <col min="4103" max="4103" width="13.44140625" style="1" customWidth="1"/>
    <col min="4104" max="4104" width="10" style="1" bestFit="1" customWidth="1"/>
    <col min="4105" max="4105" width="10.109375" style="1" customWidth="1"/>
    <col min="4106" max="4106" width="11.5546875" style="1" customWidth="1"/>
    <col min="4107" max="4107" width="15.88671875" style="1" customWidth="1"/>
    <col min="4108" max="4108" width="4.109375" style="1" bestFit="1" customWidth="1"/>
    <col min="4109" max="4352" width="7.21875" style="1"/>
    <col min="4353" max="4353" width="4.109375" style="1" bestFit="1" customWidth="1"/>
    <col min="4354" max="4354" width="12.77734375" style="1" bestFit="1" customWidth="1"/>
    <col min="4355" max="4355" width="18.6640625" style="1" customWidth="1"/>
    <col min="4356" max="4356" width="12" style="1" customWidth="1"/>
    <col min="4357" max="4357" width="13.21875" style="1" customWidth="1"/>
    <col min="4358" max="4358" width="11.88671875" style="1" bestFit="1" customWidth="1"/>
    <col min="4359" max="4359" width="13.44140625" style="1" customWidth="1"/>
    <col min="4360" max="4360" width="10" style="1" bestFit="1" customWidth="1"/>
    <col min="4361" max="4361" width="10.109375" style="1" customWidth="1"/>
    <col min="4362" max="4362" width="11.5546875" style="1" customWidth="1"/>
    <col min="4363" max="4363" width="15.88671875" style="1" customWidth="1"/>
    <col min="4364" max="4364" width="4.109375" style="1" bestFit="1" customWidth="1"/>
    <col min="4365" max="4608" width="7.21875" style="1"/>
    <col min="4609" max="4609" width="4.109375" style="1" bestFit="1" customWidth="1"/>
    <col min="4610" max="4610" width="12.77734375" style="1" bestFit="1" customWidth="1"/>
    <col min="4611" max="4611" width="18.6640625" style="1" customWidth="1"/>
    <col min="4612" max="4612" width="12" style="1" customWidth="1"/>
    <col min="4613" max="4613" width="13.21875" style="1" customWidth="1"/>
    <col min="4614" max="4614" width="11.88671875" style="1" bestFit="1" customWidth="1"/>
    <col min="4615" max="4615" width="13.44140625" style="1" customWidth="1"/>
    <col min="4616" max="4616" width="10" style="1" bestFit="1" customWidth="1"/>
    <col min="4617" max="4617" width="10.109375" style="1" customWidth="1"/>
    <col min="4618" max="4618" width="11.5546875" style="1" customWidth="1"/>
    <col min="4619" max="4619" width="15.88671875" style="1" customWidth="1"/>
    <col min="4620" max="4620" width="4.109375" style="1" bestFit="1" customWidth="1"/>
    <col min="4621" max="4864" width="7.21875" style="1"/>
    <col min="4865" max="4865" width="4.109375" style="1" bestFit="1" customWidth="1"/>
    <col min="4866" max="4866" width="12.77734375" style="1" bestFit="1" customWidth="1"/>
    <col min="4867" max="4867" width="18.6640625" style="1" customWidth="1"/>
    <col min="4868" max="4868" width="12" style="1" customWidth="1"/>
    <col min="4869" max="4869" width="13.21875" style="1" customWidth="1"/>
    <col min="4870" max="4870" width="11.88671875" style="1" bestFit="1" customWidth="1"/>
    <col min="4871" max="4871" width="13.44140625" style="1" customWidth="1"/>
    <col min="4872" max="4872" width="10" style="1" bestFit="1" customWidth="1"/>
    <col min="4873" max="4873" width="10.109375" style="1" customWidth="1"/>
    <col min="4874" max="4874" width="11.5546875" style="1" customWidth="1"/>
    <col min="4875" max="4875" width="15.88671875" style="1" customWidth="1"/>
    <col min="4876" max="4876" width="4.109375" style="1" bestFit="1" customWidth="1"/>
    <col min="4877" max="5120" width="7.21875" style="1"/>
    <col min="5121" max="5121" width="4.109375" style="1" bestFit="1" customWidth="1"/>
    <col min="5122" max="5122" width="12.77734375" style="1" bestFit="1" customWidth="1"/>
    <col min="5123" max="5123" width="18.6640625" style="1" customWidth="1"/>
    <col min="5124" max="5124" width="12" style="1" customWidth="1"/>
    <col min="5125" max="5125" width="13.21875" style="1" customWidth="1"/>
    <col min="5126" max="5126" width="11.88671875" style="1" bestFit="1" customWidth="1"/>
    <col min="5127" max="5127" width="13.44140625" style="1" customWidth="1"/>
    <col min="5128" max="5128" width="10" style="1" bestFit="1" customWidth="1"/>
    <col min="5129" max="5129" width="10.109375" style="1" customWidth="1"/>
    <col min="5130" max="5130" width="11.5546875" style="1" customWidth="1"/>
    <col min="5131" max="5131" width="15.88671875" style="1" customWidth="1"/>
    <col min="5132" max="5132" width="4.109375" style="1" bestFit="1" customWidth="1"/>
    <col min="5133" max="5376" width="7.21875" style="1"/>
    <col min="5377" max="5377" width="4.109375" style="1" bestFit="1" customWidth="1"/>
    <col min="5378" max="5378" width="12.77734375" style="1" bestFit="1" customWidth="1"/>
    <col min="5379" max="5379" width="18.6640625" style="1" customWidth="1"/>
    <col min="5380" max="5380" width="12" style="1" customWidth="1"/>
    <col min="5381" max="5381" width="13.21875" style="1" customWidth="1"/>
    <col min="5382" max="5382" width="11.88671875" style="1" bestFit="1" customWidth="1"/>
    <col min="5383" max="5383" width="13.44140625" style="1" customWidth="1"/>
    <col min="5384" max="5384" width="10" style="1" bestFit="1" customWidth="1"/>
    <col min="5385" max="5385" width="10.109375" style="1" customWidth="1"/>
    <col min="5386" max="5386" width="11.5546875" style="1" customWidth="1"/>
    <col min="5387" max="5387" width="15.88671875" style="1" customWidth="1"/>
    <col min="5388" max="5388" width="4.109375" style="1" bestFit="1" customWidth="1"/>
    <col min="5389" max="5632" width="7.21875" style="1"/>
    <col min="5633" max="5633" width="4.109375" style="1" bestFit="1" customWidth="1"/>
    <col min="5634" max="5634" width="12.77734375" style="1" bestFit="1" customWidth="1"/>
    <col min="5635" max="5635" width="18.6640625" style="1" customWidth="1"/>
    <col min="5636" max="5636" width="12" style="1" customWidth="1"/>
    <col min="5637" max="5637" width="13.21875" style="1" customWidth="1"/>
    <col min="5638" max="5638" width="11.88671875" style="1" bestFit="1" customWidth="1"/>
    <col min="5639" max="5639" width="13.44140625" style="1" customWidth="1"/>
    <col min="5640" max="5640" width="10" style="1" bestFit="1" customWidth="1"/>
    <col min="5641" max="5641" width="10.109375" style="1" customWidth="1"/>
    <col min="5642" max="5642" width="11.5546875" style="1" customWidth="1"/>
    <col min="5643" max="5643" width="15.88671875" style="1" customWidth="1"/>
    <col min="5644" max="5644" width="4.109375" style="1" bestFit="1" customWidth="1"/>
    <col min="5645" max="5888" width="7.21875" style="1"/>
    <col min="5889" max="5889" width="4.109375" style="1" bestFit="1" customWidth="1"/>
    <col min="5890" max="5890" width="12.77734375" style="1" bestFit="1" customWidth="1"/>
    <col min="5891" max="5891" width="18.6640625" style="1" customWidth="1"/>
    <col min="5892" max="5892" width="12" style="1" customWidth="1"/>
    <col min="5893" max="5893" width="13.21875" style="1" customWidth="1"/>
    <col min="5894" max="5894" width="11.88671875" style="1" bestFit="1" customWidth="1"/>
    <col min="5895" max="5895" width="13.44140625" style="1" customWidth="1"/>
    <col min="5896" max="5896" width="10" style="1" bestFit="1" customWidth="1"/>
    <col min="5897" max="5897" width="10.109375" style="1" customWidth="1"/>
    <col min="5898" max="5898" width="11.5546875" style="1" customWidth="1"/>
    <col min="5899" max="5899" width="15.88671875" style="1" customWidth="1"/>
    <col min="5900" max="5900" width="4.109375" style="1" bestFit="1" customWidth="1"/>
    <col min="5901" max="6144" width="7.21875" style="1"/>
    <col min="6145" max="6145" width="4.109375" style="1" bestFit="1" customWidth="1"/>
    <col min="6146" max="6146" width="12.77734375" style="1" bestFit="1" customWidth="1"/>
    <col min="6147" max="6147" width="18.6640625" style="1" customWidth="1"/>
    <col min="6148" max="6148" width="12" style="1" customWidth="1"/>
    <col min="6149" max="6149" width="13.21875" style="1" customWidth="1"/>
    <col min="6150" max="6150" width="11.88671875" style="1" bestFit="1" customWidth="1"/>
    <col min="6151" max="6151" width="13.44140625" style="1" customWidth="1"/>
    <col min="6152" max="6152" width="10" style="1" bestFit="1" customWidth="1"/>
    <col min="6153" max="6153" width="10.109375" style="1" customWidth="1"/>
    <col min="6154" max="6154" width="11.5546875" style="1" customWidth="1"/>
    <col min="6155" max="6155" width="15.88671875" style="1" customWidth="1"/>
    <col min="6156" max="6156" width="4.109375" style="1" bestFit="1" customWidth="1"/>
    <col min="6157" max="6400" width="7.21875" style="1"/>
    <col min="6401" max="6401" width="4.109375" style="1" bestFit="1" customWidth="1"/>
    <col min="6402" max="6402" width="12.77734375" style="1" bestFit="1" customWidth="1"/>
    <col min="6403" max="6403" width="18.6640625" style="1" customWidth="1"/>
    <col min="6404" max="6404" width="12" style="1" customWidth="1"/>
    <col min="6405" max="6405" width="13.21875" style="1" customWidth="1"/>
    <col min="6406" max="6406" width="11.88671875" style="1" bestFit="1" customWidth="1"/>
    <col min="6407" max="6407" width="13.44140625" style="1" customWidth="1"/>
    <col min="6408" max="6408" width="10" style="1" bestFit="1" customWidth="1"/>
    <col min="6409" max="6409" width="10.109375" style="1" customWidth="1"/>
    <col min="6410" max="6410" width="11.5546875" style="1" customWidth="1"/>
    <col min="6411" max="6411" width="15.88671875" style="1" customWidth="1"/>
    <col min="6412" max="6412" width="4.109375" style="1" bestFit="1" customWidth="1"/>
    <col min="6413" max="6656" width="7.21875" style="1"/>
    <col min="6657" max="6657" width="4.109375" style="1" bestFit="1" customWidth="1"/>
    <col min="6658" max="6658" width="12.77734375" style="1" bestFit="1" customWidth="1"/>
    <col min="6659" max="6659" width="18.6640625" style="1" customWidth="1"/>
    <col min="6660" max="6660" width="12" style="1" customWidth="1"/>
    <col min="6661" max="6661" width="13.21875" style="1" customWidth="1"/>
    <col min="6662" max="6662" width="11.88671875" style="1" bestFit="1" customWidth="1"/>
    <col min="6663" max="6663" width="13.44140625" style="1" customWidth="1"/>
    <col min="6664" max="6664" width="10" style="1" bestFit="1" customWidth="1"/>
    <col min="6665" max="6665" width="10.109375" style="1" customWidth="1"/>
    <col min="6666" max="6666" width="11.5546875" style="1" customWidth="1"/>
    <col min="6667" max="6667" width="15.88671875" style="1" customWidth="1"/>
    <col min="6668" max="6668" width="4.109375" style="1" bestFit="1" customWidth="1"/>
    <col min="6669" max="6912" width="7.21875" style="1"/>
    <col min="6913" max="6913" width="4.109375" style="1" bestFit="1" customWidth="1"/>
    <col min="6914" max="6914" width="12.77734375" style="1" bestFit="1" customWidth="1"/>
    <col min="6915" max="6915" width="18.6640625" style="1" customWidth="1"/>
    <col min="6916" max="6916" width="12" style="1" customWidth="1"/>
    <col min="6917" max="6917" width="13.21875" style="1" customWidth="1"/>
    <col min="6918" max="6918" width="11.88671875" style="1" bestFit="1" customWidth="1"/>
    <col min="6919" max="6919" width="13.44140625" style="1" customWidth="1"/>
    <col min="6920" max="6920" width="10" style="1" bestFit="1" customWidth="1"/>
    <col min="6921" max="6921" width="10.109375" style="1" customWidth="1"/>
    <col min="6922" max="6922" width="11.5546875" style="1" customWidth="1"/>
    <col min="6923" max="6923" width="15.88671875" style="1" customWidth="1"/>
    <col min="6924" max="6924" width="4.109375" style="1" bestFit="1" customWidth="1"/>
    <col min="6925" max="7168" width="7.21875" style="1"/>
    <col min="7169" max="7169" width="4.109375" style="1" bestFit="1" customWidth="1"/>
    <col min="7170" max="7170" width="12.77734375" style="1" bestFit="1" customWidth="1"/>
    <col min="7171" max="7171" width="18.6640625" style="1" customWidth="1"/>
    <col min="7172" max="7172" width="12" style="1" customWidth="1"/>
    <col min="7173" max="7173" width="13.21875" style="1" customWidth="1"/>
    <col min="7174" max="7174" width="11.88671875" style="1" bestFit="1" customWidth="1"/>
    <col min="7175" max="7175" width="13.44140625" style="1" customWidth="1"/>
    <col min="7176" max="7176" width="10" style="1" bestFit="1" customWidth="1"/>
    <col min="7177" max="7177" width="10.109375" style="1" customWidth="1"/>
    <col min="7178" max="7178" width="11.5546875" style="1" customWidth="1"/>
    <col min="7179" max="7179" width="15.88671875" style="1" customWidth="1"/>
    <col min="7180" max="7180" width="4.109375" style="1" bestFit="1" customWidth="1"/>
    <col min="7181" max="7424" width="7.21875" style="1"/>
    <col min="7425" max="7425" width="4.109375" style="1" bestFit="1" customWidth="1"/>
    <col min="7426" max="7426" width="12.77734375" style="1" bestFit="1" customWidth="1"/>
    <col min="7427" max="7427" width="18.6640625" style="1" customWidth="1"/>
    <col min="7428" max="7428" width="12" style="1" customWidth="1"/>
    <col min="7429" max="7429" width="13.21875" style="1" customWidth="1"/>
    <col min="7430" max="7430" width="11.88671875" style="1" bestFit="1" customWidth="1"/>
    <col min="7431" max="7431" width="13.44140625" style="1" customWidth="1"/>
    <col min="7432" max="7432" width="10" style="1" bestFit="1" customWidth="1"/>
    <col min="7433" max="7433" width="10.109375" style="1" customWidth="1"/>
    <col min="7434" max="7434" width="11.5546875" style="1" customWidth="1"/>
    <col min="7435" max="7435" width="15.88671875" style="1" customWidth="1"/>
    <col min="7436" max="7436" width="4.109375" style="1" bestFit="1" customWidth="1"/>
    <col min="7437" max="7680" width="7.21875" style="1"/>
    <col min="7681" max="7681" width="4.109375" style="1" bestFit="1" customWidth="1"/>
    <col min="7682" max="7682" width="12.77734375" style="1" bestFit="1" customWidth="1"/>
    <col min="7683" max="7683" width="18.6640625" style="1" customWidth="1"/>
    <col min="7684" max="7684" width="12" style="1" customWidth="1"/>
    <col min="7685" max="7685" width="13.21875" style="1" customWidth="1"/>
    <col min="7686" max="7686" width="11.88671875" style="1" bestFit="1" customWidth="1"/>
    <col min="7687" max="7687" width="13.44140625" style="1" customWidth="1"/>
    <col min="7688" max="7688" width="10" style="1" bestFit="1" customWidth="1"/>
    <col min="7689" max="7689" width="10.109375" style="1" customWidth="1"/>
    <col min="7690" max="7690" width="11.5546875" style="1" customWidth="1"/>
    <col min="7691" max="7691" width="15.88671875" style="1" customWidth="1"/>
    <col min="7692" max="7692" width="4.109375" style="1" bestFit="1" customWidth="1"/>
    <col min="7693" max="7936" width="7.21875" style="1"/>
    <col min="7937" max="7937" width="4.109375" style="1" bestFit="1" customWidth="1"/>
    <col min="7938" max="7938" width="12.77734375" style="1" bestFit="1" customWidth="1"/>
    <col min="7939" max="7939" width="18.6640625" style="1" customWidth="1"/>
    <col min="7940" max="7940" width="12" style="1" customWidth="1"/>
    <col min="7941" max="7941" width="13.21875" style="1" customWidth="1"/>
    <col min="7942" max="7942" width="11.88671875" style="1" bestFit="1" customWidth="1"/>
    <col min="7943" max="7943" width="13.44140625" style="1" customWidth="1"/>
    <col min="7944" max="7944" width="10" style="1" bestFit="1" customWidth="1"/>
    <col min="7945" max="7945" width="10.109375" style="1" customWidth="1"/>
    <col min="7946" max="7946" width="11.5546875" style="1" customWidth="1"/>
    <col min="7947" max="7947" width="15.88671875" style="1" customWidth="1"/>
    <col min="7948" max="7948" width="4.109375" style="1" bestFit="1" customWidth="1"/>
    <col min="7949" max="8192" width="7.21875" style="1"/>
    <col min="8193" max="8193" width="4.109375" style="1" bestFit="1" customWidth="1"/>
    <col min="8194" max="8194" width="12.77734375" style="1" bestFit="1" customWidth="1"/>
    <col min="8195" max="8195" width="18.6640625" style="1" customWidth="1"/>
    <col min="8196" max="8196" width="12" style="1" customWidth="1"/>
    <col min="8197" max="8197" width="13.21875" style="1" customWidth="1"/>
    <col min="8198" max="8198" width="11.88671875" style="1" bestFit="1" customWidth="1"/>
    <col min="8199" max="8199" width="13.44140625" style="1" customWidth="1"/>
    <col min="8200" max="8200" width="10" style="1" bestFit="1" customWidth="1"/>
    <col min="8201" max="8201" width="10.109375" style="1" customWidth="1"/>
    <col min="8202" max="8202" width="11.5546875" style="1" customWidth="1"/>
    <col min="8203" max="8203" width="15.88671875" style="1" customWidth="1"/>
    <col min="8204" max="8204" width="4.109375" style="1" bestFit="1" customWidth="1"/>
    <col min="8205" max="8448" width="7.21875" style="1"/>
    <col min="8449" max="8449" width="4.109375" style="1" bestFit="1" customWidth="1"/>
    <col min="8450" max="8450" width="12.77734375" style="1" bestFit="1" customWidth="1"/>
    <col min="8451" max="8451" width="18.6640625" style="1" customWidth="1"/>
    <col min="8452" max="8452" width="12" style="1" customWidth="1"/>
    <col min="8453" max="8453" width="13.21875" style="1" customWidth="1"/>
    <col min="8454" max="8454" width="11.88671875" style="1" bestFit="1" customWidth="1"/>
    <col min="8455" max="8455" width="13.44140625" style="1" customWidth="1"/>
    <col min="8456" max="8456" width="10" style="1" bestFit="1" customWidth="1"/>
    <col min="8457" max="8457" width="10.109375" style="1" customWidth="1"/>
    <col min="8458" max="8458" width="11.5546875" style="1" customWidth="1"/>
    <col min="8459" max="8459" width="15.88671875" style="1" customWidth="1"/>
    <col min="8460" max="8460" width="4.109375" style="1" bestFit="1" customWidth="1"/>
    <col min="8461" max="8704" width="7.21875" style="1"/>
    <col min="8705" max="8705" width="4.109375" style="1" bestFit="1" customWidth="1"/>
    <col min="8706" max="8706" width="12.77734375" style="1" bestFit="1" customWidth="1"/>
    <col min="8707" max="8707" width="18.6640625" style="1" customWidth="1"/>
    <col min="8708" max="8708" width="12" style="1" customWidth="1"/>
    <col min="8709" max="8709" width="13.21875" style="1" customWidth="1"/>
    <col min="8710" max="8710" width="11.88671875" style="1" bestFit="1" customWidth="1"/>
    <col min="8711" max="8711" width="13.44140625" style="1" customWidth="1"/>
    <col min="8712" max="8712" width="10" style="1" bestFit="1" customWidth="1"/>
    <col min="8713" max="8713" width="10.109375" style="1" customWidth="1"/>
    <col min="8714" max="8714" width="11.5546875" style="1" customWidth="1"/>
    <col min="8715" max="8715" width="15.88671875" style="1" customWidth="1"/>
    <col min="8716" max="8716" width="4.109375" style="1" bestFit="1" customWidth="1"/>
    <col min="8717" max="8960" width="7.21875" style="1"/>
    <col min="8961" max="8961" width="4.109375" style="1" bestFit="1" customWidth="1"/>
    <col min="8962" max="8962" width="12.77734375" style="1" bestFit="1" customWidth="1"/>
    <col min="8963" max="8963" width="18.6640625" style="1" customWidth="1"/>
    <col min="8964" max="8964" width="12" style="1" customWidth="1"/>
    <col min="8965" max="8965" width="13.21875" style="1" customWidth="1"/>
    <col min="8966" max="8966" width="11.88671875" style="1" bestFit="1" customWidth="1"/>
    <col min="8967" max="8967" width="13.44140625" style="1" customWidth="1"/>
    <col min="8968" max="8968" width="10" style="1" bestFit="1" customWidth="1"/>
    <col min="8969" max="8969" width="10.109375" style="1" customWidth="1"/>
    <col min="8970" max="8970" width="11.5546875" style="1" customWidth="1"/>
    <col min="8971" max="8971" width="15.88671875" style="1" customWidth="1"/>
    <col min="8972" max="8972" width="4.109375" style="1" bestFit="1" customWidth="1"/>
    <col min="8973" max="9216" width="7.21875" style="1"/>
    <col min="9217" max="9217" width="4.109375" style="1" bestFit="1" customWidth="1"/>
    <col min="9218" max="9218" width="12.77734375" style="1" bestFit="1" customWidth="1"/>
    <col min="9219" max="9219" width="18.6640625" style="1" customWidth="1"/>
    <col min="9220" max="9220" width="12" style="1" customWidth="1"/>
    <col min="9221" max="9221" width="13.21875" style="1" customWidth="1"/>
    <col min="9222" max="9222" width="11.88671875" style="1" bestFit="1" customWidth="1"/>
    <col min="9223" max="9223" width="13.44140625" style="1" customWidth="1"/>
    <col min="9224" max="9224" width="10" style="1" bestFit="1" customWidth="1"/>
    <col min="9225" max="9225" width="10.109375" style="1" customWidth="1"/>
    <col min="9226" max="9226" width="11.5546875" style="1" customWidth="1"/>
    <col min="9227" max="9227" width="15.88671875" style="1" customWidth="1"/>
    <col min="9228" max="9228" width="4.109375" style="1" bestFit="1" customWidth="1"/>
    <col min="9229" max="9472" width="7.21875" style="1"/>
    <col min="9473" max="9473" width="4.109375" style="1" bestFit="1" customWidth="1"/>
    <col min="9474" max="9474" width="12.77734375" style="1" bestFit="1" customWidth="1"/>
    <col min="9475" max="9475" width="18.6640625" style="1" customWidth="1"/>
    <col min="9476" max="9476" width="12" style="1" customWidth="1"/>
    <col min="9477" max="9477" width="13.21875" style="1" customWidth="1"/>
    <col min="9478" max="9478" width="11.88671875" style="1" bestFit="1" customWidth="1"/>
    <col min="9479" max="9479" width="13.44140625" style="1" customWidth="1"/>
    <col min="9480" max="9480" width="10" style="1" bestFit="1" customWidth="1"/>
    <col min="9481" max="9481" width="10.109375" style="1" customWidth="1"/>
    <col min="9482" max="9482" width="11.5546875" style="1" customWidth="1"/>
    <col min="9483" max="9483" width="15.88671875" style="1" customWidth="1"/>
    <col min="9484" max="9484" width="4.109375" style="1" bestFit="1" customWidth="1"/>
    <col min="9485" max="9728" width="7.21875" style="1"/>
    <col min="9729" max="9729" width="4.109375" style="1" bestFit="1" customWidth="1"/>
    <col min="9730" max="9730" width="12.77734375" style="1" bestFit="1" customWidth="1"/>
    <col min="9731" max="9731" width="18.6640625" style="1" customWidth="1"/>
    <col min="9732" max="9732" width="12" style="1" customWidth="1"/>
    <col min="9733" max="9733" width="13.21875" style="1" customWidth="1"/>
    <col min="9734" max="9734" width="11.88671875" style="1" bestFit="1" customWidth="1"/>
    <col min="9735" max="9735" width="13.44140625" style="1" customWidth="1"/>
    <col min="9736" max="9736" width="10" style="1" bestFit="1" customWidth="1"/>
    <col min="9737" max="9737" width="10.109375" style="1" customWidth="1"/>
    <col min="9738" max="9738" width="11.5546875" style="1" customWidth="1"/>
    <col min="9739" max="9739" width="15.88671875" style="1" customWidth="1"/>
    <col min="9740" max="9740" width="4.109375" style="1" bestFit="1" customWidth="1"/>
    <col min="9741" max="9984" width="7.21875" style="1"/>
    <col min="9985" max="9985" width="4.109375" style="1" bestFit="1" customWidth="1"/>
    <col min="9986" max="9986" width="12.77734375" style="1" bestFit="1" customWidth="1"/>
    <col min="9987" max="9987" width="18.6640625" style="1" customWidth="1"/>
    <col min="9988" max="9988" width="12" style="1" customWidth="1"/>
    <col min="9989" max="9989" width="13.21875" style="1" customWidth="1"/>
    <col min="9990" max="9990" width="11.88671875" style="1" bestFit="1" customWidth="1"/>
    <col min="9991" max="9991" width="13.44140625" style="1" customWidth="1"/>
    <col min="9992" max="9992" width="10" style="1" bestFit="1" customWidth="1"/>
    <col min="9993" max="9993" width="10.109375" style="1" customWidth="1"/>
    <col min="9994" max="9994" width="11.5546875" style="1" customWidth="1"/>
    <col min="9995" max="9995" width="15.88671875" style="1" customWidth="1"/>
    <col min="9996" max="9996" width="4.109375" style="1" bestFit="1" customWidth="1"/>
    <col min="9997" max="10240" width="7.21875" style="1"/>
    <col min="10241" max="10241" width="4.109375" style="1" bestFit="1" customWidth="1"/>
    <col min="10242" max="10242" width="12.77734375" style="1" bestFit="1" customWidth="1"/>
    <col min="10243" max="10243" width="18.6640625" style="1" customWidth="1"/>
    <col min="10244" max="10244" width="12" style="1" customWidth="1"/>
    <col min="10245" max="10245" width="13.21875" style="1" customWidth="1"/>
    <col min="10246" max="10246" width="11.88671875" style="1" bestFit="1" customWidth="1"/>
    <col min="10247" max="10247" width="13.44140625" style="1" customWidth="1"/>
    <col min="10248" max="10248" width="10" style="1" bestFit="1" customWidth="1"/>
    <col min="10249" max="10249" width="10.109375" style="1" customWidth="1"/>
    <col min="10250" max="10250" width="11.5546875" style="1" customWidth="1"/>
    <col min="10251" max="10251" width="15.88671875" style="1" customWidth="1"/>
    <col min="10252" max="10252" width="4.109375" style="1" bestFit="1" customWidth="1"/>
    <col min="10253" max="10496" width="7.21875" style="1"/>
    <col min="10497" max="10497" width="4.109375" style="1" bestFit="1" customWidth="1"/>
    <col min="10498" max="10498" width="12.77734375" style="1" bestFit="1" customWidth="1"/>
    <col min="10499" max="10499" width="18.6640625" style="1" customWidth="1"/>
    <col min="10500" max="10500" width="12" style="1" customWidth="1"/>
    <col min="10501" max="10501" width="13.21875" style="1" customWidth="1"/>
    <col min="10502" max="10502" width="11.88671875" style="1" bestFit="1" customWidth="1"/>
    <col min="10503" max="10503" width="13.44140625" style="1" customWidth="1"/>
    <col min="10504" max="10504" width="10" style="1" bestFit="1" customWidth="1"/>
    <col min="10505" max="10505" width="10.109375" style="1" customWidth="1"/>
    <col min="10506" max="10506" width="11.5546875" style="1" customWidth="1"/>
    <col min="10507" max="10507" width="15.88671875" style="1" customWidth="1"/>
    <col min="10508" max="10508" width="4.109375" style="1" bestFit="1" customWidth="1"/>
    <col min="10509" max="10752" width="7.21875" style="1"/>
    <col min="10753" max="10753" width="4.109375" style="1" bestFit="1" customWidth="1"/>
    <col min="10754" max="10754" width="12.77734375" style="1" bestFit="1" customWidth="1"/>
    <col min="10755" max="10755" width="18.6640625" style="1" customWidth="1"/>
    <col min="10756" max="10756" width="12" style="1" customWidth="1"/>
    <col min="10757" max="10757" width="13.21875" style="1" customWidth="1"/>
    <col min="10758" max="10758" width="11.88671875" style="1" bestFit="1" customWidth="1"/>
    <col min="10759" max="10759" width="13.44140625" style="1" customWidth="1"/>
    <col min="10760" max="10760" width="10" style="1" bestFit="1" customWidth="1"/>
    <col min="10761" max="10761" width="10.109375" style="1" customWidth="1"/>
    <col min="10762" max="10762" width="11.5546875" style="1" customWidth="1"/>
    <col min="10763" max="10763" width="15.88671875" style="1" customWidth="1"/>
    <col min="10764" max="10764" width="4.109375" style="1" bestFit="1" customWidth="1"/>
    <col min="10765" max="11008" width="7.21875" style="1"/>
    <col min="11009" max="11009" width="4.109375" style="1" bestFit="1" customWidth="1"/>
    <col min="11010" max="11010" width="12.77734375" style="1" bestFit="1" customWidth="1"/>
    <col min="11011" max="11011" width="18.6640625" style="1" customWidth="1"/>
    <col min="11012" max="11012" width="12" style="1" customWidth="1"/>
    <col min="11013" max="11013" width="13.21875" style="1" customWidth="1"/>
    <col min="11014" max="11014" width="11.88671875" style="1" bestFit="1" customWidth="1"/>
    <col min="11015" max="11015" width="13.44140625" style="1" customWidth="1"/>
    <col min="11016" max="11016" width="10" style="1" bestFit="1" customWidth="1"/>
    <col min="11017" max="11017" width="10.109375" style="1" customWidth="1"/>
    <col min="11018" max="11018" width="11.5546875" style="1" customWidth="1"/>
    <col min="11019" max="11019" width="15.88671875" style="1" customWidth="1"/>
    <col min="11020" max="11020" width="4.109375" style="1" bestFit="1" customWidth="1"/>
    <col min="11021" max="11264" width="7.21875" style="1"/>
    <col min="11265" max="11265" width="4.109375" style="1" bestFit="1" customWidth="1"/>
    <col min="11266" max="11266" width="12.77734375" style="1" bestFit="1" customWidth="1"/>
    <col min="11267" max="11267" width="18.6640625" style="1" customWidth="1"/>
    <col min="11268" max="11268" width="12" style="1" customWidth="1"/>
    <col min="11269" max="11269" width="13.21875" style="1" customWidth="1"/>
    <col min="11270" max="11270" width="11.88671875" style="1" bestFit="1" customWidth="1"/>
    <col min="11271" max="11271" width="13.44140625" style="1" customWidth="1"/>
    <col min="11272" max="11272" width="10" style="1" bestFit="1" customWidth="1"/>
    <col min="11273" max="11273" width="10.109375" style="1" customWidth="1"/>
    <col min="11274" max="11274" width="11.5546875" style="1" customWidth="1"/>
    <col min="11275" max="11275" width="15.88671875" style="1" customWidth="1"/>
    <col min="11276" max="11276" width="4.109375" style="1" bestFit="1" customWidth="1"/>
    <col min="11277" max="11520" width="7.21875" style="1"/>
    <col min="11521" max="11521" width="4.109375" style="1" bestFit="1" customWidth="1"/>
    <col min="11522" max="11522" width="12.77734375" style="1" bestFit="1" customWidth="1"/>
    <col min="11523" max="11523" width="18.6640625" style="1" customWidth="1"/>
    <col min="11524" max="11524" width="12" style="1" customWidth="1"/>
    <col min="11525" max="11525" width="13.21875" style="1" customWidth="1"/>
    <col min="11526" max="11526" width="11.88671875" style="1" bestFit="1" customWidth="1"/>
    <col min="11527" max="11527" width="13.44140625" style="1" customWidth="1"/>
    <col min="11528" max="11528" width="10" style="1" bestFit="1" customWidth="1"/>
    <col min="11529" max="11529" width="10.109375" style="1" customWidth="1"/>
    <col min="11530" max="11530" width="11.5546875" style="1" customWidth="1"/>
    <col min="11531" max="11531" width="15.88671875" style="1" customWidth="1"/>
    <col min="11532" max="11532" width="4.109375" style="1" bestFit="1" customWidth="1"/>
    <col min="11533" max="11776" width="7.21875" style="1"/>
    <col min="11777" max="11777" width="4.109375" style="1" bestFit="1" customWidth="1"/>
    <col min="11778" max="11778" width="12.77734375" style="1" bestFit="1" customWidth="1"/>
    <col min="11779" max="11779" width="18.6640625" style="1" customWidth="1"/>
    <col min="11780" max="11780" width="12" style="1" customWidth="1"/>
    <col min="11781" max="11781" width="13.21875" style="1" customWidth="1"/>
    <col min="11782" max="11782" width="11.88671875" style="1" bestFit="1" customWidth="1"/>
    <col min="11783" max="11783" width="13.44140625" style="1" customWidth="1"/>
    <col min="11784" max="11784" width="10" style="1" bestFit="1" customWidth="1"/>
    <col min="11785" max="11785" width="10.109375" style="1" customWidth="1"/>
    <col min="11786" max="11786" width="11.5546875" style="1" customWidth="1"/>
    <col min="11787" max="11787" width="15.88671875" style="1" customWidth="1"/>
    <col min="11788" max="11788" width="4.109375" style="1" bestFit="1" customWidth="1"/>
    <col min="11789" max="12032" width="7.21875" style="1"/>
    <col min="12033" max="12033" width="4.109375" style="1" bestFit="1" customWidth="1"/>
    <col min="12034" max="12034" width="12.77734375" style="1" bestFit="1" customWidth="1"/>
    <col min="12035" max="12035" width="18.6640625" style="1" customWidth="1"/>
    <col min="12036" max="12036" width="12" style="1" customWidth="1"/>
    <col min="12037" max="12037" width="13.21875" style="1" customWidth="1"/>
    <col min="12038" max="12038" width="11.88671875" style="1" bestFit="1" customWidth="1"/>
    <col min="12039" max="12039" width="13.44140625" style="1" customWidth="1"/>
    <col min="12040" max="12040" width="10" style="1" bestFit="1" customWidth="1"/>
    <col min="12041" max="12041" width="10.109375" style="1" customWidth="1"/>
    <col min="12042" max="12042" width="11.5546875" style="1" customWidth="1"/>
    <col min="12043" max="12043" width="15.88671875" style="1" customWidth="1"/>
    <col min="12044" max="12044" width="4.109375" style="1" bestFit="1" customWidth="1"/>
    <col min="12045" max="12288" width="7.21875" style="1"/>
    <col min="12289" max="12289" width="4.109375" style="1" bestFit="1" customWidth="1"/>
    <col min="12290" max="12290" width="12.77734375" style="1" bestFit="1" customWidth="1"/>
    <col min="12291" max="12291" width="18.6640625" style="1" customWidth="1"/>
    <col min="12292" max="12292" width="12" style="1" customWidth="1"/>
    <col min="12293" max="12293" width="13.21875" style="1" customWidth="1"/>
    <col min="12294" max="12294" width="11.88671875" style="1" bestFit="1" customWidth="1"/>
    <col min="12295" max="12295" width="13.44140625" style="1" customWidth="1"/>
    <col min="12296" max="12296" width="10" style="1" bestFit="1" customWidth="1"/>
    <col min="12297" max="12297" width="10.109375" style="1" customWidth="1"/>
    <col min="12298" max="12298" width="11.5546875" style="1" customWidth="1"/>
    <col min="12299" max="12299" width="15.88671875" style="1" customWidth="1"/>
    <col min="12300" max="12300" width="4.109375" style="1" bestFit="1" customWidth="1"/>
    <col min="12301" max="12544" width="7.21875" style="1"/>
    <col min="12545" max="12545" width="4.109375" style="1" bestFit="1" customWidth="1"/>
    <col min="12546" max="12546" width="12.77734375" style="1" bestFit="1" customWidth="1"/>
    <col min="12547" max="12547" width="18.6640625" style="1" customWidth="1"/>
    <col min="12548" max="12548" width="12" style="1" customWidth="1"/>
    <col min="12549" max="12549" width="13.21875" style="1" customWidth="1"/>
    <col min="12550" max="12550" width="11.88671875" style="1" bestFit="1" customWidth="1"/>
    <col min="12551" max="12551" width="13.44140625" style="1" customWidth="1"/>
    <col min="12552" max="12552" width="10" style="1" bestFit="1" customWidth="1"/>
    <col min="12553" max="12553" width="10.109375" style="1" customWidth="1"/>
    <col min="12554" max="12554" width="11.5546875" style="1" customWidth="1"/>
    <col min="12555" max="12555" width="15.88671875" style="1" customWidth="1"/>
    <col min="12556" max="12556" width="4.109375" style="1" bestFit="1" customWidth="1"/>
    <col min="12557" max="12800" width="7.21875" style="1"/>
    <col min="12801" max="12801" width="4.109375" style="1" bestFit="1" customWidth="1"/>
    <col min="12802" max="12802" width="12.77734375" style="1" bestFit="1" customWidth="1"/>
    <col min="12803" max="12803" width="18.6640625" style="1" customWidth="1"/>
    <col min="12804" max="12804" width="12" style="1" customWidth="1"/>
    <col min="12805" max="12805" width="13.21875" style="1" customWidth="1"/>
    <col min="12806" max="12806" width="11.88671875" style="1" bestFit="1" customWidth="1"/>
    <col min="12807" max="12807" width="13.44140625" style="1" customWidth="1"/>
    <col min="12808" max="12808" width="10" style="1" bestFit="1" customWidth="1"/>
    <col min="12809" max="12809" width="10.109375" style="1" customWidth="1"/>
    <col min="12810" max="12810" width="11.5546875" style="1" customWidth="1"/>
    <col min="12811" max="12811" width="15.88671875" style="1" customWidth="1"/>
    <col min="12812" max="12812" width="4.109375" style="1" bestFit="1" customWidth="1"/>
    <col min="12813" max="13056" width="7.21875" style="1"/>
    <col min="13057" max="13057" width="4.109375" style="1" bestFit="1" customWidth="1"/>
    <col min="13058" max="13058" width="12.77734375" style="1" bestFit="1" customWidth="1"/>
    <col min="13059" max="13059" width="18.6640625" style="1" customWidth="1"/>
    <col min="13060" max="13060" width="12" style="1" customWidth="1"/>
    <col min="13061" max="13061" width="13.21875" style="1" customWidth="1"/>
    <col min="13062" max="13062" width="11.88671875" style="1" bestFit="1" customWidth="1"/>
    <col min="13063" max="13063" width="13.44140625" style="1" customWidth="1"/>
    <col min="13064" max="13064" width="10" style="1" bestFit="1" customWidth="1"/>
    <col min="13065" max="13065" width="10.109375" style="1" customWidth="1"/>
    <col min="13066" max="13066" width="11.5546875" style="1" customWidth="1"/>
    <col min="13067" max="13067" width="15.88671875" style="1" customWidth="1"/>
    <col min="13068" max="13068" width="4.109375" style="1" bestFit="1" customWidth="1"/>
    <col min="13069" max="13312" width="7.21875" style="1"/>
    <col min="13313" max="13313" width="4.109375" style="1" bestFit="1" customWidth="1"/>
    <col min="13314" max="13314" width="12.77734375" style="1" bestFit="1" customWidth="1"/>
    <col min="13315" max="13315" width="18.6640625" style="1" customWidth="1"/>
    <col min="13316" max="13316" width="12" style="1" customWidth="1"/>
    <col min="13317" max="13317" width="13.21875" style="1" customWidth="1"/>
    <col min="13318" max="13318" width="11.88671875" style="1" bestFit="1" customWidth="1"/>
    <col min="13319" max="13319" width="13.44140625" style="1" customWidth="1"/>
    <col min="13320" max="13320" width="10" style="1" bestFit="1" customWidth="1"/>
    <col min="13321" max="13321" width="10.109375" style="1" customWidth="1"/>
    <col min="13322" max="13322" width="11.5546875" style="1" customWidth="1"/>
    <col min="13323" max="13323" width="15.88671875" style="1" customWidth="1"/>
    <col min="13324" max="13324" width="4.109375" style="1" bestFit="1" customWidth="1"/>
    <col min="13325" max="13568" width="7.21875" style="1"/>
    <col min="13569" max="13569" width="4.109375" style="1" bestFit="1" customWidth="1"/>
    <col min="13570" max="13570" width="12.77734375" style="1" bestFit="1" customWidth="1"/>
    <col min="13571" max="13571" width="18.6640625" style="1" customWidth="1"/>
    <col min="13572" max="13572" width="12" style="1" customWidth="1"/>
    <col min="13573" max="13573" width="13.21875" style="1" customWidth="1"/>
    <col min="13574" max="13574" width="11.88671875" style="1" bestFit="1" customWidth="1"/>
    <col min="13575" max="13575" width="13.44140625" style="1" customWidth="1"/>
    <col min="13576" max="13576" width="10" style="1" bestFit="1" customWidth="1"/>
    <col min="13577" max="13577" width="10.109375" style="1" customWidth="1"/>
    <col min="13578" max="13578" width="11.5546875" style="1" customWidth="1"/>
    <col min="13579" max="13579" width="15.88671875" style="1" customWidth="1"/>
    <col min="13580" max="13580" width="4.109375" style="1" bestFit="1" customWidth="1"/>
    <col min="13581" max="13824" width="7.21875" style="1"/>
    <col min="13825" max="13825" width="4.109375" style="1" bestFit="1" customWidth="1"/>
    <col min="13826" max="13826" width="12.77734375" style="1" bestFit="1" customWidth="1"/>
    <col min="13827" max="13827" width="18.6640625" style="1" customWidth="1"/>
    <col min="13828" max="13828" width="12" style="1" customWidth="1"/>
    <col min="13829" max="13829" width="13.21875" style="1" customWidth="1"/>
    <col min="13830" max="13830" width="11.88671875" style="1" bestFit="1" customWidth="1"/>
    <col min="13831" max="13831" width="13.44140625" style="1" customWidth="1"/>
    <col min="13832" max="13832" width="10" style="1" bestFit="1" customWidth="1"/>
    <col min="13833" max="13833" width="10.109375" style="1" customWidth="1"/>
    <col min="13834" max="13834" width="11.5546875" style="1" customWidth="1"/>
    <col min="13835" max="13835" width="15.88671875" style="1" customWidth="1"/>
    <col min="13836" max="13836" width="4.109375" style="1" bestFit="1" customWidth="1"/>
    <col min="13837" max="14080" width="7.21875" style="1"/>
    <col min="14081" max="14081" width="4.109375" style="1" bestFit="1" customWidth="1"/>
    <col min="14082" max="14082" width="12.77734375" style="1" bestFit="1" customWidth="1"/>
    <col min="14083" max="14083" width="18.6640625" style="1" customWidth="1"/>
    <col min="14084" max="14084" width="12" style="1" customWidth="1"/>
    <col min="14085" max="14085" width="13.21875" style="1" customWidth="1"/>
    <col min="14086" max="14086" width="11.88671875" style="1" bestFit="1" customWidth="1"/>
    <col min="14087" max="14087" width="13.44140625" style="1" customWidth="1"/>
    <col min="14088" max="14088" width="10" style="1" bestFit="1" customWidth="1"/>
    <col min="14089" max="14089" width="10.109375" style="1" customWidth="1"/>
    <col min="14090" max="14090" width="11.5546875" style="1" customWidth="1"/>
    <col min="14091" max="14091" width="15.88671875" style="1" customWidth="1"/>
    <col min="14092" max="14092" width="4.109375" style="1" bestFit="1" customWidth="1"/>
    <col min="14093" max="14336" width="7.21875" style="1"/>
    <col min="14337" max="14337" width="4.109375" style="1" bestFit="1" customWidth="1"/>
    <col min="14338" max="14338" width="12.77734375" style="1" bestFit="1" customWidth="1"/>
    <col min="14339" max="14339" width="18.6640625" style="1" customWidth="1"/>
    <col min="14340" max="14340" width="12" style="1" customWidth="1"/>
    <col min="14341" max="14341" width="13.21875" style="1" customWidth="1"/>
    <col min="14342" max="14342" width="11.88671875" style="1" bestFit="1" customWidth="1"/>
    <col min="14343" max="14343" width="13.44140625" style="1" customWidth="1"/>
    <col min="14344" max="14344" width="10" style="1" bestFit="1" customWidth="1"/>
    <col min="14345" max="14345" width="10.109375" style="1" customWidth="1"/>
    <col min="14346" max="14346" width="11.5546875" style="1" customWidth="1"/>
    <col min="14347" max="14347" width="15.88671875" style="1" customWidth="1"/>
    <col min="14348" max="14348" width="4.109375" style="1" bestFit="1" customWidth="1"/>
    <col min="14349" max="14592" width="7.21875" style="1"/>
    <col min="14593" max="14593" width="4.109375" style="1" bestFit="1" customWidth="1"/>
    <col min="14594" max="14594" width="12.77734375" style="1" bestFit="1" customWidth="1"/>
    <col min="14595" max="14595" width="18.6640625" style="1" customWidth="1"/>
    <col min="14596" max="14596" width="12" style="1" customWidth="1"/>
    <col min="14597" max="14597" width="13.21875" style="1" customWidth="1"/>
    <col min="14598" max="14598" width="11.88671875" style="1" bestFit="1" customWidth="1"/>
    <col min="14599" max="14599" width="13.44140625" style="1" customWidth="1"/>
    <col min="14600" max="14600" width="10" style="1" bestFit="1" customWidth="1"/>
    <col min="14601" max="14601" width="10.109375" style="1" customWidth="1"/>
    <col min="14602" max="14602" width="11.5546875" style="1" customWidth="1"/>
    <col min="14603" max="14603" width="15.88671875" style="1" customWidth="1"/>
    <col min="14604" max="14604" width="4.109375" style="1" bestFit="1" customWidth="1"/>
    <col min="14605" max="14848" width="7.21875" style="1"/>
    <col min="14849" max="14849" width="4.109375" style="1" bestFit="1" customWidth="1"/>
    <col min="14850" max="14850" width="12.77734375" style="1" bestFit="1" customWidth="1"/>
    <col min="14851" max="14851" width="18.6640625" style="1" customWidth="1"/>
    <col min="14852" max="14852" width="12" style="1" customWidth="1"/>
    <col min="14853" max="14853" width="13.21875" style="1" customWidth="1"/>
    <col min="14854" max="14854" width="11.88671875" style="1" bestFit="1" customWidth="1"/>
    <col min="14855" max="14855" width="13.44140625" style="1" customWidth="1"/>
    <col min="14856" max="14856" width="10" style="1" bestFit="1" customWidth="1"/>
    <col min="14857" max="14857" width="10.109375" style="1" customWidth="1"/>
    <col min="14858" max="14858" width="11.5546875" style="1" customWidth="1"/>
    <col min="14859" max="14859" width="15.88671875" style="1" customWidth="1"/>
    <col min="14860" max="14860" width="4.109375" style="1" bestFit="1" customWidth="1"/>
    <col min="14861" max="15104" width="7.21875" style="1"/>
    <col min="15105" max="15105" width="4.109375" style="1" bestFit="1" customWidth="1"/>
    <col min="15106" max="15106" width="12.77734375" style="1" bestFit="1" customWidth="1"/>
    <col min="15107" max="15107" width="18.6640625" style="1" customWidth="1"/>
    <col min="15108" max="15108" width="12" style="1" customWidth="1"/>
    <col min="15109" max="15109" width="13.21875" style="1" customWidth="1"/>
    <col min="15110" max="15110" width="11.88671875" style="1" bestFit="1" customWidth="1"/>
    <col min="15111" max="15111" width="13.44140625" style="1" customWidth="1"/>
    <col min="15112" max="15112" width="10" style="1" bestFit="1" customWidth="1"/>
    <col min="15113" max="15113" width="10.109375" style="1" customWidth="1"/>
    <col min="15114" max="15114" width="11.5546875" style="1" customWidth="1"/>
    <col min="15115" max="15115" width="15.88671875" style="1" customWidth="1"/>
    <col min="15116" max="15116" width="4.109375" style="1" bestFit="1" customWidth="1"/>
    <col min="15117" max="15360" width="7.21875" style="1"/>
    <col min="15361" max="15361" width="4.109375" style="1" bestFit="1" customWidth="1"/>
    <col min="15362" max="15362" width="12.77734375" style="1" bestFit="1" customWidth="1"/>
    <col min="15363" max="15363" width="18.6640625" style="1" customWidth="1"/>
    <col min="15364" max="15364" width="12" style="1" customWidth="1"/>
    <col min="15365" max="15365" width="13.21875" style="1" customWidth="1"/>
    <col min="15366" max="15366" width="11.88671875" style="1" bestFit="1" customWidth="1"/>
    <col min="15367" max="15367" width="13.44140625" style="1" customWidth="1"/>
    <col min="15368" max="15368" width="10" style="1" bestFit="1" customWidth="1"/>
    <col min="15369" max="15369" width="10.109375" style="1" customWidth="1"/>
    <col min="15370" max="15370" width="11.5546875" style="1" customWidth="1"/>
    <col min="15371" max="15371" width="15.88671875" style="1" customWidth="1"/>
    <col min="15372" max="15372" width="4.109375" style="1" bestFit="1" customWidth="1"/>
    <col min="15373" max="15616" width="7.21875" style="1"/>
    <col min="15617" max="15617" width="4.109375" style="1" bestFit="1" customWidth="1"/>
    <col min="15618" max="15618" width="12.77734375" style="1" bestFit="1" customWidth="1"/>
    <col min="15619" max="15619" width="18.6640625" style="1" customWidth="1"/>
    <col min="15620" max="15620" width="12" style="1" customWidth="1"/>
    <col min="15621" max="15621" width="13.21875" style="1" customWidth="1"/>
    <col min="15622" max="15622" width="11.88671875" style="1" bestFit="1" customWidth="1"/>
    <col min="15623" max="15623" width="13.44140625" style="1" customWidth="1"/>
    <col min="15624" max="15624" width="10" style="1" bestFit="1" customWidth="1"/>
    <col min="15625" max="15625" width="10.109375" style="1" customWidth="1"/>
    <col min="15626" max="15626" width="11.5546875" style="1" customWidth="1"/>
    <col min="15627" max="15627" width="15.88671875" style="1" customWidth="1"/>
    <col min="15628" max="15628" width="4.109375" style="1" bestFit="1" customWidth="1"/>
    <col min="15629" max="15872" width="7.21875" style="1"/>
    <col min="15873" max="15873" width="4.109375" style="1" bestFit="1" customWidth="1"/>
    <col min="15874" max="15874" width="12.77734375" style="1" bestFit="1" customWidth="1"/>
    <col min="15875" max="15875" width="18.6640625" style="1" customWidth="1"/>
    <col min="15876" max="15876" width="12" style="1" customWidth="1"/>
    <col min="15877" max="15877" width="13.21875" style="1" customWidth="1"/>
    <col min="15878" max="15878" width="11.88671875" style="1" bestFit="1" customWidth="1"/>
    <col min="15879" max="15879" width="13.44140625" style="1" customWidth="1"/>
    <col min="15880" max="15880" width="10" style="1" bestFit="1" customWidth="1"/>
    <col min="15881" max="15881" width="10.109375" style="1" customWidth="1"/>
    <col min="15882" max="15882" width="11.5546875" style="1" customWidth="1"/>
    <col min="15883" max="15883" width="15.88671875" style="1" customWidth="1"/>
    <col min="15884" max="15884" width="4.109375" style="1" bestFit="1" customWidth="1"/>
    <col min="15885" max="16128" width="7.21875" style="1"/>
    <col min="16129" max="16129" width="4.109375" style="1" bestFit="1" customWidth="1"/>
    <col min="16130" max="16130" width="12.77734375" style="1" bestFit="1" customWidth="1"/>
    <col min="16131" max="16131" width="18.6640625" style="1" customWidth="1"/>
    <col min="16132" max="16132" width="12" style="1" customWidth="1"/>
    <col min="16133" max="16133" width="13.21875" style="1" customWidth="1"/>
    <col min="16134" max="16134" width="11.88671875" style="1" bestFit="1" customWidth="1"/>
    <col min="16135" max="16135" width="13.44140625" style="1" customWidth="1"/>
    <col min="16136" max="16136" width="10" style="1" bestFit="1" customWidth="1"/>
    <col min="16137" max="16137" width="10.109375" style="1" customWidth="1"/>
    <col min="16138" max="16138" width="11.5546875" style="1" customWidth="1"/>
    <col min="16139" max="16139" width="15.88671875" style="1" customWidth="1"/>
    <col min="16140" max="16140" width="4.109375" style="1" bestFit="1" customWidth="1"/>
    <col min="16141" max="16384" width="7.21875" style="1"/>
  </cols>
  <sheetData>
    <row r="1" spans="1:12" ht="12.75" customHeight="1" x14ac:dyDescent="0.25">
      <c r="A1" s="1" t="s">
        <v>1</v>
      </c>
      <c r="F1" s="2"/>
      <c r="G1" s="92"/>
      <c r="L1" s="2"/>
    </row>
    <row r="2" spans="1:12" ht="12.75" customHeight="1" x14ac:dyDescent="0.25">
      <c r="A2" s="1" t="s">
        <v>458</v>
      </c>
      <c r="C2" s="1" t="s">
        <v>430</v>
      </c>
      <c r="F2" s="2"/>
      <c r="G2" s="92"/>
      <c r="L2" s="2"/>
    </row>
    <row r="3" spans="1:12" ht="12.75" customHeight="1" x14ac:dyDescent="0.25">
      <c r="A3" s="1" t="s">
        <v>438</v>
      </c>
      <c r="F3" s="2"/>
      <c r="G3" s="3"/>
    </row>
    <row r="4" spans="1:12" ht="10.5" hidden="1" customHeight="1" x14ac:dyDescent="0.25">
      <c r="A4" s="3"/>
      <c r="F4" s="2"/>
      <c r="G4" s="3"/>
    </row>
    <row r="5" spans="1:12" ht="10.5" customHeight="1" x14ac:dyDescent="0.25">
      <c r="G5" s="4"/>
      <c r="H5" s="4"/>
      <c r="I5" s="4"/>
      <c r="J5" s="4"/>
      <c r="K5" s="6"/>
    </row>
    <row r="6" spans="1:12" ht="13.05" customHeight="1" x14ac:dyDescent="0.25">
      <c r="G6" s="5" t="s">
        <v>211</v>
      </c>
      <c r="H6" s="5"/>
      <c r="I6" s="5"/>
      <c r="J6" s="5"/>
      <c r="K6" s="88" t="s">
        <v>202</v>
      </c>
    </row>
    <row r="7" spans="1:12" s="84" customFormat="1" ht="52.5" customHeight="1" x14ac:dyDescent="0.25">
      <c r="A7" s="82" t="s">
        <v>8</v>
      </c>
      <c r="B7" s="82" t="s">
        <v>10</v>
      </c>
      <c r="C7" s="82" t="s">
        <v>236</v>
      </c>
      <c r="D7" s="10" t="s">
        <v>237</v>
      </c>
      <c r="E7" s="82" t="s">
        <v>238</v>
      </c>
      <c r="F7" s="82" t="s">
        <v>60</v>
      </c>
      <c r="G7" s="10" t="s">
        <v>222</v>
      </c>
      <c r="H7" s="10" t="s">
        <v>12</v>
      </c>
      <c r="I7" s="10" t="s">
        <v>13</v>
      </c>
      <c r="J7" s="10" t="s">
        <v>223</v>
      </c>
      <c r="K7" s="10" t="s">
        <v>239</v>
      </c>
      <c r="L7" s="82" t="s">
        <v>8</v>
      </c>
    </row>
    <row r="8" spans="1:12" x14ac:dyDescent="0.25">
      <c r="A8" s="1">
        <v>1</v>
      </c>
      <c r="B8" s="1" t="s">
        <v>61</v>
      </c>
      <c r="C8" s="35">
        <v>273122</v>
      </c>
      <c r="D8" s="35">
        <v>5101071</v>
      </c>
      <c r="E8" s="35">
        <v>1070993</v>
      </c>
      <c r="F8" s="35">
        <f t="shared" ref="F8:F71" si="0">(C8+D8+E8)</f>
        <v>6445186</v>
      </c>
      <c r="G8" s="35">
        <v>17080</v>
      </c>
      <c r="H8" s="35">
        <v>0</v>
      </c>
      <c r="I8" s="35">
        <v>0</v>
      </c>
      <c r="J8" s="35">
        <v>3240894</v>
      </c>
      <c r="K8" s="35">
        <v>7081070.7400000002</v>
      </c>
      <c r="L8" s="1">
        <v>1</v>
      </c>
    </row>
    <row r="9" spans="1:12" x14ac:dyDescent="0.25">
      <c r="A9" s="1">
        <v>2</v>
      </c>
      <c r="B9" s="1" t="s">
        <v>62</v>
      </c>
      <c r="C9" s="35">
        <v>5289964</v>
      </c>
      <c r="D9" s="35">
        <v>1191662</v>
      </c>
      <c r="E9" s="35">
        <v>0</v>
      </c>
      <c r="F9" s="35">
        <f t="shared" si="0"/>
        <v>6481626</v>
      </c>
      <c r="G9" s="35">
        <v>0</v>
      </c>
      <c r="H9" s="35">
        <v>0</v>
      </c>
      <c r="I9" s="35">
        <v>0</v>
      </c>
      <c r="J9" s="35">
        <v>280</v>
      </c>
      <c r="K9" s="35">
        <v>14102567.140000002</v>
      </c>
      <c r="L9" s="1">
        <v>2</v>
      </c>
    </row>
    <row r="10" spans="1:12" x14ac:dyDescent="0.25">
      <c r="A10" s="1">
        <v>3</v>
      </c>
      <c r="B10" s="1" t="s">
        <v>63</v>
      </c>
      <c r="C10" s="35">
        <v>0</v>
      </c>
      <c r="D10" s="35">
        <v>2026562</v>
      </c>
      <c r="E10" s="35">
        <v>785814</v>
      </c>
      <c r="F10" s="35">
        <f t="shared" si="0"/>
        <v>2812376</v>
      </c>
      <c r="G10" s="35">
        <v>12385</v>
      </c>
      <c r="H10" s="35">
        <v>0</v>
      </c>
      <c r="I10" s="35">
        <v>0</v>
      </c>
      <c r="J10" s="35">
        <v>761599</v>
      </c>
      <c r="K10" s="35">
        <v>3839820.17</v>
      </c>
      <c r="L10" s="1">
        <v>3</v>
      </c>
    </row>
    <row r="11" spans="1:12" x14ac:dyDescent="0.25">
      <c r="A11" s="1">
        <v>4</v>
      </c>
      <c r="B11" s="1" t="s">
        <v>64</v>
      </c>
      <c r="C11" s="35">
        <v>5008</v>
      </c>
      <c r="D11" s="35">
        <v>163543</v>
      </c>
      <c r="E11" s="35">
        <v>937716</v>
      </c>
      <c r="F11" s="35">
        <f t="shared" si="0"/>
        <v>1106267</v>
      </c>
      <c r="G11" s="35">
        <v>0</v>
      </c>
      <c r="H11" s="35">
        <v>0</v>
      </c>
      <c r="I11" s="35">
        <v>0</v>
      </c>
      <c r="J11" s="35">
        <v>3048988</v>
      </c>
      <c r="K11" s="35">
        <v>2486566.2299999991</v>
      </c>
      <c r="L11" s="1">
        <v>4</v>
      </c>
    </row>
    <row r="12" spans="1:12" x14ac:dyDescent="0.25">
      <c r="A12" s="1">
        <v>5</v>
      </c>
      <c r="B12" s="1" t="s">
        <v>65</v>
      </c>
      <c r="C12" s="35">
        <v>0</v>
      </c>
      <c r="D12" s="35">
        <v>2222680</v>
      </c>
      <c r="E12" s="35">
        <v>1389251</v>
      </c>
      <c r="F12" s="35">
        <f t="shared" si="0"/>
        <v>3611931</v>
      </c>
      <c r="G12" s="35">
        <v>8690</v>
      </c>
      <c r="H12" s="35">
        <v>0</v>
      </c>
      <c r="I12" s="35">
        <v>0</v>
      </c>
      <c r="J12" s="35">
        <v>627981</v>
      </c>
      <c r="K12" s="35">
        <v>5634019.0800000019</v>
      </c>
      <c r="L12" s="1">
        <v>5</v>
      </c>
    </row>
    <row r="13" spans="1:12" x14ac:dyDescent="0.25">
      <c r="A13" s="1">
        <v>6</v>
      </c>
      <c r="B13" s="1" t="s">
        <v>66</v>
      </c>
      <c r="C13" s="35">
        <v>0</v>
      </c>
      <c r="D13" s="35">
        <v>1330882</v>
      </c>
      <c r="E13" s="35">
        <v>609017</v>
      </c>
      <c r="F13" s="35">
        <f t="shared" si="0"/>
        <v>1939899</v>
      </c>
      <c r="G13" s="35">
        <v>9076</v>
      </c>
      <c r="H13" s="35">
        <v>0</v>
      </c>
      <c r="I13" s="35">
        <v>0</v>
      </c>
      <c r="J13" s="35">
        <v>609881</v>
      </c>
      <c r="K13" s="35">
        <v>2869460.9</v>
      </c>
      <c r="L13" s="1">
        <v>6</v>
      </c>
    </row>
    <row r="14" spans="1:12" x14ac:dyDescent="0.25">
      <c r="A14" s="1">
        <v>7</v>
      </c>
      <c r="B14" s="1" t="s">
        <v>67</v>
      </c>
      <c r="C14" s="35">
        <v>66088436</v>
      </c>
      <c r="D14" s="35">
        <v>15270051</v>
      </c>
      <c r="E14" s="35">
        <v>14250196</v>
      </c>
      <c r="F14" s="35">
        <f t="shared" si="0"/>
        <v>95608683</v>
      </c>
      <c r="G14" s="35">
        <v>12522086</v>
      </c>
      <c r="H14" s="35">
        <v>0</v>
      </c>
      <c r="I14" s="35">
        <v>0</v>
      </c>
      <c r="J14" s="35">
        <v>29369215</v>
      </c>
      <c r="K14" s="35">
        <v>5723651.2699999996</v>
      </c>
      <c r="L14" s="1">
        <v>7</v>
      </c>
    </row>
    <row r="15" spans="1:12" x14ac:dyDescent="0.25">
      <c r="A15" s="1">
        <v>8</v>
      </c>
      <c r="B15" s="1" t="s">
        <v>68</v>
      </c>
      <c r="C15" s="35">
        <v>288214</v>
      </c>
      <c r="D15" s="35">
        <v>2606489</v>
      </c>
      <c r="E15" s="35">
        <v>2019535</v>
      </c>
      <c r="F15" s="35">
        <f t="shared" si="0"/>
        <v>4914238</v>
      </c>
      <c r="G15" s="35">
        <v>125863</v>
      </c>
      <c r="H15" s="35">
        <v>164098</v>
      </c>
      <c r="I15" s="35">
        <v>0</v>
      </c>
      <c r="J15" s="35">
        <v>1731827</v>
      </c>
      <c r="K15" s="35">
        <v>15145216.970000003</v>
      </c>
      <c r="L15" s="1">
        <v>8</v>
      </c>
    </row>
    <row r="16" spans="1:12" x14ac:dyDescent="0.25">
      <c r="A16" s="1">
        <v>9</v>
      </c>
      <c r="B16" s="1" t="s">
        <v>69</v>
      </c>
      <c r="C16" s="35">
        <v>0</v>
      </c>
      <c r="D16" s="35">
        <v>1160850</v>
      </c>
      <c r="E16" s="35">
        <v>254271</v>
      </c>
      <c r="F16" s="35">
        <f t="shared" si="0"/>
        <v>1415121</v>
      </c>
      <c r="G16" s="35">
        <v>4883</v>
      </c>
      <c r="H16" s="35">
        <v>0</v>
      </c>
      <c r="I16" s="35">
        <v>0</v>
      </c>
      <c r="J16" s="35">
        <v>122997</v>
      </c>
      <c r="K16" s="35">
        <v>2641831.7799999993</v>
      </c>
      <c r="L16" s="1">
        <v>9</v>
      </c>
    </row>
    <row r="17" spans="1:12" x14ac:dyDescent="0.25">
      <c r="A17" s="1">
        <v>10</v>
      </c>
      <c r="B17" s="1" t="s">
        <v>70</v>
      </c>
      <c r="C17" s="35">
        <v>0</v>
      </c>
      <c r="D17" s="35">
        <v>8459735</v>
      </c>
      <c r="E17" s="35">
        <v>3507747</v>
      </c>
      <c r="F17" s="35">
        <f t="shared" si="0"/>
        <v>11967482</v>
      </c>
      <c r="G17" s="35">
        <v>676546</v>
      </c>
      <c r="H17" s="35">
        <v>0</v>
      </c>
      <c r="I17" s="35">
        <v>0</v>
      </c>
      <c r="J17" s="35">
        <v>2663446</v>
      </c>
      <c r="K17" s="35">
        <v>13672245.360000001</v>
      </c>
      <c r="L17" s="1">
        <v>10</v>
      </c>
    </row>
    <row r="18" spans="1:12" x14ac:dyDescent="0.25">
      <c r="A18" s="1">
        <v>11</v>
      </c>
      <c r="B18" s="1" t="s">
        <v>71</v>
      </c>
      <c r="C18" s="35">
        <v>8512</v>
      </c>
      <c r="D18" s="35">
        <v>1011935</v>
      </c>
      <c r="E18" s="35">
        <v>636317</v>
      </c>
      <c r="F18" s="35">
        <f t="shared" si="0"/>
        <v>1656764</v>
      </c>
      <c r="G18" s="35">
        <v>4883</v>
      </c>
      <c r="H18" s="35">
        <v>0</v>
      </c>
      <c r="I18" s="35">
        <v>0</v>
      </c>
      <c r="J18" s="35">
        <v>950438</v>
      </c>
      <c r="K18" s="35">
        <v>5335241.5599999996</v>
      </c>
      <c r="L18" s="1">
        <v>11</v>
      </c>
    </row>
    <row r="19" spans="1:12" x14ac:dyDescent="0.25">
      <c r="A19" s="1">
        <v>12</v>
      </c>
      <c r="B19" s="1" t="s">
        <v>72</v>
      </c>
      <c r="C19" s="35">
        <v>0</v>
      </c>
      <c r="D19" s="35">
        <v>779126</v>
      </c>
      <c r="E19" s="35">
        <v>871107</v>
      </c>
      <c r="F19" s="35">
        <f t="shared" si="0"/>
        <v>1650233</v>
      </c>
      <c r="G19" s="35">
        <v>0</v>
      </c>
      <c r="H19" s="35">
        <v>0</v>
      </c>
      <c r="I19" s="35">
        <v>0</v>
      </c>
      <c r="J19" s="35">
        <v>251534</v>
      </c>
      <c r="K19" s="35">
        <v>9001775.9100000001</v>
      </c>
      <c r="L19" s="1">
        <v>12</v>
      </c>
    </row>
    <row r="20" spans="1:12" x14ac:dyDescent="0.25">
      <c r="A20" s="1">
        <v>13</v>
      </c>
      <c r="B20" s="1" t="s">
        <v>73</v>
      </c>
      <c r="C20" s="35">
        <v>0</v>
      </c>
      <c r="D20" s="35">
        <v>1049215</v>
      </c>
      <c r="E20" s="35">
        <v>955529</v>
      </c>
      <c r="F20" s="35">
        <f t="shared" si="0"/>
        <v>2004744</v>
      </c>
      <c r="G20" s="35">
        <v>7416</v>
      </c>
      <c r="H20" s="35">
        <v>0</v>
      </c>
      <c r="I20" s="35">
        <v>0</v>
      </c>
      <c r="J20" s="35">
        <v>602141</v>
      </c>
      <c r="K20" s="35">
        <v>6781373.9500000002</v>
      </c>
      <c r="L20" s="1">
        <v>13</v>
      </c>
    </row>
    <row r="21" spans="1:12" x14ac:dyDescent="0.25">
      <c r="A21" s="1">
        <v>14</v>
      </c>
      <c r="B21" s="1" t="s">
        <v>74</v>
      </c>
      <c r="C21" s="35">
        <v>4524186</v>
      </c>
      <c r="D21" s="35">
        <v>3118642</v>
      </c>
      <c r="E21" s="35">
        <v>1827189</v>
      </c>
      <c r="F21" s="35">
        <f t="shared" si="0"/>
        <v>9470017</v>
      </c>
      <c r="G21" s="35">
        <v>321825</v>
      </c>
      <c r="H21" s="35">
        <v>0</v>
      </c>
      <c r="I21" s="35">
        <v>0</v>
      </c>
      <c r="J21" s="35">
        <v>798171</v>
      </c>
      <c r="K21" s="35">
        <v>5200683.0000000009</v>
      </c>
      <c r="L21" s="1">
        <v>14</v>
      </c>
    </row>
    <row r="22" spans="1:12" x14ac:dyDescent="0.25">
      <c r="A22" s="1">
        <v>15</v>
      </c>
      <c r="B22" s="1" t="s">
        <v>75</v>
      </c>
      <c r="C22" s="35">
        <v>4949</v>
      </c>
      <c r="D22" s="35">
        <v>1063371</v>
      </c>
      <c r="E22" s="35">
        <v>684674</v>
      </c>
      <c r="F22" s="35">
        <f t="shared" si="0"/>
        <v>1752994</v>
      </c>
      <c r="G22" s="35">
        <v>3054</v>
      </c>
      <c r="H22" s="35">
        <v>0</v>
      </c>
      <c r="I22" s="35">
        <v>0</v>
      </c>
      <c r="J22" s="35">
        <v>19531</v>
      </c>
      <c r="K22" s="35">
        <v>3658037.9000000004</v>
      </c>
      <c r="L22" s="1">
        <v>15</v>
      </c>
    </row>
    <row r="23" spans="1:12" x14ac:dyDescent="0.25">
      <c r="A23" s="1">
        <v>16</v>
      </c>
      <c r="B23" s="1" t="s">
        <v>76</v>
      </c>
      <c r="C23" s="35">
        <v>18596</v>
      </c>
      <c r="D23" s="35">
        <v>3341160</v>
      </c>
      <c r="E23" s="35">
        <v>2154151</v>
      </c>
      <c r="F23" s="35">
        <f t="shared" si="0"/>
        <v>5513907</v>
      </c>
      <c r="G23" s="35">
        <v>5759</v>
      </c>
      <c r="H23" s="35">
        <v>0</v>
      </c>
      <c r="I23" s="35">
        <v>0</v>
      </c>
      <c r="J23" s="35">
        <v>2060582</v>
      </c>
      <c r="K23" s="35">
        <v>9178178.8499999996</v>
      </c>
      <c r="L23" s="1">
        <v>16</v>
      </c>
    </row>
    <row r="24" spans="1:12" x14ac:dyDescent="0.25">
      <c r="A24" s="1">
        <v>17</v>
      </c>
      <c r="B24" s="1" t="s">
        <v>77</v>
      </c>
      <c r="C24" s="35">
        <v>242658</v>
      </c>
      <c r="D24" s="35">
        <v>1713676</v>
      </c>
      <c r="E24" s="35">
        <v>2400319</v>
      </c>
      <c r="F24" s="35">
        <f t="shared" si="0"/>
        <v>4356653</v>
      </c>
      <c r="G24" s="35">
        <v>0</v>
      </c>
      <c r="H24" s="35">
        <v>0</v>
      </c>
      <c r="I24" s="35">
        <v>0</v>
      </c>
      <c r="J24" s="35">
        <v>43563</v>
      </c>
      <c r="K24" s="35">
        <v>4970245.6500000004</v>
      </c>
      <c r="L24" s="1">
        <v>17</v>
      </c>
    </row>
    <row r="25" spans="1:12" x14ac:dyDescent="0.25">
      <c r="A25" s="1">
        <v>18</v>
      </c>
      <c r="B25" s="1" t="s">
        <v>78</v>
      </c>
      <c r="C25" s="35">
        <v>0</v>
      </c>
      <c r="D25" s="35">
        <v>723466</v>
      </c>
      <c r="E25" s="35">
        <v>805648</v>
      </c>
      <c r="F25" s="35">
        <f t="shared" si="0"/>
        <v>1529114</v>
      </c>
      <c r="G25" s="35">
        <v>7903</v>
      </c>
      <c r="H25" s="35">
        <v>0</v>
      </c>
      <c r="I25" s="35">
        <v>0</v>
      </c>
      <c r="J25" s="35">
        <v>870952</v>
      </c>
      <c r="K25" s="35">
        <v>12148857.060000001</v>
      </c>
      <c r="L25" s="1">
        <v>18</v>
      </c>
    </row>
    <row r="26" spans="1:12" x14ac:dyDescent="0.25">
      <c r="A26" s="1">
        <v>19</v>
      </c>
      <c r="B26" s="1" t="s">
        <v>79</v>
      </c>
      <c r="C26" s="35">
        <v>0</v>
      </c>
      <c r="D26" s="35">
        <v>285894</v>
      </c>
      <c r="E26" s="35">
        <v>1031472</v>
      </c>
      <c r="F26" s="35">
        <f t="shared" si="0"/>
        <v>1317366</v>
      </c>
      <c r="G26" s="35">
        <v>0</v>
      </c>
      <c r="H26" s="35">
        <v>0</v>
      </c>
      <c r="I26" s="35">
        <v>0</v>
      </c>
      <c r="J26" s="35">
        <v>3523284</v>
      </c>
      <c r="K26" s="35">
        <v>1967504.4599999995</v>
      </c>
      <c r="L26" s="1">
        <v>19</v>
      </c>
    </row>
    <row r="27" spans="1:12" x14ac:dyDescent="0.25">
      <c r="A27" s="1">
        <v>20</v>
      </c>
      <c r="B27" s="1" t="s">
        <v>80</v>
      </c>
      <c r="C27" s="35">
        <v>0</v>
      </c>
      <c r="D27" s="35">
        <v>848201</v>
      </c>
      <c r="E27" s="35">
        <v>740737</v>
      </c>
      <c r="F27" s="35">
        <f t="shared" si="0"/>
        <v>1588938</v>
      </c>
      <c r="G27" s="35">
        <v>8967</v>
      </c>
      <c r="H27" s="35">
        <v>12185</v>
      </c>
      <c r="I27" s="35">
        <v>0</v>
      </c>
      <c r="J27" s="35">
        <v>37604</v>
      </c>
      <c r="K27" s="35">
        <v>4273002.1100000003</v>
      </c>
      <c r="L27" s="1">
        <v>20</v>
      </c>
    </row>
    <row r="28" spans="1:12" x14ac:dyDescent="0.25">
      <c r="A28" s="1">
        <v>21</v>
      </c>
      <c r="B28" s="1" t="s">
        <v>81</v>
      </c>
      <c r="C28" s="35">
        <v>7075135</v>
      </c>
      <c r="D28" s="35">
        <v>10011162</v>
      </c>
      <c r="E28" s="35">
        <v>8763724</v>
      </c>
      <c r="F28" s="35">
        <f t="shared" si="0"/>
        <v>25850021</v>
      </c>
      <c r="G28" s="35">
        <v>1676831</v>
      </c>
      <c r="H28" s="35">
        <v>112473</v>
      </c>
      <c r="I28" s="35">
        <v>0</v>
      </c>
      <c r="J28" s="35">
        <v>10183620</v>
      </c>
      <c r="K28" s="35">
        <v>25061574.830000002</v>
      </c>
      <c r="L28" s="1">
        <v>21</v>
      </c>
    </row>
    <row r="29" spans="1:12" x14ac:dyDescent="0.25">
      <c r="A29" s="1">
        <v>22</v>
      </c>
      <c r="B29" s="1" t="s">
        <v>82</v>
      </c>
      <c r="C29" s="35">
        <v>0</v>
      </c>
      <c r="D29" s="35">
        <v>240970</v>
      </c>
      <c r="E29" s="35">
        <v>795805</v>
      </c>
      <c r="F29" s="35">
        <f t="shared" si="0"/>
        <v>1036775</v>
      </c>
      <c r="G29" s="35">
        <v>4007</v>
      </c>
      <c r="H29" s="35">
        <v>0</v>
      </c>
      <c r="I29" s="35">
        <v>0</v>
      </c>
      <c r="J29" s="35">
        <v>0</v>
      </c>
      <c r="K29" s="35">
        <v>2887111.97</v>
      </c>
      <c r="L29" s="1">
        <v>22</v>
      </c>
    </row>
    <row r="30" spans="1:12" x14ac:dyDescent="0.25">
      <c r="A30" s="1">
        <v>23</v>
      </c>
      <c r="B30" s="1" t="s">
        <v>83</v>
      </c>
      <c r="C30" s="35">
        <v>0</v>
      </c>
      <c r="D30" s="35">
        <v>511189</v>
      </c>
      <c r="E30" s="35">
        <v>155002</v>
      </c>
      <c r="F30" s="35">
        <f t="shared" si="0"/>
        <v>666191</v>
      </c>
      <c r="G30" s="35">
        <v>5904</v>
      </c>
      <c r="H30" s="35">
        <v>0</v>
      </c>
      <c r="I30" s="35">
        <v>0</v>
      </c>
      <c r="J30" s="35">
        <v>13678</v>
      </c>
      <c r="K30" s="35">
        <v>2388790.2799999998</v>
      </c>
      <c r="L30" s="1">
        <v>23</v>
      </c>
    </row>
    <row r="31" spans="1:12" x14ac:dyDescent="0.25">
      <c r="A31" s="1">
        <v>24</v>
      </c>
      <c r="B31" s="1" t="s">
        <v>84</v>
      </c>
      <c r="C31" s="35">
        <v>371401</v>
      </c>
      <c r="D31" s="35">
        <v>3029313</v>
      </c>
      <c r="E31" s="35">
        <v>1185705</v>
      </c>
      <c r="F31" s="35">
        <f t="shared" si="0"/>
        <v>4586419</v>
      </c>
      <c r="G31" s="35">
        <v>0</v>
      </c>
      <c r="H31" s="35">
        <v>0</v>
      </c>
      <c r="I31" s="35">
        <v>0</v>
      </c>
      <c r="J31" s="35">
        <v>1750034</v>
      </c>
      <c r="K31" s="35">
        <v>6409893.2800000003</v>
      </c>
      <c r="L31" s="1">
        <v>24</v>
      </c>
    </row>
    <row r="32" spans="1:12" x14ac:dyDescent="0.25">
      <c r="A32" s="1">
        <v>25</v>
      </c>
      <c r="B32" s="1" t="s">
        <v>85</v>
      </c>
      <c r="C32" s="35">
        <v>0</v>
      </c>
      <c r="D32" s="35">
        <v>964697</v>
      </c>
      <c r="E32" s="35">
        <v>752804</v>
      </c>
      <c r="F32" s="35">
        <f t="shared" si="0"/>
        <v>1717501</v>
      </c>
      <c r="G32" s="35">
        <v>4883</v>
      </c>
      <c r="H32" s="35">
        <v>0</v>
      </c>
      <c r="I32" s="35">
        <v>0</v>
      </c>
      <c r="J32" s="35">
        <v>793</v>
      </c>
      <c r="K32" s="35">
        <v>1964481.4600000002</v>
      </c>
      <c r="L32" s="1">
        <v>25</v>
      </c>
    </row>
    <row r="33" spans="1:12" x14ac:dyDescent="0.25">
      <c r="A33" s="1">
        <v>26</v>
      </c>
      <c r="B33" s="1" t="s">
        <v>86</v>
      </c>
      <c r="C33" s="35">
        <v>1184462</v>
      </c>
      <c r="D33" s="35">
        <v>1797379</v>
      </c>
      <c r="E33" s="35">
        <v>603314</v>
      </c>
      <c r="F33" s="35">
        <f t="shared" si="0"/>
        <v>3585155</v>
      </c>
      <c r="G33" s="35">
        <v>2163469</v>
      </c>
      <c r="H33" s="35">
        <v>0</v>
      </c>
      <c r="I33" s="35">
        <v>0</v>
      </c>
      <c r="J33" s="35">
        <v>204621</v>
      </c>
      <c r="K33" s="35">
        <v>3506214.33</v>
      </c>
      <c r="L33" s="1">
        <v>26</v>
      </c>
    </row>
    <row r="34" spans="1:12" x14ac:dyDescent="0.25">
      <c r="A34" s="1">
        <v>27</v>
      </c>
      <c r="B34" s="1" t="s">
        <v>87</v>
      </c>
      <c r="C34" s="35">
        <v>45399</v>
      </c>
      <c r="D34" s="35">
        <v>1587826</v>
      </c>
      <c r="E34" s="35">
        <v>3165776</v>
      </c>
      <c r="F34" s="35">
        <f t="shared" si="0"/>
        <v>4799001</v>
      </c>
      <c r="G34" s="35">
        <v>6930</v>
      </c>
      <c r="H34" s="35">
        <v>0</v>
      </c>
      <c r="I34" s="35">
        <v>0</v>
      </c>
      <c r="J34" s="35">
        <v>703080</v>
      </c>
      <c r="K34" s="35">
        <v>8029464.5299999993</v>
      </c>
      <c r="L34" s="1">
        <v>27</v>
      </c>
    </row>
    <row r="35" spans="1:12" x14ac:dyDescent="0.25">
      <c r="A35" s="1">
        <v>28</v>
      </c>
      <c r="B35" s="1" t="s">
        <v>88</v>
      </c>
      <c r="C35" s="35">
        <v>0</v>
      </c>
      <c r="D35" s="35">
        <v>791643</v>
      </c>
      <c r="E35" s="35">
        <v>1159200</v>
      </c>
      <c r="F35" s="35">
        <f t="shared" si="0"/>
        <v>1950843</v>
      </c>
      <c r="G35" s="35">
        <v>5975</v>
      </c>
      <c r="H35" s="35">
        <v>0</v>
      </c>
      <c r="I35" s="35">
        <v>0</v>
      </c>
      <c r="J35" s="35">
        <v>763952</v>
      </c>
      <c r="K35" s="35">
        <v>2487703.96</v>
      </c>
      <c r="L35" s="1">
        <v>28</v>
      </c>
    </row>
    <row r="36" spans="1:12" x14ac:dyDescent="0.25">
      <c r="A36" s="1">
        <v>29</v>
      </c>
      <c r="B36" s="1" t="s">
        <v>31</v>
      </c>
      <c r="C36" s="35">
        <v>30518783</v>
      </c>
      <c r="D36" s="35">
        <v>163396823</v>
      </c>
      <c r="E36" s="35">
        <v>62050505</v>
      </c>
      <c r="F36" s="35">
        <f t="shared" si="0"/>
        <v>255966111</v>
      </c>
      <c r="G36" s="35">
        <v>713645</v>
      </c>
      <c r="H36" s="35">
        <v>0</v>
      </c>
      <c r="I36" s="35">
        <v>0</v>
      </c>
      <c r="J36" s="35">
        <v>158553543</v>
      </c>
      <c r="K36" s="35">
        <v>74671762.939999998</v>
      </c>
      <c r="L36" s="1">
        <v>29</v>
      </c>
    </row>
    <row r="37" spans="1:12" x14ac:dyDescent="0.25">
      <c r="A37" s="1">
        <v>30</v>
      </c>
      <c r="B37" s="1" t="s">
        <v>89</v>
      </c>
      <c r="C37" s="35">
        <v>0</v>
      </c>
      <c r="D37" s="35">
        <v>10243017</v>
      </c>
      <c r="E37" s="35">
        <v>7071790</v>
      </c>
      <c r="F37" s="35">
        <f t="shared" si="0"/>
        <v>17314807</v>
      </c>
      <c r="G37" s="35">
        <v>14078</v>
      </c>
      <c r="H37" s="35">
        <v>0</v>
      </c>
      <c r="I37" s="35">
        <v>0</v>
      </c>
      <c r="J37" s="35">
        <v>3370335</v>
      </c>
      <c r="K37" s="35">
        <v>12821935.009999998</v>
      </c>
      <c r="L37" s="1">
        <v>30</v>
      </c>
    </row>
    <row r="38" spans="1:12" x14ac:dyDescent="0.25">
      <c r="A38" s="1">
        <v>31</v>
      </c>
      <c r="B38" s="1" t="s">
        <v>90</v>
      </c>
      <c r="C38" s="35">
        <v>0</v>
      </c>
      <c r="D38" s="35">
        <v>1701976</v>
      </c>
      <c r="E38" s="35">
        <v>280276</v>
      </c>
      <c r="F38" s="35">
        <f t="shared" si="0"/>
        <v>1982252</v>
      </c>
      <c r="G38" s="35">
        <v>5489</v>
      </c>
      <c r="H38" s="35">
        <v>0</v>
      </c>
      <c r="I38" s="35">
        <v>0</v>
      </c>
      <c r="J38" s="35">
        <v>166446</v>
      </c>
      <c r="K38" s="35">
        <v>5959598.5799999991</v>
      </c>
      <c r="L38" s="1">
        <v>31</v>
      </c>
    </row>
    <row r="39" spans="1:12" x14ac:dyDescent="0.25">
      <c r="A39" s="1">
        <v>32</v>
      </c>
      <c r="B39" s="1" t="s">
        <v>91</v>
      </c>
      <c r="C39" s="35">
        <v>0</v>
      </c>
      <c r="D39" s="35">
        <v>312225</v>
      </c>
      <c r="E39" s="35">
        <v>2177271</v>
      </c>
      <c r="F39" s="35">
        <f t="shared" si="0"/>
        <v>2489496</v>
      </c>
      <c r="G39" s="35">
        <v>6730</v>
      </c>
      <c r="H39" s="35">
        <v>0</v>
      </c>
      <c r="I39" s="35">
        <v>0</v>
      </c>
      <c r="J39" s="35">
        <v>121286</v>
      </c>
      <c r="K39" s="35">
        <v>3070576.57</v>
      </c>
      <c r="L39" s="1">
        <v>32</v>
      </c>
    </row>
    <row r="40" spans="1:12" x14ac:dyDescent="0.25">
      <c r="A40" s="1">
        <v>33</v>
      </c>
      <c r="B40" s="1" t="s">
        <v>33</v>
      </c>
      <c r="C40" s="35">
        <v>0</v>
      </c>
      <c r="D40" s="35">
        <v>3437968</v>
      </c>
      <c r="E40" s="35">
        <v>1609928</v>
      </c>
      <c r="F40" s="35">
        <f t="shared" si="0"/>
        <v>5047896</v>
      </c>
      <c r="G40" s="35">
        <v>12846</v>
      </c>
      <c r="H40" s="35">
        <v>0</v>
      </c>
      <c r="I40" s="35">
        <v>0</v>
      </c>
      <c r="J40" s="35">
        <v>1326812</v>
      </c>
      <c r="K40" s="35">
        <v>10361638.289999999</v>
      </c>
      <c r="L40" s="1">
        <v>33</v>
      </c>
    </row>
    <row r="41" spans="1:12" x14ac:dyDescent="0.25">
      <c r="A41" s="1">
        <v>34</v>
      </c>
      <c r="B41" s="1" t="s">
        <v>92</v>
      </c>
      <c r="C41" s="35">
        <v>449224</v>
      </c>
      <c r="D41" s="35">
        <v>10920323</v>
      </c>
      <c r="E41" s="35">
        <v>2350728</v>
      </c>
      <c r="F41" s="35">
        <f t="shared" si="0"/>
        <v>13720275</v>
      </c>
      <c r="G41" s="35">
        <v>13000</v>
      </c>
      <c r="H41" s="35">
        <v>0</v>
      </c>
      <c r="I41" s="35">
        <v>0</v>
      </c>
      <c r="J41" s="35">
        <v>8251650</v>
      </c>
      <c r="K41" s="35">
        <v>7776202.5700000003</v>
      </c>
      <c r="L41" s="1">
        <v>34</v>
      </c>
    </row>
    <row r="42" spans="1:12" x14ac:dyDescent="0.25">
      <c r="A42" s="1">
        <v>35</v>
      </c>
      <c r="B42" s="1" t="s">
        <v>93</v>
      </c>
      <c r="C42" s="35">
        <v>0</v>
      </c>
      <c r="D42" s="35">
        <v>83440</v>
      </c>
      <c r="E42" s="35">
        <v>1013535</v>
      </c>
      <c r="F42" s="35">
        <f t="shared" si="0"/>
        <v>1096975</v>
      </c>
      <c r="G42" s="35">
        <v>7946</v>
      </c>
      <c r="H42" s="35">
        <v>0</v>
      </c>
      <c r="I42" s="35">
        <v>0</v>
      </c>
      <c r="J42" s="35">
        <v>34581</v>
      </c>
      <c r="K42" s="35">
        <v>4581538.4799999995</v>
      </c>
      <c r="L42" s="1">
        <v>35</v>
      </c>
    </row>
    <row r="43" spans="1:12" x14ac:dyDescent="0.25">
      <c r="A43" s="1">
        <v>36</v>
      </c>
      <c r="B43" s="1" t="s">
        <v>94</v>
      </c>
      <c r="C43" s="35">
        <v>322080</v>
      </c>
      <c r="D43" s="35">
        <v>15464</v>
      </c>
      <c r="E43" s="35">
        <v>2210877</v>
      </c>
      <c r="F43" s="35">
        <f t="shared" si="0"/>
        <v>2548421</v>
      </c>
      <c r="G43" s="35">
        <v>7888</v>
      </c>
      <c r="H43" s="35">
        <v>0</v>
      </c>
      <c r="I43" s="35">
        <v>0</v>
      </c>
      <c r="J43" s="35">
        <v>537113</v>
      </c>
      <c r="K43" s="35">
        <v>2456161.4599999995</v>
      </c>
      <c r="L43" s="1">
        <v>36</v>
      </c>
    </row>
    <row r="44" spans="1:12" x14ac:dyDescent="0.25">
      <c r="A44" s="1">
        <v>37</v>
      </c>
      <c r="B44" s="1" t="s">
        <v>95</v>
      </c>
      <c r="C44" s="35">
        <v>0</v>
      </c>
      <c r="D44" s="35">
        <v>924143</v>
      </c>
      <c r="E44" s="35">
        <v>2345990</v>
      </c>
      <c r="F44" s="35">
        <f t="shared" si="0"/>
        <v>3270133</v>
      </c>
      <c r="G44" s="35">
        <v>7500</v>
      </c>
      <c r="H44" s="35">
        <v>0</v>
      </c>
      <c r="I44" s="35">
        <v>0</v>
      </c>
      <c r="J44" s="35">
        <v>63066</v>
      </c>
      <c r="K44" s="35">
        <v>4509950.2600000007</v>
      </c>
      <c r="L44" s="1">
        <v>37</v>
      </c>
    </row>
    <row r="45" spans="1:12" x14ac:dyDescent="0.25">
      <c r="A45" s="1">
        <v>38</v>
      </c>
      <c r="B45" s="1" t="s">
        <v>96</v>
      </c>
      <c r="C45" s="35">
        <v>0</v>
      </c>
      <c r="D45" s="35">
        <v>2153137</v>
      </c>
      <c r="E45" s="35">
        <v>458955</v>
      </c>
      <c r="F45" s="35">
        <f t="shared" si="0"/>
        <v>2612092</v>
      </c>
      <c r="G45" s="35">
        <v>5676</v>
      </c>
      <c r="H45" s="35">
        <v>0</v>
      </c>
      <c r="I45" s="35">
        <v>0</v>
      </c>
      <c r="J45" s="35">
        <v>2835157</v>
      </c>
      <c r="K45" s="35">
        <v>5531354.8900000006</v>
      </c>
      <c r="L45" s="1">
        <v>38</v>
      </c>
    </row>
    <row r="46" spans="1:12" x14ac:dyDescent="0.25">
      <c r="A46" s="1">
        <v>39</v>
      </c>
      <c r="B46" s="1" t="s">
        <v>97</v>
      </c>
      <c r="C46" s="35">
        <v>0</v>
      </c>
      <c r="D46" s="35">
        <v>1849856</v>
      </c>
      <c r="E46" s="35">
        <v>829245</v>
      </c>
      <c r="F46" s="35">
        <f t="shared" si="0"/>
        <v>2679101</v>
      </c>
      <c r="G46" s="35">
        <v>4883</v>
      </c>
      <c r="H46" s="35">
        <v>0</v>
      </c>
      <c r="I46" s="35">
        <v>0</v>
      </c>
      <c r="J46" s="35">
        <v>1712614</v>
      </c>
      <c r="K46" s="35">
        <v>2937644.2399999998</v>
      </c>
      <c r="L46" s="1">
        <v>39</v>
      </c>
    </row>
    <row r="47" spans="1:12" x14ac:dyDescent="0.25">
      <c r="A47" s="1">
        <v>40</v>
      </c>
      <c r="B47" s="1" t="s">
        <v>98</v>
      </c>
      <c r="C47" s="103">
        <v>26819</v>
      </c>
      <c r="D47" s="103">
        <v>2261409</v>
      </c>
      <c r="E47" s="103">
        <v>764485</v>
      </c>
      <c r="F47" s="103">
        <f t="shared" si="0"/>
        <v>3052713</v>
      </c>
      <c r="G47" s="103">
        <v>7883</v>
      </c>
      <c r="H47" s="103">
        <v>0</v>
      </c>
      <c r="I47" s="103">
        <v>0</v>
      </c>
      <c r="J47" s="103">
        <v>1279056</v>
      </c>
      <c r="K47" s="35">
        <v>2843827.5999999996</v>
      </c>
      <c r="L47" s="1">
        <v>40</v>
      </c>
    </row>
    <row r="48" spans="1:12" x14ac:dyDescent="0.25">
      <c r="A48" s="1">
        <v>41</v>
      </c>
      <c r="B48" s="1" t="s">
        <v>99</v>
      </c>
      <c r="C48" s="35">
        <v>0</v>
      </c>
      <c r="D48" s="35">
        <v>2559562</v>
      </c>
      <c r="E48" s="35">
        <v>747324</v>
      </c>
      <c r="F48" s="35">
        <f t="shared" si="0"/>
        <v>3306886</v>
      </c>
      <c r="G48" s="35">
        <v>14297</v>
      </c>
      <c r="H48" s="35">
        <v>0</v>
      </c>
      <c r="I48" s="35">
        <v>0</v>
      </c>
      <c r="J48" s="35">
        <v>299903</v>
      </c>
      <c r="K48" s="35">
        <v>10387082.680000002</v>
      </c>
      <c r="L48" s="1">
        <v>41</v>
      </c>
    </row>
    <row r="49" spans="1:12" x14ac:dyDescent="0.25">
      <c r="A49" s="1">
        <v>42</v>
      </c>
      <c r="B49" s="1" t="s">
        <v>100</v>
      </c>
      <c r="C49" s="35">
        <v>16168873</v>
      </c>
      <c r="D49" s="35">
        <v>4565950</v>
      </c>
      <c r="E49" s="35">
        <v>2875977</v>
      </c>
      <c r="F49" s="35">
        <f t="shared" si="0"/>
        <v>23610800</v>
      </c>
      <c r="G49" s="35">
        <v>6088982</v>
      </c>
      <c r="H49" s="35">
        <v>6747146</v>
      </c>
      <c r="I49" s="35">
        <v>0</v>
      </c>
      <c r="J49" s="35">
        <v>3152494</v>
      </c>
      <c r="K49" s="35">
        <v>10174903.530000001</v>
      </c>
      <c r="L49" s="1">
        <v>42</v>
      </c>
    </row>
    <row r="50" spans="1:12" x14ac:dyDescent="0.25">
      <c r="A50" s="1">
        <v>43</v>
      </c>
      <c r="B50" s="1" t="s">
        <v>101</v>
      </c>
      <c r="C50" s="35">
        <v>50943624</v>
      </c>
      <c r="D50" s="35">
        <v>19214833</v>
      </c>
      <c r="E50" s="35">
        <v>10543854</v>
      </c>
      <c r="F50" s="35">
        <f t="shared" si="0"/>
        <v>80702311</v>
      </c>
      <c r="G50" s="35">
        <v>49142660</v>
      </c>
      <c r="H50" s="35">
        <v>0</v>
      </c>
      <c r="I50" s="35">
        <v>0</v>
      </c>
      <c r="J50" s="35">
        <v>14881017</v>
      </c>
      <c r="K50" s="35">
        <v>9910945.3700000029</v>
      </c>
      <c r="L50" s="1">
        <v>43</v>
      </c>
    </row>
    <row r="51" spans="1:12" x14ac:dyDescent="0.25">
      <c r="A51" s="1">
        <v>44</v>
      </c>
      <c r="B51" s="1" t="s">
        <v>102</v>
      </c>
      <c r="C51" s="35">
        <v>10273</v>
      </c>
      <c r="D51" s="35">
        <v>1817711</v>
      </c>
      <c r="E51" s="35">
        <v>1845955</v>
      </c>
      <c r="F51" s="35">
        <f t="shared" si="0"/>
        <v>3673939</v>
      </c>
      <c r="G51" s="35">
        <v>15984</v>
      </c>
      <c r="H51" s="35">
        <v>120907</v>
      </c>
      <c r="I51" s="35">
        <v>0</v>
      </c>
      <c r="J51" s="35">
        <v>69343</v>
      </c>
      <c r="K51" s="35">
        <v>9397371.7199999988</v>
      </c>
      <c r="L51" s="1">
        <v>44</v>
      </c>
    </row>
    <row r="52" spans="1:12" x14ac:dyDescent="0.25">
      <c r="A52" s="1">
        <v>45</v>
      </c>
      <c r="B52" s="1" t="s">
        <v>103</v>
      </c>
      <c r="C52" s="35">
        <v>0</v>
      </c>
      <c r="D52" s="35">
        <v>345461</v>
      </c>
      <c r="E52" s="35">
        <v>47607</v>
      </c>
      <c r="F52" s="35">
        <f t="shared" si="0"/>
        <v>393068</v>
      </c>
      <c r="G52" s="35">
        <v>5904</v>
      </c>
      <c r="H52" s="35">
        <v>0</v>
      </c>
      <c r="I52" s="35">
        <v>0</v>
      </c>
      <c r="J52" s="35">
        <v>332005</v>
      </c>
      <c r="K52" s="35">
        <v>2742938.7899999996</v>
      </c>
      <c r="L52" s="1">
        <v>45</v>
      </c>
    </row>
    <row r="53" spans="1:12" x14ac:dyDescent="0.25">
      <c r="A53" s="1">
        <v>46</v>
      </c>
      <c r="B53" s="1" t="s">
        <v>104</v>
      </c>
      <c r="C53" s="35">
        <v>1894376</v>
      </c>
      <c r="D53" s="35">
        <v>3557061</v>
      </c>
      <c r="E53" s="35">
        <v>1573305</v>
      </c>
      <c r="F53" s="35">
        <f t="shared" si="0"/>
        <v>7024742</v>
      </c>
      <c r="G53" s="35">
        <v>7641</v>
      </c>
      <c r="H53" s="35">
        <v>0</v>
      </c>
      <c r="I53" s="35">
        <v>0</v>
      </c>
      <c r="J53" s="35">
        <v>1442663</v>
      </c>
      <c r="K53" s="35">
        <v>6502968.2799999993</v>
      </c>
      <c r="L53" s="1">
        <v>46</v>
      </c>
    </row>
    <row r="54" spans="1:12" x14ac:dyDescent="0.25">
      <c r="A54" s="1">
        <v>47</v>
      </c>
      <c r="B54" s="1" t="s">
        <v>105</v>
      </c>
      <c r="C54" s="35">
        <v>0</v>
      </c>
      <c r="D54" s="35">
        <v>2392824</v>
      </c>
      <c r="E54" s="35">
        <v>7263492</v>
      </c>
      <c r="F54" s="35">
        <f t="shared" si="0"/>
        <v>9656316</v>
      </c>
      <c r="G54" s="35">
        <v>10998</v>
      </c>
      <c r="H54" s="35">
        <v>0</v>
      </c>
      <c r="I54" s="35">
        <v>0</v>
      </c>
      <c r="J54" s="35">
        <v>2357793</v>
      </c>
      <c r="K54" s="35">
        <v>7129229.7599999988</v>
      </c>
      <c r="L54" s="1">
        <v>47</v>
      </c>
    </row>
    <row r="55" spans="1:12" x14ac:dyDescent="0.25">
      <c r="A55" s="1">
        <v>48</v>
      </c>
      <c r="B55" s="1" t="s">
        <v>106</v>
      </c>
      <c r="C55" s="35">
        <v>0</v>
      </c>
      <c r="D55" s="35">
        <v>417521</v>
      </c>
      <c r="E55" s="35">
        <v>302384</v>
      </c>
      <c r="F55" s="35">
        <f t="shared" si="0"/>
        <v>719905</v>
      </c>
      <c r="G55" s="35">
        <v>0</v>
      </c>
      <c r="H55" s="35">
        <v>0</v>
      </c>
      <c r="I55" s="35">
        <v>0</v>
      </c>
      <c r="J55" s="35">
        <v>2706288</v>
      </c>
      <c r="K55" s="35">
        <v>2774424.26</v>
      </c>
      <c r="L55" s="1">
        <v>48</v>
      </c>
    </row>
    <row r="56" spans="1:12" x14ac:dyDescent="0.25">
      <c r="A56" s="1">
        <v>49</v>
      </c>
      <c r="B56" s="1" t="s">
        <v>107</v>
      </c>
      <c r="C56" s="35">
        <v>176107</v>
      </c>
      <c r="D56" s="35">
        <v>617219</v>
      </c>
      <c r="E56" s="35">
        <v>1949041</v>
      </c>
      <c r="F56" s="35">
        <f t="shared" si="0"/>
        <v>2742367</v>
      </c>
      <c r="G56" s="35">
        <v>0</v>
      </c>
      <c r="H56" s="35">
        <v>0</v>
      </c>
      <c r="I56" s="35">
        <v>0</v>
      </c>
      <c r="J56" s="35">
        <v>0</v>
      </c>
      <c r="K56" s="35">
        <v>2055820.41</v>
      </c>
      <c r="L56" s="1">
        <v>49</v>
      </c>
    </row>
    <row r="57" spans="1:12" x14ac:dyDescent="0.25">
      <c r="A57" s="1">
        <v>50</v>
      </c>
      <c r="B57" s="1" t="s">
        <v>108</v>
      </c>
      <c r="C57" s="103">
        <v>0</v>
      </c>
      <c r="D57" s="103">
        <v>1375423</v>
      </c>
      <c r="E57" s="103">
        <v>894080</v>
      </c>
      <c r="F57" s="103">
        <f t="shared" si="0"/>
        <v>2269503</v>
      </c>
      <c r="G57" s="103">
        <v>6369</v>
      </c>
      <c r="H57" s="103">
        <v>0</v>
      </c>
      <c r="I57" s="103">
        <v>0</v>
      </c>
      <c r="J57" s="103">
        <v>1797553</v>
      </c>
      <c r="K57" s="35">
        <v>3703408.7600000002</v>
      </c>
      <c r="L57" s="1">
        <v>50</v>
      </c>
    </row>
    <row r="58" spans="1:12" x14ac:dyDescent="0.25">
      <c r="A58" s="1">
        <v>51</v>
      </c>
      <c r="B58" s="1" t="s">
        <v>109</v>
      </c>
      <c r="C58" s="35">
        <v>0</v>
      </c>
      <c r="D58" s="35">
        <v>1276219</v>
      </c>
      <c r="E58" s="35">
        <v>286794</v>
      </c>
      <c r="F58" s="35">
        <f t="shared" si="0"/>
        <v>1563013</v>
      </c>
      <c r="G58" s="35">
        <v>0</v>
      </c>
      <c r="H58" s="35">
        <v>0</v>
      </c>
      <c r="I58" s="35">
        <v>0</v>
      </c>
      <c r="J58" s="35">
        <v>6270</v>
      </c>
      <c r="K58" s="35">
        <v>1937253.2099999997</v>
      </c>
      <c r="L58" s="1">
        <v>51</v>
      </c>
    </row>
    <row r="59" spans="1:12" x14ac:dyDescent="0.25">
      <c r="A59" s="1">
        <v>52</v>
      </c>
      <c r="B59" s="1" t="s">
        <v>110</v>
      </c>
      <c r="C59" s="35">
        <v>19509</v>
      </c>
      <c r="D59" s="35">
        <v>1616613</v>
      </c>
      <c r="E59" s="35">
        <v>230679</v>
      </c>
      <c r="F59" s="35">
        <f t="shared" si="0"/>
        <v>1866801</v>
      </c>
      <c r="G59" s="35">
        <v>17562</v>
      </c>
      <c r="H59" s="35">
        <v>0</v>
      </c>
      <c r="I59" s="35">
        <v>0</v>
      </c>
      <c r="J59" s="35">
        <v>157571</v>
      </c>
      <c r="K59" s="35">
        <v>3905221.5199999996</v>
      </c>
      <c r="L59" s="1">
        <v>52</v>
      </c>
    </row>
    <row r="60" spans="1:12" x14ac:dyDescent="0.25">
      <c r="A60" s="1">
        <v>53</v>
      </c>
      <c r="B60" s="1" t="s">
        <v>111</v>
      </c>
      <c r="C60" s="35">
        <v>14031655</v>
      </c>
      <c r="D60" s="35">
        <v>8197378</v>
      </c>
      <c r="E60" s="35">
        <v>13879132</v>
      </c>
      <c r="F60" s="35">
        <f t="shared" si="0"/>
        <v>36108165</v>
      </c>
      <c r="G60" s="35">
        <v>57486</v>
      </c>
      <c r="H60" s="35">
        <v>0</v>
      </c>
      <c r="I60" s="35">
        <v>0</v>
      </c>
      <c r="J60" s="35">
        <v>9622492</v>
      </c>
      <c r="K60" s="35">
        <v>19721142.5</v>
      </c>
      <c r="L60" s="1">
        <v>53</v>
      </c>
    </row>
    <row r="61" spans="1:12" x14ac:dyDescent="0.25">
      <c r="A61" s="1">
        <v>54</v>
      </c>
      <c r="B61" s="1" t="s">
        <v>112</v>
      </c>
      <c r="C61" s="35">
        <v>0</v>
      </c>
      <c r="D61" s="35">
        <v>1846696</v>
      </c>
      <c r="E61" s="35">
        <v>2506689</v>
      </c>
      <c r="F61" s="35">
        <f t="shared" si="0"/>
        <v>4353385</v>
      </c>
      <c r="G61" s="35">
        <v>8069</v>
      </c>
      <c r="H61" s="35">
        <v>0</v>
      </c>
      <c r="I61" s="35">
        <v>0</v>
      </c>
      <c r="J61" s="35">
        <v>331664</v>
      </c>
      <c r="K61" s="35">
        <v>8596782.6399999987</v>
      </c>
      <c r="L61" s="1">
        <v>54</v>
      </c>
    </row>
    <row r="62" spans="1:12" x14ac:dyDescent="0.25">
      <c r="A62" s="1">
        <v>55</v>
      </c>
      <c r="B62" s="1" t="s">
        <v>113</v>
      </c>
      <c r="C62" s="35">
        <v>0</v>
      </c>
      <c r="D62" s="35">
        <v>335635</v>
      </c>
      <c r="E62" s="35">
        <v>218428</v>
      </c>
      <c r="F62" s="35">
        <f t="shared" si="0"/>
        <v>554063</v>
      </c>
      <c r="G62" s="35">
        <v>0</v>
      </c>
      <c r="H62" s="35">
        <v>0</v>
      </c>
      <c r="I62" s="35">
        <v>0</v>
      </c>
      <c r="J62" s="35">
        <v>359629</v>
      </c>
      <c r="K62" s="35">
        <v>4114545.78</v>
      </c>
      <c r="L62" s="1">
        <v>55</v>
      </c>
    </row>
    <row r="63" spans="1:12" x14ac:dyDescent="0.25">
      <c r="A63" s="1">
        <v>56</v>
      </c>
      <c r="B63" s="1" t="s">
        <v>114</v>
      </c>
      <c r="C63" s="35">
        <v>0</v>
      </c>
      <c r="D63" s="35">
        <v>548164</v>
      </c>
      <c r="E63" s="35">
        <v>620309</v>
      </c>
      <c r="F63" s="35">
        <f t="shared" si="0"/>
        <v>1168473</v>
      </c>
      <c r="G63" s="35">
        <v>5904</v>
      </c>
      <c r="H63" s="35">
        <v>0</v>
      </c>
      <c r="I63" s="35">
        <v>0</v>
      </c>
      <c r="J63" s="35">
        <v>197183</v>
      </c>
      <c r="K63" s="35">
        <v>2890745.3300000005</v>
      </c>
      <c r="L63" s="1">
        <v>56</v>
      </c>
    </row>
    <row r="64" spans="1:12" x14ac:dyDescent="0.25">
      <c r="A64" s="1">
        <v>57</v>
      </c>
      <c r="B64" s="1" t="s">
        <v>115</v>
      </c>
      <c r="C64" s="35">
        <v>17219</v>
      </c>
      <c r="D64" s="35">
        <v>784333</v>
      </c>
      <c r="E64" s="35">
        <v>614907</v>
      </c>
      <c r="F64" s="35">
        <f t="shared" si="0"/>
        <v>1416459</v>
      </c>
      <c r="G64" s="35">
        <v>0</v>
      </c>
      <c r="H64" s="35">
        <v>0</v>
      </c>
      <c r="I64" s="35">
        <v>0</v>
      </c>
      <c r="J64" s="35">
        <v>634869</v>
      </c>
      <c r="K64" s="35">
        <v>2581096.21</v>
      </c>
      <c r="L64" s="1">
        <v>57</v>
      </c>
    </row>
    <row r="65" spans="1:12" x14ac:dyDescent="0.25">
      <c r="A65" s="1">
        <v>58</v>
      </c>
      <c r="B65" s="1" t="s">
        <v>116</v>
      </c>
      <c r="C65" s="35">
        <v>0</v>
      </c>
      <c r="D65" s="35">
        <v>2038722</v>
      </c>
      <c r="E65" s="35">
        <v>967627</v>
      </c>
      <c r="F65" s="35">
        <f t="shared" si="0"/>
        <v>3006349</v>
      </c>
      <c r="G65" s="35">
        <v>9854</v>
      </c>
      <c r="H65" s="35">
        <v>0</v>
      </c>
      <c r="I65" s="35">
        <v>0</v>
      </c>
      <c r="J65" s="35">
        <v>104328</v>
      </c>
      <c r="K65" s="35">
        <v>9266144.5300000031</v>
      </c>
      <c r="L65" s="1">
        <v>58</v>
      </c>
    </row>
    <row r="66" spans="1:12" x14ac:dyDescent="0.25">
      <c r="A66" s="1">
        <v>59</v>
      </c>
      <c r="B66" s="1" t="s">
        <v>117</v>
      </c>
      <c r="C66" s="35">
        <v>0</v>
      </c>
      <c r="D66" s="35">
        <v>903970</v>
      </c>
      <c r="E66" s="35">
        <v>666749</v>
      </c>
      <c r="F66" s="35">
        <f t="shared" si="0"/>
        <v>1570719</v>
      </c>
      <c r="G66" s="35">
        <v>4883</v>
      </c>
      <c r="H66" s="35">
        <v>0</v>
      </c>
      <c r="I66" s="35">
        <v>0</v>
      </c>
      <c r="J66" s="35">
        <v>548821</v>
      </c>
      <c r="K66" s="35">
        <v>2292479.1599999997</v>
      </c>
      <c r="L66" s="1">
        <v>59</v>
      </c>
    </row>
    <row r="67" spans="1:12" x14ac:dyDescent="0.25">
      <c r="A67" s="1">
        <v>60</v>
      </c>
      <c r="B67" s="1" t="s">
        <v>118</v>
      </c>
      <c r="C67" s="35">
        <v>0</v>
      </c>
      <c r="D67" s="35">
        <v>3414115</v>
      </c>
      <c r="E67" s="35">
        <v>3459255</v>
      </c>
      <c r="F67" s="35">
        <f t="shared" si="0"/>
        <v>6873370</v>
      </c>
      <c r="G67" s="35">
        <v>25223</v>
      </c>
      <c r="H67" s="35">
        <v>0</v>
      </c>
      <c r="I67" s="35">
        <v>0</v>
      </c>
      <c r="J67" s="35">
        <v>1866660</v>
      </c>
      <c r="K67" s="35">
        <v>14636325.93</v>
      </c>
      <c r="L67" s="1">
        <v>60</v>
      </c>
    </row>
    <row r="68" spans="1:12" x14ac:dyDescent="0.25">
      <c r="A68" s="1">
        <v>61</v>
      </c>
      <c r="B68" s="1" t="s">
        <v>119</v>
      </c>
      <c r="C68" s="35">
        <v>0</v>
      </c>
      <c r="D68" s="35">
        <v>1855405</v>
      </c>
      <c r="E68" s="35">
        <v>959613</v>
      </c>
      <c r="F68" s="35">
        <f t="shared" si="0"/>
        <v>2815018</v>
      </c>
      <c r="G68" s="35">
        <v>0</v>
      </c>
      <c r="H68" s="35">
        <v>0</v>
      </c>
      <c r="I68" s="35">
        <v>0</v>
      </c>
      <c r="J68" s="35">
        <v>1195705</v>
      </c>
      <c r="K68" s="35">
        <v>5283934.7600000007</v>
      </c>
      <c r="L68" s="1">
        <v>61</v>
      </c>
    </row>
    <row r="69" spans="1:12" x14ac:dyDescent="0.25">
      <c r="A69" s="1">
        <v>62</v>
      </c>
      <c r="B69" s="1" t="s">
        <v>120</v>
      </c>
      <c r="C69" s="35">
        <v>0</v>
      </c>
      <c r="D69" s="35">
        <v>823053</v>
      </c>
      <c r="E69" s="35">
        <v>993464</v>
      </c>
      <c r="F69" s="35">
        <f t="shared" si="0"/>
        <v>1816517</v>
      </c>
      <c r="G69" s="35">
        <v>5215</v>
      </c>
      <c r="H69" s="35">
        <v>0</v>
      </c>
      <c r="I69" s="35">
        <v>0</v>
      </c>
      <c r="J69" s="35">
        <v>37913</v>
      </c>
      <c r="K69" s="35">
        <v>3225100.6900000004</v>
      </c>
      <c r="L69" s="1">
        <v>62</v>
      </c>
    </row>
    <row r="70" spans="1:12" x14ac:dyDescent="0.25">
      <c r="A70" s="1">
        <v>63</v>
      </c>
      <c r="B70" s="1" t="s">
        <v>121</v>
      </c>
      <c r="C70" s="35">
        <v>0</v>
      </c>
      <c r="D70" s="35">
        <v>2349610</v>
      </c>
      <c r="E70" s="35">
        <v>882421</v>
      </c>
      <c r="F70" s="35">
        <f t="shared" si="0"/>
        <v>3232031</v>
      </c>
      <c r="G70" s="35">
        <v>0</v>
      </c>
      <c r="H70" s="35">
        <v>0</v>
      </c>
      <c r="I70" s="35">
        <v>21000</v>
      </c>
      <c r="J70" s="35">
        <v>755252</v>
      </c>
      <c r="K70" s="35">
        <v>2173201.9600000004</v>
      </c>
      <c r="L70" s="1">
        <v>63</v>
      </c>
    </row>
    <row r="71" spans="1:12" x14ac:dyDescent="0.25">
      <c r="A71" s="1">
        <v>64</v>
      </c>
      <c r="B71" s="1" t="s">
        <v>122</v>
      </c>
      <c r="C71" s="35">
        <v>18808</v>
      </c>
      <c r="D71" s="35">
        <v>1267234</v>
      </c>
      <c r="E71" s="35">
        <v>300018</v>
      </c>
      <c r="F71" s="35">
        <f t="shared" si="0"/>
        <v>1586060</v>
      </c>
      <c r="G71" s="35">
        <v>0</v>
      </c>
      <c r="H71" s="35">
        <v>0</v>
      </c>
      <c r="I71" s="35">
        <v>0</v>
      </c>
      <c r="J71" s="35">
        <v>0</v>
      </c>
      <c r="K71" s="35">
        <v>2700515.92</v>
      </c>
      <c r="L71" s="1">
        <v>64</v>
      </c>
    </row>
    <row r="72" spans="1:12" x14ac:dyDescent="0.25">
      <c r="A72" s="1">
        <v>65</v>
      </c>
      <c r="B72" s="1" t="s">
        <v>123</v>
      </c>
      <c r="C72" s="35">
        <v>0</v>
      </c>
      <c r="D72" s="35">
        <v>1313909</v>
      </c>
      <c r="E72" s="35">
        <v>266712</v>
      </c>
      <c r="F72" s="35">
        <f t="shared" ref="F72:F102" si="1">(C72+D72+E72)</f>
        <v>1580621</v>
      </c>
      <c r="G72" s="35">
        <v>4391</v>
      </c>
      <c r="H72" s="35">
        <v>0</v>
      </c>
      <c r="I72" s="35">
        <v>0</v>
      </c>
      <c r="J72" s="35">
        <v>584955</v>
      </c>
      <c r="K72" s="35">
        <v>3157652.04</v>
      </c>
      <c r="L72" s="1">
        <v>65</v>
      </c>
    </row>
    <row r="73" spans="1:12" x14ac:dyDescent="0.25">
      <c r="A73" s="1">
        <v>66</v>
      </c>
      <c r="B73" s="1" t="s">
        <v>124</v>
      </c>
      <c r="C73" s="35">
        <v>0</v>
      </c>
      <c r="D73" s="35">
        <v>2920260</v>
      </c>
      <c r="E73" s="35">
        <v>1319347</v>
      </c>
      <c r="F73" s="35">
        <f t="shared" si="1"/>
        <v>4239607</v>
      </c>
      <c r="G73" s="35">
        <v>7355</v>
      </c>
      <c r="H73" s="35">
        <v>0</v>
      </c>
      <c r="I73" s="35">
        <v>0</v>
      </c>
      <c r="J73" s="35">
        <v>575052</v>
      </c>
      <c r="K73" s="35">
        <v>4839931.8099999996</v>
      </c>
      <c r="L73" s="1">
        <v>66</v>
      </c>
    </row>
    <row r="74" spans="1:12" x14ac:dyDescent="0.25">
      <c r="A74" s="1">
        <v>67</v>
      </c>
      <c r="B74" s="1" t="s">
        <v>125</v>
      </c>
      <c r="C74" s="35">
        <v>0</v>
      </c>
      <c r="D74" s="35">
        <v>1756436</v>
      </c>
      <c r="E74" s="35">
        <v>368707</v>
      </c>
      <c r="F74" s="35">
        <f t="shared" si="1"/>
        <v>2125143</v>
      </c>
      <c r="G74" s="35">
        <v>9886</v>
      </c>
      <c r="H74" s="35">
        <v>0</v>
      </c>
      <c r="I74" s="35">
        <v>0</v>
      </c>
      <c r="J74" s="35">
        <v>1943638</v>
      </c>
      <c r="K74" s="35">
        <v>4163854</v>
      </c>
      <c r="L74" s="1">
        <v>67</v>
      </c>
    </row>
    <row r="75" spans="1:12" x14ac:dyDescent="0.25">
      <c r="A75" s="1">
        <v>68</v>
      </c>
      <c r="B75" s="1" t="s">
        <v>126</v>
      </c>
      <c r="C75" s="35">
        <v>0</v>
      </c>
      <c r="D75" s="35">
        <v>701117</v>
      </c>
      <c r="E75" s="35">
        <v>818041</v>
      </c>
      <c r="F75" s="35">
        <f t="shared" si="1"/>
        <v>1519158</v>
      </c>
      <c r="G75" s="35">
        <v>6875</v>
      </c>
      <c r="H75" s="35">
        <v>0</v>
      </c>
      <c r="I75" s="35">
        <v>0</v>
      </c>
      <c r="J75" s="35">
        <v>276470</v>
      </c>
      <c r="K75" s="35">
        <v>7099884.0199999996</v>
      </c>
      <c r="L75" s="1">
        <v>68</v>
      </c>
    </row>
    <row r="76" spans="1:12" x14ac:dyDescent="0.25">
      <c r="A76" s="1">
        <v>69</v>
      </c>
      <c r="B76" s="1" t="s">
        <v>127</v>
      </c>
      <c r="C76" s="35">
        <v>0</v>
      </c>
      <c r="D76" s="35">
        <v>2920830</v>
      </c>
      <c r="E76" s="35">
        <v>1114173</v>
      </c>
      <c r="F76" s="35">
        <f t="shared" si="1"/>
        <v>4035003</v>
      </c>
      <c r="G76" s="35">
        <v>15841</v>
      </c>
      <c r="H76" s="35">
        <v>10080</v>
      </c>
      <c r="I76" s="35">
        <v>0</v>
      </c>
      <c r="J76" s="35">
        <v>4003085</v>
      </c>
      <c r="K76" s="35">
        <v>18464732.079999998</v>
      </c>
      <c r="L76" s="1">
        <v>69</v>
      </c>
    </row>
    <row r="77" spans="1:12" x14ac:dyDescent="0.25">
      <c r="A77" s="1">
        <v>70</v>
      </c>
      <c r="B77" s="1" t="s">
        <v>128</v>
      </c>
      <c r="C77" s="35">
        <v>0</v>
      </c>
      <c r="D77" s="35">
        <v>500369</v>
      </c>
      <c r="E77" s="35">
        <v>1903940</v>
      </c>
      <c r="F77" s="35">
        <f t="shared" si="1"/>
        <v>2404309</v>
      </c>
      <c r="G77" s="35">
        <v>6250</v>
      </c>
      <c r="H77" s="35">
        <v>0</v>
      </c>
      <c r="I77" s="35">
        <v>0</v>
      </c>
      <c r="J77" s="35">
        <v>65161</v>
      </c>
      <c r="K77" s="35">
        <v>2098171.4</v>
      </c>
      <c r="L77" s="1">
        <v>70</v>
      </c>
    </row>
    <row r="78" spans="1:12" x14ac:dyDescent="0.25">
      <c r="A78" s="1">
        <v>71</v>
      </c>
      <c r="B78" s="1" t="s">
        <v>129</v>
      </c>
      <c r="C78" s="35">
        <v>0</v>
      </c>
      <c r="D78" s="35">
        <v>1536492</v>
      </c>
      <c r="E78" s="35">
        <v>808615</v>
      </c>
      <c r="F78" s="35">
        <f t="shared" si="1"/>
        <v>2345107</v>
      </c>
      <c r="G78" s="35">
        <v>5781</v>
      </c>
      <c r="H78" s="35">
        <v>0</v>
      </c>
      <c r="I78" s="35">
        <v>0</v>
      </c>
      <c r="J78" s="35">
        <v>726586</v>
      </c>
      <c r="K78" s="35">
        <v>3740023.9099999997</v>
      </c>
      <c r="L78" s="1">
        <v>71</v>
      </c>
    </row>
    <row r="79" spans="1:12" x14ac:dyDescent="0.25">
      <c r="A79" s="1">
        <v>72</v>
      </c>
      <c r="B79" s="1" t="s">
        <v>130</v>
      </c>
      <c r="C79" s="35">
        <v>0</v>
      </c>
      <c r="D79" s="35">
        <v>42260</v>
      </c>
      <c r="E79" s="35">
        <v>3480097</v>
      </c>
      <c r="F79" s="35">
        <f t="shared" si="1"/>
        <v>3522357</v>
      </c>
      <c r="G79" s="35">
        <v>7367</v>
      </c>
      <c r="H79" s="35">
        <v>0</v>
      </c>
      <c r="I79" s="35">
        <v>0</v>
      </c>
      <c r="J79" s="35">
        <v>494900</v>
      </c>
      <c r="K79" s="35">
        <v>7993728.0200000005</v>
      </c>
      <c r="L79" s="1">
        <v>72</v>
      </c>
    </row>
    <row r="80" spans="1:12" x14ac:dyDescent="0.25">
      <c r="A80" s="1">
        <v>73</v>
      </c>
      <c r="B80" s="1" t="s">
        <v>131</v>
      </c>
      <c r="C80" s="35">
        <v>2951000</v>
      </c>
      <c r="D80" s="35">
        <v>16105000</v>
      </c>
      <c r="E80" s="35">
        <v>27281000</v>
      </c>
      <c r="F80" s="35">
        <f t="shared" si="1"/>
        <v>46337000</v>
      </c>
      <c r="G80" s="35">
        <v>126000</v>
      </c>
      <c r="H80" s="35">
        <v>0</v>
      </c>
      <c r="I80" s="35">
        <v>1432000</v>
      </c>
      <c r="J80" s="35">
        <v>19933000</v>
      </c>
      <c r="K80" s="35">
        <v>31320050.520000003</v>
      </c>
      <c r="L80" s="1">
        <v>73</v>
      </c>
    </row>
    <row r="81" spans="1:12" x14ac:dyDescent="0.25">
      <c r="A81" s="1">
        <v>74</v>
      </c>
      <c r="B81" s="1" t="s">
        <v>132</v>
      </c>
      <c r="C81" s="35">
        <v>-46666</v>
      </c>
      <c r="D81" s="35">
        <v>4651616</v>
      </c>
      <c r="E81" s="35">
        <v>1374122</v>
      </c>
      <c r="F81" s="35">
        <f t="shared" si="1"/>
        <v>5979072</v>
      </c>
      <c r="G81" s="35">
        <v>9741</v>
      </c>
      <c r="H81" s="35">
        <v>0</v>
      </c>
      <c r="I81" s="35">
        <v>0</v>
      </c>
      <c r="J81" s="35">
        <v>4587119</v>
      </c>
      <c r="K81" s="35">
        <v>5503781.5300000003</v>
      </c>
      <c r="L81" s="1">
        <v>74</v>
      </c>
    </row>
    <row r="82" spans="1:12" x14ac:dyDescent="0.25">
      <c r="A82" s="1">
        <v>75</v>
      </c>
      <c r="B82" s="1" t="s">
        <v>133</v>
      </c>
      <c r="C82" s="35">
        <v>0</v>
      </c>
      <c r="D82" s="35">
        <v>797951</v>
      </c>
      <c r="E82" s="35">
        <v>331757</v>
      </c>
      <c r="F82" s="35">
        <f t="shared" si="1"/>
        <v>1129708</v>
      </c>
      <c r="G82" s="35">
        <v>6938</v>
      </c>
      <c r="H82" s="35">
        <v>0</v>
      </c>
      <c r="I82" s="35">
        <v>0</v>
      </c>
      <c r="J82" s="35">
        <v>10792</v>
      </c>
      <c r="K82" s="35">
        <v>2743800.39</v>
      </c>
      <c r="L82" s="1">
        <v>75</v>
      </c>
    </row>
    <row r="83" spans="1:12" x14ac:dyDescent="0.25">
      <c r="A83" s="1">
        <v>76</v>
      </c>
      <c r="B83" s="1" t="s">
        <v>51</v>
      </c>
      <c r="C83" s="35">
        <v>2651</v>
      </c>
      <c r="D83" s="35">
        <v>770197</v>
      </c>
      <c r="E83" s="35">
        <v>353211</v>
      </c>
      <c r="F83" s="35">
        <f t="shared" si="1"/>
        <v>1126059</v>
      </c>
      <c r="G83" s="35">
        <v>500</v>
      </c>
      <c r="H83" s="35">
        <v>0</v>
      </c>
      <c r="I83" s="35">
        <v>0</v>
      </c>
      <c r="J83" s="35">
        <v>0</v>
      </c>
      <c r="K83" s="35">
        <v>2715419.9</v>
      </c>
      <c r="L83" s="1">
        <v>76</v>
      </c>
    </row>
    <row r="84" spans="1:12" x14ac:dyDescent="0.25">
      <c r="A84" s="1">
        <v>77</v>
      </c>
      <c r="B84" s="1" t="s">
        <v>52</v>
      </c>
      <c r="C84" s="35">
        <v>0</v>
      </c>
      <c r="D84" s="35">
        <v>9510027</v>
      </c>
      <c r="E84" s="35">
        <v>8663988</v>
      </c>
      <c r="F84" s="35">
        <f t="shared" si="1"/>
        <v>18174015</v>
      </c>
      <c r="G84" s="35">
        <v>3000</v>
      </c>
      <c r="H84" s="35">
        <v>0</v>
      </c>
      <c r="I84" s="35">
        <v>0</v>
      </c>
      <c r="J84" s="35">
        <v>3146161</v>
      </c>
      <c r="K84" s="35">
        <v>20653580.07</v>
      </c>
      <c r="L84" s="1">
        <v>77</v>
      </c>
    </row>
    <row r="85" spans="1:12" x14ac:dyDescent="0.25">
      <c r="A85" s="1">
        <v>78</v>
      </c>
      <c r="B85" s="1" t="s">
        <v>134</v>
      </c>
      <c r="C85" s="35">
        <v>13844</v>
      </c>
      <c r="D85" s="35">
        <v>4315852</v>
      </c>
      <c r="E85" s="35">
        <v>807561</v>
      </c>
      <c r="F85" s="35">
        <f t="shared" si="1"/>
        <v>5137257</v>
      </c>
      <c r="G85" s="35">
        <v>0</v>
      </c>
      <c r="H85" s="35">
        <v>378</v>
      </c>
      <c r="I85" s="35">
        <v>0</v>
      </c>
      <c r="J85" s="35">
        <v>2643772</v>
      </c>
      <c r="K85" s="35">
        <v>7962980.3299999991</v>
      </c>
      <c r="L85" s="1">
        <v>78</v>
      </c>
    </row>
    <row r="86" spans="1:12" x14ac:dyDescent="0.25">
      <c r="A86" s="1">
        <v>79</v>
      </c>
      <c r="B86" s="1" t="s">
        <v>135</v>
      </c>
      <c r="C86" s="35">
        <v>1427704</v>
      </c>
      <c r="D86" s="35">
        <v>8142514</v>
      </c>
      <c r="E86" s="35">
        <v>1908615</v>
      </c>
      <c r="F86" s="35">
        <f t="shared" si="1"/>
        <v>11478833</v>
      </c>
      <c r="G86" s="35">
        <v>0</v>
      </c>
      <c r="H86" s="35">
        <v>0</v>
      </c>
      <c r="I86" s="35">
        <v>0</v>
      </c>
      <c r="J86" s="35">
        <v>6733774</v>
      </c>
      <c r="K86" s="35">
        <v>13390264.539999999</v>
      </c>
      <c r="L86" s="1">
        <v>79</v>
      </c>
    </row>
    <row r="87" spans="1:12" x14ac:dyDescent="0.25">
      <c r="A87" s="1">
        <v>80</v>
      </c>
      <c r="B87" s="1" t="s">
        <v>136</v>
      </c>
      <c r="C87" s="35">
        <v>94434</v>
      </c>
      <c r="D87" s="35">
        <v>1817871</v>
      </c>
      <c r="E87" s="35">
        <v>802883</v>
      </c>
      <c r="F87" s="35">
        <f t="shared" si="1"/>
        <v>2715188</v>
      </c>
      <c r="G87" s="35">
        <v>10377</v>
      </c>
      <c r="H87" s="35">
        <v>0</v>
      </c>
      <c r="I87" s="35">
        <v>0</v>
      </c>
      <c r="J87" s="35">
        <v>207823</v>
      </c>
      <c r="K87" s="35">
        <v>5222057.91</v>
      </c>
      <c r="L87" s="1">
        <v>80</v>
      </c>
    </row>
    <row r="88" spans="1:12" x14ac:dyDescent="0.25">
      <c r="A88" s="1">
        <v>81</v>
      </c>
      <c r="B88" s="1" t="s">
        <v>137</v>
      </c>
      <c r="C88" s="35">
        <v>642</v>
      </c>
      <c r="D88" s="35">
        <v>1334515</v>
      </c>
      <c r="E88" s="35">
        <v>531093</v>
      </c>
      <c r="F88" s="35">
        <f t="shared" si="1"/>
        <v>1866250</v>
      </c>
      <c r="G88" s="35">
        <v>0</v>
      </c>
      <c r="H88" s="35">
        <v>0</v>
      </c>
      <c r="I88" s="35">
        <v>0</v>
      </c>
      <c r="J88" s="35">
        <v>41404</v>
      </c>
      <c r="K88" s="35">
        <v>4755456.49</v>
      </c>
      <c r="L88" s="1">
        <v>81</v>
      </c>
    </row>
    <row r="89" spans="1:12" x14ac:dyDescent="0.25">
      <c r="A89" s="1">
        <v>82</v>
      </c>
      <c r="B89" s="1" t="s">
        <v>138</v>
      </c>
      <c r="C89" s="35">
        <v>0</v>
      </c>
      <c r="D89" s="35">
        <v>2882416</v>
      </c>
      <c r="E89" s="35">
        <v>1342442</v>
      </c>
      <c r="F89" s="35">
        <f t="shared" si="1"/>
        <v>4224858</v>
      </c>
      <c r="G89" s="35">
        <v>15823</v>
      </c>
      <c r="H89" s="35">
        <v>0</v>
      </c>
      <c r="I89" s="35">
        <v>0</v>
      </c>
      <c r="J89" s="35">
        <v>1360485</v>
      </c>
      <c r="K89" s="35">
        <v>9084713.290000001</v>
      </c>
      <c r="L89" s="1">
        <v>82</v>
      </c>
    </row>
    <row r="90" spans="1:12" x14ac:dyDescent="0.25">
      <c r="A90" s="1">
        <v>83</v>
      </c>
      <c r="B90" s="1" t="s">
        <v>139</v>
      </c>
      <c r="C90" s="35">
        <v>0</v>
      </c>
      <c r="D90" s="35">
        <v>1575372</v>
      </c>
      <c r="E90" s="35">
        <v>508600</v>
      </c>
      <c r="F90" s="35">
        <f t="shared" si="1"/>
        <v>2083972</v>
      </c>
      <c r="G90" s="35">
        <v>6882</v>
      </c>
      <c r="H90" s="35">
        <v>0</v>
      </c>
      <c r="I90" s="35">
        <v>0</v>
      </c>
      <c r="J90" s="35">
        <v>855645</v>
      </c>
      <c r="K90" s="35">
        <v>6102490.7800000003</v>
      </c>
      <c r="L90" s="1">
        <v>83</v>
      </c>
    </row>
    <row r="91" spans="1:12" x14ac:dyDescent="0.25">
      <c r="A91" s="1">
        <v>84</v>
      </c>
      <c r="B91" s="1" t="s">
        <v>140</v>
      </c>
      <c r="C91" s="35">
        <v>52487</v>
      </c>
      <c r="D91" s="35">
        <v>1450758</v>
      </c>
      <c r="E91" s="35">
        <v>760158</v>
      </c>
      <c r="F91" s="35">
        <f t="shared" si="1"/>
        <v>2263403</v>
      </c>
      <c r="G91" s="35">
        <v>12086</v>
      </c>
      <c r="H91" s="35">
        <v>0</v>
      </c>
      <c r="I91" s="35">
        <v>0</v>
      </c>
      <c r="J91" s="35">
        <v>949976</v>
      </c>
      <c r="K91" s="35">
        <v>5498868.2300000004</v>
      </c>
      <c r="L91" s="1">
        <v>84</v>
      </c>
    </row>
    <row r="92" spans="1:12" x14ac:dyDescent="0.25">
      <c r="A92" s="1">
        <v>85</v>
      </c>
      <c r="B92" s="1" t="s">
        <v>141</v>
      </c>
      <c r="C92" s="35">
        <v>3885621</v>
      </c>
      <c r="D92" s="35">
        <v>5788890</v>
      </c>
      <c r="E92" s="35">
        <v>4538947</v>
      </c>
      <c r="F92" s="35">
        <f t="shared" si="1"/>
        <v>14213458</v>
      </c>
      <c r="G92" s="35">
        <v>21029</v>
      </c>
      <c r="H92" s="35">
        <v>0</v>
      </c>
      <c r="I92" s="35">
        <v>0</v>
      </c>
      <c r="J92" s="35">
        <v>4807024</v>
      </c>
      <c r="K92" s="35">
        <v>9902483.0699999984</v>
      </c>
      <c r="L92" s="1">
        <v>85</v>
      </c>
    </row>
    <row r="93" spans="1:12" x14ac:dyDescent="0.25">
      <c r="A93" s="1">
        <v>86</v>
      </c>
      <c r="B93" s="1" t="s">
        <v>142</v>
      </c>
      <c r="C93" s="35">
        <v>1226481</v>
      </c>
      <c r="D93" s="35">
        <v>3820854</v>
      </c>
      <c r="E93" s="35">
        <v>4714566</v>
      </c>
      <c r="F93" s="35">
        <f t="shared" si="1"/>
        <v>9761901</v>
      </c>
      <c r="G93" s="35">
        <v>4586752</v>
      </c>
      <c r="H93" s="35">
        <v>371388</v>
      </c>
      <c r="I93" s="35">
        <v>0</v>
      </c>
      <c r="J93" s="35">
        <v>4130870</v>
      </c>
      <c r="K93" s="35">
        <v>9093487.5799999982</v>
      </c>
      <c r="L93" s="1">
        <v>86</v>
      </c>
    </row>
    <row r="94" spans="1:12" x14ac:dyDescent="0.25">
      <c r="A94" s="1">
        <v>87</v>
      </c>
      <c r="B94" s="1" t="s">
        <v>143</v>
      </c>
      <c r="C94" s="35">
        <v>0</v>
      </c>
      <c r="D94" s="35">
        <v>916921</v>
      </c>
      <c r="E94" s="35">
        <v>823012</v>
      </c>
      <c r="F94" s="35">
        <f t="shared" si="1"/>
        <v>1739933</v>
      </c>
      <c r="G94" s="35">
        <v>4883</v>
      </c>
      <c r="H94" s="35">
        <v>0</v>
      </c>
      <c r="I94" s="35">
        <v>0</v>
      </c>
      <c r="J94" s="35">
        <v>7694</v>
      </c>
      <c r="K94" s="35">
        <v>13741357.569999998</v>
      </c>
      <c r="L94" s="1">
        <v>87</v>
      </c>
    </row>
    <row r="95" spans="1:12" x14ac:dyDescent="0.25">
      <c r="A95" s="1">
        <v>88</v>
      </c>
      <c r="B95" s="1" t="s">
        <v>144</v>
      </c>
      <c r="C95" s="35">
        <v>0</v>
      </c>
      <c r="D95" s="35">
        <v>5772</v>
      </c>
      <c r="E95" s="35">
        <v>654769</v>
      </c>
      <c r="F95" s="35">
        <f t="shared" si="1"/>
        <v>660541</v>
      </c>
      <c r="G95" s="35">
        <v>4693</v>
      </c>
      <c r="H95" s="35">
        <v>0</v>
      </c>
      <c r="I95" s="35">
        <v>0</v>
      </c>
      <c r="J95" s="35">
        <v>5976642</v>
      </c>
      <c r="K95" s="35">
        <v>5028523.8100000015</v>
      </c>
      <c r="L95" s="1">
        <v>88</v>
      </c>
    </row>
    <row r="96" spans="1:12" x14ac:dyDescent="0.25">
      <c r="A96" s="1">
        <v>89</v>
      </c>
      <c r="B96" s="1" t="s">
        <v>145</v>
      </c>
      <c r="C96" s="35">
        <v>1175315</v>
      </c>
      <c r="D96" s="35">
        <v>2768180</v>
      </c>
      <c r="E96" s="35">
        <v>1104904</v>
      </c>
      <c r="F96" s="35">
        <f t="shared" si="1"/>
        <v>5048399</v>
      </c>
      <c r="G96" s="35">
        <v>0</v>
      </c>
      <c r="H96" s="35">
        <v>0</v>
      </c>
      <c r="I96" s="35">
        <v>0</v>
      </c>
      <c r="J96" s="35">
        <v>729561</v>
      </c>
      <c r="K96" s="35">
        <v>5177110.5899999989</v>
      </c>
      <c r="L96" s="1">
        <v>89</v>
      </c>
    </row>
    <row r="97" spans="1:12" x14ac:dyDescent="0.25">
      <c r="A97" s="1">
        <v>90</v>
      </c>
      <c r="B97" s="1" t="s">
        <v>146</v>
      </c>
      <c r="C97" s="103">
        <v>2002327</v>
      </c>
      <c r="D97" s="103">
        <v>3691321</v>
      </c>
      <c r="E97" s="103">
        <v>1500367</v>
      </c>
      <c r="F97" s="103">
        <f t="shared" si="1"/>
        <v>7194015</v>
      </c>
      <c r="G97" s="103">
        <v>42153</v>
      </c>
      <c r="H97" s="103">
        <v>0</v>
      </c>
      <c r="I97" s="103">
        <v>0</v>
      </c>
      <c r="J97" s="103">
        <v>1228912</v>
      </c>
      <c r="K97" s="35">
        <v>2937407.57</v>
      </c>
      <c r="L97" s="1">
        <v>90</v>
      </c>
    </row>
    <row r="98" spans="1:12" x14ac:dyDescent="0.25">
      <c r="A98" s="1">
        <v>91</v>
      </c>
      <c r="B98" s="1" t="s">
        <v>147</v>
      </c>
      <c r="C98" s="35">
        <v>0</v>
      </c>
      <c r="D98" s="35">
        <v>2168047</v>
      </c>
      <c r="E98" s="35">
        <v>1253752</v>
      </c>
      <c r="F98" s="35">
        <f t="shared" si="1"/>
        <v>3421799</v>
      </c>
      <c r="G98" s="35">
        <v>31557</v>
      </c>
      <c r="H98" s="35">
        <v>0</v>
      </c>
      <c r="I98" s="35">
        <v>0</v>
      </c>
      <c r="J98" s="35">
        <v>532423</v>
      </c>
      <c r="K98" s="35">
        <v>12552524.640000001</v>
      </c>
      <c r="L98" s="1">
        <v>91</v>
      </c>
    </row>
    <row r="99" spans="1:12" x14ac:dyDescent="0.25">
      <c r="A99" s="1">
        <v>92</v>
      </c>
      <c r="B99" s="1" t="s">
        <v>148</v>
      </c>
      <c r="C99" s="35">
        <v>6535</v>
      </c>
      <c r="D99" s="35">
        <v>1907325</v>
      </c>
      <c r="E99" s="35">
        <v>1008036</v>
      </c>
      <c r="F99" s="35">
        <f t="shared" si="1"/>
        <v>2921896</v>
      </c>
      <c r="G99" s="35">
        <v>330000</v>
      </c>
      <c r="H99" s="35">
        <v>0</v>
      </c>
      <c r="I99" s="35">
        <v>0</v>
      </c>
      <c r="J99" s="35">
        <v>463523</v>
      </c>
      <c r="K99" s="35">
        <v>2294309.85</v>
      </c>
      <c r="L99" s="1">
        <v>92</v>
      </c>
    </row>
    <row r="100" spans="1:12" x14ac:dyDescent="0.25">
      <c r="A100" s="1">
        <v>93</v>
      </c>
      <c r="B100" s="1" t="s">
        <v>149</v>
      </c>
      <c r="C100" s="35">
        <v>222177</v>
      </c>
      <c r="D100" s="35">
        <v>3430692</v>
      </c>
      <c r="E100" s="35">
        <v>884772</v>
      </c>
      <c r="F100" s="35">
        <f t="shared" si="1"/>
        <v>4537641</v>
      </c>
      <c r="G100" s="35">
        <v>10800</v>
      </c>
      <c r="H100" s="35">
        <v>0</v>
      </c>
      <c r="I100" s="35">
        <v>0</v>
      </c>
      <c r="J100" s="35">
        <v>441234</v>
      </c>
      <c r="K100" s="35">
        <v>5421284.6100000003</v>
      </c>
      <c r="L100" s="1">
        <v>93</v>
      </c>
    </row>
    <row r="101" spans="1:12" x14ac:dyDescent="0.25">
      <c r="A101" s="1">
        <v>94</v>
      </c>
      <c r="B101" s="1" t="s">
        <v>150</v>
      </c>
      <c r="C101" s="35">
        <v>129198</v>
      </c>
      <c r="D101" s="35">
        <v>2056481</v>
      </c>
      <c r="E101" s="35">
        <v>566166</v>
      </c>
      <c r="F101" s="35">
        <f t="shared" si="1"/>
        <v>2751845</v>
      </c>
      <c r="G101" s="35">
        <v>22478</v>
      </c>
      <c r="H101" s="35">
        <v>53105</v>
      </c>
      <c r="I101" s="35">
        <v>0</v>
      </c>
      <c r="J101" s="35">
        <v>733796</v>
      </c>
      <c r="K101" s="35">
        <v>6862250.4000000004</v>
      </c>
      <c r="L101" s="1">
        <v>94</v>
      </c>
    </row>
    <row r="102" spans="1:12" x14ac:dyDescent="0.25">
      <c r="A102" s="15">
        <v>95</v>
      </c>
      <c r="B102" s="1" t="s">
        <v>151</v>
      </c>
      <c r="C102" s="37">
        <v>0</v>
      </c>
      <c r="D102" s="37">
        <v>5866202</v>
      </c>
      <c r="E102" s="37">
        <v>6796616</v>
      </c>
      <c r="F102" s="37">
        <f t="shared" si="1"/>
        <v>12662818</v>
      </c>
      <c r="G102" s="37">
        <v>10182</v>
      </c>
      <c r="H102" s="37">
        <v>0</v>
      </c>
      <c r="I102" s="37">
        <v>0</v>
      </c>
      <c r="J102" s="37">
        <v>6838097</v>
      </c>
      <c r="K102" s="37">
        <v>2836473.1399999997</v>
      </c>
      <c r="L102" s="15">
        <v>95</v>
      </c>
    </row>
    <row r="103" spans="1:12" x14ac:dyDescent="0.25">
      <c r="A103" s="15">
        <f>A102</f>
        <v>95</v>
      </c>
      <c r="B103" s="6" t="s">
        <v>60</v>
      </c>
      <c r="C103" s="38">
        <f t="shared" ref="C103:K103" si="2">SUM(C8:C102)</f>
        <v>213161142</v>
      </c>
      <c r="D103" s="38">
        <f t="shared" si="2"/>
        <v>431289330</v>
      </c>
      <c r="E103" s="38">
        <f t="shared" si="2"/>
        <v>269896671</v>
      </c>
      <c r="F103" s="38">
        <f>SUM(F8:F102)</f>
        <v>914347143</v>
      </c>
      <c r="G103" s="38">
        <f t="shared" si="2"/>
        <v>79158630</v>
      </c>
      <c r="H103" s="38">
        <f t="shared" si="2"/>
        <v>7591760</v>
      </c>
      <c r="I103" s="38">
        <f t="shared" si="2"/>
        <v>1453000</v>
      </c>
      <c r="J103" s="38">
        <f t="shared" si="2"/>
        <v>361093335</v>
      </c>
      <c r="K103" s="38">
        <f t="shared" si="2"/>
        <v>716431013.41000009</v>
      </c>
      <c r="L103" s="15">
        <f>L102</f>
        <v>95</v>
      </c>
    </row>
  </sheetData>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E8A2B-E2B9-4F6C-A29C-268322246DD3}">
  <sheetPr>
    <pageSetUpPr fitToPage="1"/>
  </sheetPr>
  <dimension ref="A1:L46"/>
  <sheetViews>
    <sheetView workbookViewId="0">
      <selection activeCell="K7" sqref="K7"/>
    </sheetView>
  </sheetViews>
  <sheetFormatPr defaultColWidth="7.21875" defaultRowHeight="12.6" x14ac:dyDescent="0.25"/>
  <cols>
    <col min="1" max="1" width="4.77734375" style="1" customWidth="1"/>
    <col min="2" max="2" width="16.33203125" style="1" customWidth="1"/>
    <col min="3" max="3" width="19.77734375" style="1" customWidth="1"/>
    <col min="4" max="4" width="15.77734375" style="1" customWidth="1"/>
    <col min="5" max="5" width="16.33203125" style="1" customWidth="1"/>
    <col min="6" max="6" width="15.109375" style="1" customWidth="1"/>
    <col min="7" max="10" width="13.77734375" style="1" customWidth="1"/>
    <col min="11" max="11" width="16.88671875" style="1" customWidth="1"/>
    <col min="12" max="12" width="3.33203125" style="1" bestFit="1" customWidth="1"/>
    <col min="13" max="256" width="7.21875" style="1"/>
    <col min="257" max="257" width="3.33203125" style="1" bestFit="1" customWidth="1"/>
    <col min="258" max="258" width="11.77734375" style="1" bestFit="1" customWidth="1"/>
    <col min="259" max="259" width="20.109375" style="1" customWidth="1"/>
    <col min="260" max="260" width="15" style="1" customWidth="1"/>
    <col min="261" max="261" width="16.33203125" style="1" bestFit="1" customWidth="1"/>
    <col min="262" max="262" width="15.109375" style="1" bestFit="1" customWidth="1"/>
    <col min="263" max="263" width="16.33203125" style="1" customWidth="1"/>
    <col min="264" max="264" width="11" style="1" customWidth="1"/>
    <col min="265" max="265" width="12.5546875" style="1" bestFit="1" customWidth="1"/>
    <col min="266" max="266" width="11" style="1" bestFit="1" customWidth="1"/>
    <col min="267" max="267" width="16.88671875" style="1" customWidth="1"/>
    <col min="268" max="268" width="3.33203125" style="1" bestFit="1" customWidth="1"/>
    <col min="269" max="512" width="7.21875" style="1"/>
    <col min="513" max="513" width="3.33203125" style="1" bestFit="1" customWidth="1"/>
    <col min="514" max="514" width="11.77734375" style="1" bestFit="1" customWidth="1"/>
    <col min="515" max="515" width="20.109375" style="1" customWidth="1"/>
    <col min="516" max="516" width="15" style="1" customWidth="1"/>
    <col min="517" max="517" width="16.33203125" style="1" bestFit="1" customWidth="1"/>
    <col min="518" max="518" width="15.109375" style="1" bestFit="1" customWidth="1"/>
    <col min="519" max="519" width="16.33203125" style="1" customWidth="1"/>
    <col min="520" max="520" width="11" style="1" customWidth="1"/>
    <col min="521" max="521" width="12.5546875" style="1" bestFit="1" customWidth="1"/>
    <col min="522" max="522" width="11" style="1" bestFit="1" customWidth="1"/>
    <col min="523" max="523" width="16.88671875" style="1" customWidth="1"/>
    <col min="524" max="524" width="3.33203125" style="1" bestFit="1" customWidth="1"/>
    <col min="525" max="768" width="7.21875" style="1"/>
    <col min="769" max="769" width="3.33203125" style="1" bestFit="1" customWidth="1"/>
    <col min="770" max="770" width="11.77734375" style="1" bestFit="1" customWidth="1"/>
    <col min="771" max="771" width="20.109375" style="1" customWidth="1"/>
    <col min="772" max="772" width="15" style="1" customWidth="1"/>
    <col min="773" max="773" width="16.33203125" style="1" bestFit="1" customWidth="1"/>
    <col min="774" max="774" width="15.109375" style="1" bestFit="1" customWidth="1"/>
    <col min="775" max="775" width="16.33203125" style="1" customWidth="1"/>
    <col min="776" max="776" width="11" style="1" customWidth="1"/>
    <col min="777" max="777" width="12.5546875" style="1" bestFit="1" customWidth="1"/>
    <col min="778" max="778" width="11" style="1" bestFit="1" customWidth="1"/>
    <col min="779" max="779" width="16.88671875" style="1" customWidth="1"/>
    <col min="780" max="780" width="3.33203125" style="1" bestFit="1" customWidth="1"/>
    <col min="781" max="1024" width="7.21875" style="1"/>
    <col min="1025" max="1025" width="3.33203125" style="1" bestFit="1" customWidth="1"/>
    <col min="1026" max="1026" width="11.77734375" style="1" bestFit="1" customWidth="1"/>
    <col min="1027" max="1027" width="20.109375" style="1" customWidth="1"/>
    <col min="1028" max="1028" width="15" style="1" customWidth="1"/>
    <col min="1029" max="1029" width="16.33203125" style="1" bestFit="1" customWidth="1"/>
    <col min="1030" max="1030" width="15.109375" style="1" bestFit="1" customWidth="1"/>
    <col min="1031" max="1031" width="16.33203125" style="1" customWidth="1"/>
    <col min="1032" max="1032" width="11" style="1" customWidth="1"/>
    <col min="1033" max="1033" width="12.5546875" style="1" bestFit="1" customWidth="1"/>
    <col min="1034" max="1034" width="11" style="1" bestFit="1" customWidth="1"/>
    <col min="1035" max="1035" width="16.88671875" style="1" customWidth="1"/>
    <col min="1036" max="1036" width="3.33203125" style="1" bestFit="1" customWidth="1"/>
    <col min="1037" max="1280" width="7.21875" style="1"/>
    <col min="1281" max="1281" width="3.33203125" style="1" bestFit="1" customWidth="1"/>
    <col min="1282" max="1282" width="11.77734375" style="1" bestFit="1" customWidth="1"/>
    <col min="1283" max="1283" width="20.109375" style="1" customWidth="1"/>
    <col min="1284" max="1284" width="15" style="1" customWidth="1"/>
    <col min="1285" max="1285" width="16.33203125" style="1" bestFit="1" customWidth="1"/>
    <col min="1286" max="1286" width="15.109375" style="1" bestFit="1" customWidth="1"/>
    <col min="1287" max="1287" width="16.33203125" style="1" customWidth="1"/>
    <col min="1288" max="1288" width="11" style="1" customWidth="1"/>
    <col min="1289" max="1289" width="12.5546875" style="1" bestFit="1" customWidth="1"/>
    <col min="1290" max="1290" width="11" style="1" bestFit="1" customWidth="1"/>
    <col min="1291" max="1291" width="16.88671875" style="1" customWidth="1"/>
    <col min="1292" max="1292" width="3.33203125" style="1" bestFit="1" customWidth="1"/>
    <col min="1293" max="1536" width="7.21875" style="1"/>
    <col min="1537" max="1537" width="3.33203125" style="1" bestFit="1" customWidth="1"/>
    <col min="1538" max="1538" width="11.77734375" style="1" bestFit="1" customWidth="1"/>
    <col min="1539" max="1539" width="20.109375" style="1" customWidth="1"/>
    <col min="1540" max="1540" width="15" style="1" customWidth="1"/>
    <col min="1541" max="1541" width="16.33203125" style="1" bestFit="1" customWidth="1"/>
    <col min="1542" max="1542" width="15.109375" style="1" bestFit="1" customWidth="1"/>
    <col min="1543" max="1543" width="16.33203125" style="1" customWidth="1"/>
    <col min="1544" max="1544" width="11" style="1" customWidth="1"/>
    <col min="1545" max="1545" width="12.5546875" style="1" bestFit="1" customWidth="1"/>
    <col min="1546" max="1546" width="11" style="1" bestFit="1" customWidth="1"/>
    <col min="1547" max="1547" width="16.88671875" style="1" customWidth="1"/>
    <col min="1548" max="1548" width="3.33203125" style="1" bestFit="1" customWidth="1"/>
    <col min="1549" max="1792" width="7.21875" style="1"/>
    <col min="1793" max="1793" width="3.33203125" style="1" bestFit="1" customWidth="1"/>
    <col min="1794" max="1794" width="11.77734375" style="1" bestFit="1" customWidth="1"/>
    <col min="1795" max="1795" width="20.109375" style="1" customWidth="1"/>
    <col min="1796" max="1796" width="15" style="1" customWidth="1"/>
    <col min="1797" max="1797" width="16.33203125" style="1" bestFit="1" customWidth="1"/>
    <col min="1798" max="1798" width="15.109375" style="1" bestFit="1" customWidth="1"/>
    <col min="1799" max="1799" width="16.33203125" style="1" customWidth="1"/>
    <col min="1800" max="1800" width="11" style="1" customWidth="1"/>
    <col min="1801" max="1801" width="12.5546875" style="1" bestFit="1" customWidth="1"/>
    <col min="1802" max="1802" width="11" style="1" bestFit="1" customWidth="1"/>
    <col min="1803" max="1803" width="16.88671875" style="1" customWidth="1"/>
    <col min="1804" max="1804" width="3.33203125" style="1" bestFit="1" customWidth="1"/>
    <col min="1805" max="2048" width="7.21875" style="1"/>
    <col min="2049" max="2049" width="3.33203125" style="1" bestFit="1" customWidth="1"/>
    <col min="2050" max="2050" width="11.77734375" style="1" bestFit="1" customWidth="1"/>
    <col min="2051" max="2051" width="20.109375" style="1" customWidth="1"/>
    <col min="2052" max="2052" width="15" style="1" customWidth="1"/>
    <col min="2053" max="2053" width="16.33203125" style="1" bestFit="1" customWidth="1"/>
    <col min="2054" max="2054" width="15.109375" style="1" bestFit="1" customWidth="1"/>
    <col min="2055" max="2055" width="16.33203125" style="1" customWidth="1"/>
    <col min="2056" max="2056" width="11" style="1" customWidth="1"/>
    <col min="2057" max="2057" width="12.5546875" style="1" bestFit="1" customWidth="1"/>
    <col min="2058" max="2058" width="11" style="1" bestFit="1" customWidth="1"/>
    <col min="2059" max="2059" width="16.88671875" style="1" customWidth="1"/>
    <col min="2060" max="2060" width="3.33203125" style="1" bestFit="1" customWidth="1"/>
    <col min="2061" max="2304" width="7.21875" style="1"/>
    <col min="2305" max="2305" width="3.33203125" style="1" bestFit="1" customWidth="1"/>
    <col min="2306" max="2306" width="11.77734375" style="1" bestFit="1" customWidth="1"/>
    <col min="2307" max="2307" width="20.109375" style="1" customWidth="1"/>
    <col min="2308" max="2308" width="15" style="1" customWidth="1"/>
    <col min="2309" max="2309" width="16.33203125" style="1" bestFit="1" customWidth="1"/>
    <col min="2310" max="2310" width="15.109375" style="1" bestFit="1" customWidth="1"/>
    <col min="2311" max="2311" width="16.33203125" style="1" customWidth="1"/>
    <col min="2312" max="2312" width="11" style="1" customWidth="1"/>
    <col min="2313" max="2313" width="12.5546875" style="1" bestFit="1" customWidth="1"/>
    <col min="2314" max="2314" width="11" style="1" bestFit="1" customWidth="1"/>
    <col min="2315" max="2315" width="16.88671875" style="1" customWidth="1"/>
    <col min="2316" max="2316" width="3.33203125" style="1" bestFit="1" customWidth="1"/>
    <col min="2317" max="2560" width="7.21875" style="1"/>
    <col min="2561" max="2561" width="3.33203125" style="1" bestFit="1" customWidth="1"/>
    <col min="2562" max="2562" width="11.77734375" style="1" bestFit="1" customWidth="1"/>
    <col min="2563" max="2563" width="20.109375" style="1" customWidth="1"/>
    <col min="2564" max="2564" width="15" style="1" customWidth="1"/>
    <col min="2565" max="2565" width="16.33203125" style="1" bestFit="1" customWidth="1"/>
    <col min="2566" max="2566" width="15.109375" style="1" bestFit="1" customWidth="1"/>
    <col min="2567" max="2567" width="16.33203125" style="1" customWidth="1"/>
    <col min="2568" max="2568" width="11" style="1" customWidth="1"/>
    <col min="2569" max="2569" width="12.5546875" style="1" bestFit="1" customWidth="1"/>
    <col min="2570" max="2570" width="11" style="1" bestFit="1" customWidth="1"/>
    <col min="2571" max="2571" width="16.88671875" style="1" customWidth="1"/>
    <col min="2572" max="2572" width="3.33203125" style="1" bestFit="1" customWidth="1"/>
    <col min="2573" max="2816" width="7.21875" style="1"/>
    <col min="2817" max="2817" width="3.33203125" style="1" bestFit="1" customWidth="1"/>
    <col min="2818" max="2818" width="11.77734375" style="1" bestFit="1" customWidth="1"/>
    <col min="2819" max="2819" width="20.109375" style="1" customWidth="1"/>
    <col min="2820" max="2820" width="15" style="1" customWidth="1"/>
    <col min="2821" max="2821" width="16.33203125" style="1" bestFit="1" customWidth="1"/>
    <col min="2822" max="2822" width="15.109375" style="1" bestFit="1" customWidth="1"/>
    <col min="2823" max="2823" width="16.33203125" style="1" customWidth="1"/>
    <col min="2824" max="2824" width="11" style="1" customWidth="1"/>
    <col min="2825" max="2825" width="12.5546875" style="1" bestFit="1" customWidth="1"/>
    <col min="2826" max="2826" width="11" style="1" bestFit="1" customWidth="1"/>
    <col min="2827" max="2827" width="16.88671875" style="1" customWidth="1"/>
    <col min="2828" max="2828" width="3.33203125" style="1" bestFit="1" customWidth="1"/>
    <col min="2829" max="3072" width="7.21875" style="1"/>
    <col min="3073" max="3073" width="3.33203125" style="1" bestFit="1" customWidth="1"/>
    <col min="3074" max="3074" width="11.77734375" style="1" bestFit="1" customWidth="1"/>
    <col min="3075" max="3075" width="20.109375" style="1" customWidth="1"/>
    <col min="3076" max="3076" width="15" style="1" customWidth="1"/>
    <col min="3077" max="3077" width="16.33203125" style="1" bestFit="1" customWidth="1"/>
    <col min="3078" max="3078" width="15.109375" style="1" bestFit="1" customWidth="1"/>
    <col min="3079" max="3079" width="16.33203125" style="1" customWidth="1"/>
    <col min="3080" max="3080" width="11" style="1" customWidth="1"/>
    <col min="3081" max="3081" width="12.5546875" style="1" bestFit="1" customWidth="1"/>
    <col min="3082" max="3082" width="11" style="1" bestFit="1" customWidth="1"/>
    <col min="3083" max="3083" width="16.88671875" style="1" customWidth="1"/>
    <col min="3084" max="3084" width="3.33203125" style="1" bestFit="1" customWidth="1"/>
    <col min="3085" max="3328" width="7.21875" style="1"/>
    <col min="3329" max="3329" width="3.33203125" style="1" bestFit="1" customWidth="1"/>
    <col min="3330" max="3330" width="11.77734375" style="1" bestFit="1" customWidth="1"/>
    <col min="3331" max="3331" width="20.109375" style="1" customWidth="1"/>
    <col min="3332" max="3332" width="15" style="1" customWidth="1"/>
    <col min="3333" max="3333" width="16.33203125" style="1" bestFit="1" customWidth="1"/>
    <col min="3334" max="3334" width="15.109375" style="1" bestFit="1" customWidth="1"/>
    <col min="3335" max="3335" width="16.33203125" style="1" customWidth="1"/>
    <col min="3336" max="3336" width="11" style="1" customWidth="1"/>
    <col min="3337" max="3337" width="12.5546875" style="1" bestFit="1" customWidth="1"/>
    <col min="3338" max="3338" width="11" style="1" bestFit="1" customWidth="1"/>
    <col min="3339" max="3339" width="16.88671875" style="1" customWidth="1"/>
    <col min="3340" max="3340" width="3.33203125" style="1" bestFit="1" customWidth="1"/>
    <col min="3341" max="3584" width="7.21875" style="1"/>
    <col min="3585" max="3585" width="3.33203125" style="1" bestFit="1" customWidth="1"/>
    <col min="3586" max="3586" width="11.77734375" style="1" bestFit="1" customWidth="1"/>
    <col min="3587" max="3587" width="20.109375" style="1" customWidth="1"/>
    <col min="3588" max="3588" width="15" style="1" customWidth="1"/>
    <col min="3589" max="3589" width="16.33203125" style="1" bestFit="1" customWidth="1"/>
    <col min="3590" max="3590" width="15.109375" style="1" bestFit="1" customWidth="1"/>
    <col min="3591" max="3591" width="16.33203125" style="1" customWidth="1"/>
    <col min="3592" max="3592" width="11" style="1" customWidth="1"/>
    <col min="3593" max="3593" width="12.5546875" style="1" bestFit="1" customWidth="1"/>
    <col min="3594" max="3594" width="11" style="1" bestFit="1" customWidth="1"/>
    <col min="3595" max="3595" width="16.88671875" style="1" customWidth="1"/>
    <col min="3596" max="3596" width="3.33203125" style="1" bestFit="1" customWidth="1"/>
    <col min="3597" max="3840" width="7.21875" style="1"/>
    <col min="3841" max="3841" width="3.33203125" style="1" bestFit="1" customWidth="1"/>
    <col min="3842" max="3842" width="11.77734375" style="1" bestFit="1" customWidth="1"/>
    <col min="3843" max="3843" width="20.109375" style="1" customWidth="1"/>
    <col min="3844" max="3844" width="15" style="1" customWidth="1"/>
    <col min="3845" max="3845" width="16.33203125" style="1" bestFit="1" customWidth="1"/>
    <col min="3846" max="3846" width="15.109375" style="1" bestFit="1" customWidth="1"/>
    <col min="3847" max="3847" width="16.33203125" style="1" customWidth="1"/>
    <col min="3848" max="3848" width="11" style="1" customWidth="1"/>
    <col min="3849" max="3849" width="12.5546875" style="1" bestFit="1" customWidth="1"/>
    <col min="3850" max="3850" width="11" style="1" bestFit="1" customWidth="1"/>
    <col min="3851" max="3851" width="16.88671875" style="1" customWidth="1"/>
    <col min="3852" max="3852" width="3.33203125" style="1" bestFit="1" customWidth="1"/>
    <col min="3853" max="4096" width="7.21875" style="1"/>
    <col min="4097" max="4097" width="3.33203125" style="1" bestFit="1" customWidth="1"/>
    <col min="4098" max="4098" width="11.77734375" style="1" bestFit="1" customWidth="1"/>
    <col min="4099" max="4099" width="20.109375" style="1" customWidth="1"/>
    <col min="4100" max="4100" width="15" style="1" customWidth="1"/>
    <col min="4101" max="4101" width="16.33203125" style="1" bestFit="1" customWidth="1"/>
    <col min="4102" max="4102" width="15.109375" style="1" bestFit="1" customWidth="1"/>
    <col min="4103" max="4103" width="16.33203125" style="1" customWidth="1"/>
    <col min="4104" max="4104" width="11" style="1" customWidth="1"/>
    <col min="4105" max="4105" width="12.5546875" style="1" bestFit="1" customWidth="1"/>
    <col min="4106" max="4106" width="11" style="1" bestFit="1" customWidth="1"/>
    <col min="4107" max="4107" width="16.88671875" style="1" customWidth="1"/>
    <col min="4108" max="4108" width="3.33203125" style="1" bestFit="1" customWidth="1"/>
    <col min="4109" max="4352" width="7.21875" style="1"/>
    <col min="4353" max="4353" width="3.33203125" style="1" bestFit="1" customWidth="1"/>
    <col min="4354" max="4354" width="11.77734375" style="1" bestFit="1" customWidth="1"/>
    <col min="4355" max="4355" width="20.109375" style="1" customWidth="1"/>
    <col min="4356" max="4356" width="15" style="1" customWidth="1"/>
    <col min="4357" max="4357" width="16.33203125" style="1" bestFit="1" customWidth="1"/>
    <col min="4358" max="4358" width="15.109375" style="1" bestFit="1" customWidth="1"/>
    <col min="4359" max="4359" width="16.33203125" style="1" customWidth="1"/>
    <col min="4360" max="4360" width="11" style="1" customWidth="1"/>
    <col min="4361" max="4361" width="12.5546875" style="1" bestFit="1" customWidth="1"/>
    <col min="4362" max="4362" width="11" style="1" bestFit="1" customWidth="1"/>
    <col min="4363" max="4363" width="16.88671875" style="1" customWidth="1"/>
    <col min="4364" max="4364" width="3.33203125" style="1" bestFit="1" customWidth="1"/>
    <col min="4365" max="4608" width="7.21875" style="1"/>
    <col min="4609" max="4609" width="3.33203125" style="1" bestFit="1" customWidth="1"/>
    <col min="4610" max="4610" width="11.77734375" style="1" bestFit="1" customWidth="1"/>
    <col min="4611" max="4611" width="20.109375" style="1" customWidth="1"/>
    <col min="4612" max="4612" width="15" style="1" customWidth="1"/>
    <col min="4613" max="4613" width="16.33203125" style="1" bestFit="1" customWidth="1"/>
    <col min="4614" max="4614" width="15.109375" style="1" bestFit="1" customWidth="1"/>
    <col min="4615" max="4615" width="16.33203125" style="1" customWidth="1"/>
    <col min="4616" max="4616" width="11" style="1" customWidth="1"/>
    <col min="4617" max="4617" width="12.5546875" style="1" bestFit="1" customWidth="1"/>
    <col min="4618" max="4618" width="11" style="1" bestFit="1" customWidth="1"/>
    <col min="4619" max="4619" width="16.88671875" style="1" customWidth="1"/>
    <col min="4620" max="4620" width="3.33203125" style="1" bestFit="1" customWidth="1"/>
    <col min="4621" max="4864" width="7.21875" style="1"/>
    <col min="4865" max="4865" width="3.33203125" style="1" bestFit="1" customWidth="1"/>
    <col min="4866" max="4866" width="11.77734375" style="1" bestFit="1" customWidth="1"/>
    <col min="4867" max="4867" width="20.109375" style="1" customWidth="1"/>
    <col min="4868" max="4868" width="15" style="1" customWidth="1"/>
    <col min="4869" max="4869" width="16.33203125" style="1" bestFit="1" customWidth="1"/>
    <col min="4870" max="4870" width="15.109375" style="1" bestFit="1" customWidth="1"/>
    <col min="4871" max="4871" width="16.33203125" style="1" customWidth="1"/>
    <col min="4872" max="4872" width="11" style="1" customWidth="1"/>
    <col min="4873" max="4873" width="12.5546875" style="1" bestFit="1" customWidth="1"/>
    <col min="4874" max="4874" width="11" style="1" bestFit="1" customWidth="1"/>
    <col min="4875" max="4875" width="16.88671875" style="1" customWidth="1"/>
    <col min="4876" max="4876" width="3.33203125" style="1" bestFit="1" customWidth="1"/>
    <col min="4877" max="5120" width="7.21875" style="1"/>
    <col min="5121" max="5121" width="3.33203125" style="1" bestFit="1" customWidth="1"/>
    <col min="5122" max="5122" width="11.77734375" style="1" bestFit="1" customWidth="1"/>
    <col min="5123" max="5123" width="20.109375" style="1" customWidth="1"/>
    <col min="5124" max="5124" width="15" style="1" customWidth="1"/>
    <col min="5125" max="5125" width="16.33203125" style="1" bestFit="1" customWidth="1"/>
    <col min="5126" max="5126" width="15.109375" style="1" bestFit="1" customWidth="1"/>
    <col min="5127" max="5127" width="16.33203125" style="1" customWidth="1"/>
    <col min="5128" max="5128" width="11" style="1" customWidth="1"/>
    <col min="5129" max="5129" width="12.5546875" style="1" bestFit="1" customWidth="1"/>
    <col min="5130" max="5130" width="11" style="1" bestFit="1" customWidth="1"/>
    <col min="5131" max="5131" width="16.88671875" style="1" customWidth="1"/>
    <col min="5132" max="5132" width="3.33203125" style="1" bestFit="1" customWidth="1"/>
    <col min="5133" max="5376" width="7.21875" style="1"/>
    <col min="5377" max="5377" width="3.33203125" style="1" bestFit="1" customWidth="1"/>
    <col min="5378" max="5378" width="11.77734375" style="1" bestFit="1" customWidth="1"/>
    <col min="5379" max="5379" width="20.109375" style="1" customWidth="1"/>
    <col min="5380" max="5380" width="15" style="1" customWidth="1"/>
    <col min="5381" max="5381" width="16.33203125" style="1" bestFit="1" customWidth="1"/>
    <col min="5382" max="5382" width="15.109375" style="1" bestFit="1" customWidth="1"/>
    <col min="5383" max="5383" width="16.33203125" style="1" customWidth="1"/>
    <col min="5384" max="5384" width="11" style="1" customWidth="1"/>
    <col min="5385" max="5385" width="12.5546875" style="1" bestFit="1" customWidth="1"/>
    <col min="5386" max="5386" width="11" style="1" bestFit="1" customWidth="1"/>
    <col min="5387" max="5387" width="16.88671875" style="1" customWidth="1"/>
    <col min="5388" max="5388" width="3.33203125" style="1" bestFit="1" customWidth="1"/>
    <col min="5389" max="5632" width="7.21875" style="1"/>
    <col min="5633" max="5633" width="3.33203125" style="1" bestFit="1" customWidth="1"/>
    <col min="5634" max="5634" width="11.77734375" style="1" bestFit="1" customWidth="1"/>
    <col min="5635" max="5635" width="20.109375" style="1" customWidth="1"/>
    <col min="5636" max="5636" width="15" style="1" customWidth="1"/>
    <col min="5637" max="5637" width="16.33203125" style="1" bestFit="1" customWidth="1"/>
    <col min="5638" max="5638" width="15.109375" style="1" bestFit="1" customWidth="1"/>
    <col min="5639" max="5639" width="16.33203125" style="1" customWidth="1"/>
    <col min="5640" max="5640" width="11" style="1" customWidth="1"/>
    <col min="5641" max="5641" width="12.5546875" style="1" bestFit="1" customWidth="1"/>
    <col min="5642" max="5642" width="11" style="1" bestFit="1" customWidth="1"/>
    <col min="5643" max="5643" width="16.88671875" style="1" customWidth="1"/>
    <col min="5644" max="5644" width="3.33203125" style="1" bestFit="1" customWidth="1"/>
    <col min="5645" max="5888" width="7.21875" style="1"/>
    <col min="5889" max="5889" width="3.33203125" style="1" bestFit="1" customWidth="1"/>
    <col min="5890" max="5890" width="11.77734375" style="1" bestFit="1" customWidth="1"/>
    <col min="5891" max="5891" width="20.109375" style="1" customWidth="1"/>
    <col min="5892" max="5892" width="15" style="1" customWidth="1"/>
    <col min="5893" max="5893" width="16.33203125" style="1" bestFit="1" customWidth="1"/>
    <col min="5894" max="5894" width="15.109375" style="1" bestFit="1" customWidth="1"/>
    <col min="5895" max="5895" width="16.33203125" style="1" customWidth="1"/>
    <col min="5896" max="5896" width="11" style="1" customWidth="1"/>
    <col min="5897" max="5897" width="12.5546875" style="1" bestFit="1" customWidth="1"/>
    <col min="5898" max="5898" width="11" style="1" bestFit="1" customWidth="1"/>
    <col min="5899" max="5899" width="16.88671875" style="1" customWidth="1"/>
    <col min="5900" max="5900" width="3.33203125" style="1" bestFit="1" customWidth="1"/>
    <col min="5901" max="6144" width="7.21875" style="1"/>
    <col min="6145" max="6145" width="3.33203125" style="1" bestFit="1" customWidth="1"/>
    <col min="6146" max="6146" width="11.77734375" style="1" bestFit="1" customWidth="1"/>
    <col min="6147" max="6147" width="20.109375" style="1" customWidth="1"/>
    <col min="6148" max="6148" width="15" style="1" customWidth="1"/>
    <col min="6149" max="6149" width="16.33203125" style="1" bestFit="1" customWidth="1"/>
    <col min="6150" max="6150" width="15.109375" style="1" bestFit="1" customWidth="1"/>
    <col min="6151" max="6151" width="16.33203125" style="1" customWidth="1"/>
    <col min="6152" max="6152" width="11" style="1" customWidth="1"/>
    <col min="6153" max="6153" width="12.5546875" style="1" bestFit="1" customWidth="1"/>
    <col min="6154" max="6154" width="11" style="1" bestFit="1" customWidth="1"/>
    <col min="6155" max="6155" width="16.88671875" style="1" customWidth="1"/>
    <col min="6156" max="6156" width="3.33203125" style="1" bestFit="1" customWidth="1"/>
    <col min="6157" max="6400" width="7.21875" style="1"/>
    <col min="6401" max="6401" width="3.33203125" style="1" bestFit="1" customWidth="1"/>
    <col min="6402" max="6402" width="11.77734375" style="1" bestFit="1" customWidth="1"/>
    <col min="6403" max="6403" width="20.109375" style="1" customWidth="1"/>
    <col min="6404" max="6404" width="15" style="1" customWidth="1"/>
    <col min="6405" max="6405" width="16.33203125" style="1" bestFit="1" customWidth="1"/>
    <col min="6406" max="6406" width="15.109375" style="1" bestFit="1" customWidth="1"/>
    <col min="6407" max="6407" width="16.33203125" style="1" customWidth="1"/>
    <col min="6408" max="6408" width="11" style="1" customWidth="1"/>
    <col min="6409" max="6409" width="12.5546875" style="1" bestFit="1" customWidth="1"/>
    <col min="6410" max="6410" width="11" style="1" bestFit="1" customWidth="1"/>
    <col min="6411" max="6411" width="16.88671875" style="1" customWidth="1"/>
    <col min="6412" max="6412" width="3.33203125" style="1" bestFit="1" customWidth="1"/>
    <col min="6413" max="6656" width="7.21875" style="1"/>
    <col min="6657" max="6657" width="3.33203125" style="1" bestFit="1" customWidth="1"/>
    <col min="6658" max="6658" width="11.77734375" style="1" bestFit="1" customWidth="1"/>
    <col min="6659" max="6659" width="20.109375" style="1" customWidth="1"/>
    <col min="6660" max="6660" width="15" style="1" customWidth="1"/>
    <col min="6661" max="6661" width="16.33203125" style="1" bestFit="1" customWidth="1"/>
    <col min="6662" max="6662" width="15.109375" style="1" bestFit="1" customWidth="1"/>
    <col min="6663" max="6663" width="16.33203125" style="1" customWidth="1"/>
    <col min="6664" max="6664" width="11" style="1" customWidth="1"/>
    <col min="6665" max="6665" width="12.5546875" style="1" bestFit="1" customWidth="1"/>
    <col min="6666" max="6666" width="11" style="1" bestFit="1" customWidth="1"/>
    <col min="6667" max="6667" width="16.88671875" style="1" customWidth="1"/>
    <col min="6668" max="6668" width="3.33203125" style="1" bestFit="1" customWidth="1"/>
    <col min="6669" max="6912" width="7.21875" style="1"/>
    <col min="6913" max="6913" width="3.33203125" style="1" bestFit="1" customWidth="1"/>
    <col min="6914" max="6914" width="11.77734375" style="1" bestFit="1" customWidth="1"/>
    <col min="6915" max="6915" width="20.109375" style="1" customWidth="1"/>
    <col min="6916" max="6916" width="15" style="1" customWidth="1"/>
    <col min="6917" max="6917" width="16.33203125" style="1" bestFit="1" customWidth="1"/>
    <col min="6918" max="6918" width="15.109375" style="1" bestFit="1" customWidth="1"/>
    <col min="6919" max="6919" width="16.33203125" style="1" customWidth="1"/>
    <col min="6920" max="6920" width="11" style="1" customWidth="1"/>
    <col min="6921" max="6921" width="12.5546875" style="1" bestFit="1" customWidth="1"/>
    <col min="6922" max="6922" width="11" style="1" bestFit="1" customWidth="1"/>
    <col min="6923" max="6923" width="16.88671875" style="1" customWidth="1"/>
    <col min="6924" max="6924" width="3.33203125" style="1" bestFit="1" customWidth="1"/>
    <col min="6925" max="7168" width="7.21875" style="1"/>
    <col min="7169" max="7169" width="3.33203125" style="1" bestFit="1" customWidth="1"/>
    <col min="7170" max="7170" width="11.77734375" style="1" bestFit="1" customWidth="1"/>
    <col min="7171" max="7171" width="20.109375" style="1" customWidth="1"/>
    <col min="7172" max="7172" width="15" style="1" customWidth="1"/>
    <col min="7173" max="7173" width="16.33203125" style="1" bestFit="1" customWidth="1"/>
    <col min="7174" max="7174" width="15.109375" style="1" bestFit="1" customWidth="1"/>
    <col min="7175" max="7175" width="16.33203125" style="1" customWidth="1"/>
    <col min="7176" max="7176" width="11" style="1" customWidth="1"/>
    <col min="7177" max="7177" width="12.5546875" style="1" bestFit="1" customWidth="1"/>
    <col min="7178" max="7178" width="11" style="1" bestFit="1" customWidth="1"/>
    <col min="7179" max="7179" width="16.88671875" style="1" customWidth="1"/>
    <col min="7180" max="7180" width="3.33203125" style="1" bestFit="1" customWidth="1"/>
    <col min="7181" max="7424" width="7.21875" style="1"/>
    <col min="7425" max="7425" width="3.33203125" style="1" bestFit="1" customWidth="1"/>
    <col min="7426" max="7426" width="11.77734375" style="1" bestFit="1" customWidth="1"/>
    <col min="7427" max="7427" width="20.109375" style="1" customWidth="1"/>
    <col min="7428" max="7428" width="15" style="1" customWidth="1"/>
    <col min="7429" max="7429" width="16.33203125" style="1" bestFit="1" customWidth="1"/>
    <col min="7430" max="7430" width="15.109375" style="1" bestFit="1" customWidth="1"/>
    <col min="7431" max="7431" width="16.33203125" style="1" customWidth="1"/>
    <col min="7432" max="7432" width="11" style="1" customWidth="1"/>
    <col min="7433" max="7433" width="12.5546875" style="1" bestFit="1" customWidth="1"/>
    <col min="7434" max="7434" width="11" style="1" bestFit="1" customWidth="1"/>
    <col min="7435" max="7435" width="16.88671875" style="1" customWidth="1"/>
    <col min="7436" max="7436" width="3.33203125" style="1" bestFit="1" customWidth="1"/>
    <col min="7437" max="7680" width="7.21875" style="1"/>
    <col min="7681" max="7681" width="3.33203125" style="1" bestFit="1" customWidth="1"/>
    <col min="7682" max="7682" width="11.77734375" style="1" bestFit="1" customWidth="1"/>
    <col min="7683" max="7683" width="20.109375" style="1" customWidth="1"/>
    <col min="7684" max="7684" width="15" style="1" customWidth="1"/>
    <col min="7685" max="7685" width="16.33203125" style="1" bestFit="1" customWidth="1"/>
    <col min="7686" max="7686" width="15.109375" style="1" bestFit="1" customWidth="1"/>
    <col min="7687" max="7687" width="16.33203125" style="1" customWidth="1"/>
    <col min="7688" max="7688" width="11" style="1" customWidth="1"/>
    <col min="7689" max="7689" width="12.5546875" style="1" bestFit="1" customWidth="1"/>
    <col min="7690" max="7690" width="11" style="1" bestFit="1" customWidth="1"/>
    <col min="7691" max="7691" width="16.88671875" style="1" customWidth="1"/>
    <col min="7692" max="7692" width="3.33203125" style="1" bestFit="1" customWidth="1"/>
    <col min="7693" max="7936" width="7.21875" style="1"/>
    <col min="7937" max="7937" width="3.33203125" style="1" bestFit="1" customWidth="1"/>
    <col min="7938" max="7938" width="11.77734375" style="1" bestFit="1" customWidth="1"/>
    <col min="7939" max="7939" width="20.109375" style="1" customWidth="1"/>
    <col min="7940" max="7940" width="15" style="1" customWidth="1"/>
    <col min="7941" max="7941" width="16.33203125" style="1" bestFit="1" customWidth="1"/>
    <col min="7942" max="7942" width="15.109375" style="1" bestFit="1" customWidth="1"/>
    <col min="7943" max="7943" width="16.33203125" style="1" customWidth="1"/>
    <col min="7944" max="7944" width="11" style="1" customWidth="1"/>
    <col min="7945" max="7945" width="12.5546875" style="1" bestFit="1" customWidth="1"/>
    <col min="7946" max="7946" width="11" style="1" bestFit="1" customWidth="1"/>
    <col min="7947" max="7947" width="16.88671875" style="1" customWidth="1"/>
    <col min="7948" max="7948" width="3.33203125" style="1" bestFit="1" customWidth="1"/>
    <col min="7949" max="8192" width="7.21875" style="1"/>
    <col min="8193" max="8193" width="3.33203125" style="1" bestFit="1" customWidth="1"/>
    <col min="8194" max="8194" width="11.77734375" style="1" bestFit="1" customWidth="1"/>
    <col min="8195" max="8195" width="20.109375" style="1" customWidth="1"/>
    <col min="8196" max="8196" width="15" style="1" customWidth="1"/>
    <col min="8197" max="8197" width="16.33203125" style="1" bestFit="1" customWidth="1"/>
    <col min="8198" max="8198" width="15.109375" style="1" bestFit="1" customWidth="1"/>
    <col min="8199" max="8199" width="16.33203125" style="1" customWidth="1"/>
    <col min="8200" max="8200" width="11" style="1" customWidth="1"/>
    <col min="8201" max="8201" width="12.5546875" style="1" bestFit="1" customWidth="1"/>
    <col min="8202" max="8202" width="11" style="1" bestFit="1" customWidth="1"/>
    <col min="8203" max="8203" width="16.88671875" style="1" customWidth="1"/>
    <col min="8204" max="8204" width="3.33203125" style="1" bestFit="1" customWidth="1"/>
    <col min="8205" max="8448" width="7.21875" style="1"/>
    <col min="8449" max="8449" width="3.33203125" style="1" bestFit="1" customWidth="1"/>
    <col min="8450" max="8450" width="11.77734375" style="1" bestFit="1" customWidth="1"/>
    <col min="8451" max="8451" width="20.109375" style="1" customWidth="1"/>
    <col min="8452" max="8452" width="15" style="1" customWidth="1"/>
    <col min="8453" max="8453" width="16.33203125" style="1" bestFit="1" customWidth="1"/>
    <col min="8454" max="8454" width="15.109375" style="1" bestFit="1" customWidth="1"/>
    <col min="8455" max="8455" width="16.33203125" style="1" customWidth="1"/>
    <col min="8456" max="8456" width="11" style="1" customWidth="1"/>
    <col min="8457" max="8457" width="12.5546875" style="1" bestFit="1" customWidth="1"/>
    <col min="8458" max="8458" width="11" style="1" bestFit="1" customWidth="1"/>
    <col min="8459" max="8459" width="16.88671875" style="1" customWidth="1"/>
    <col min="8460" max="8460" width="3.33203125" style="1" bestFit="1" customWidth="1"/>
    <col min="8461" max="8704" width="7.21875" style="1"/>
    <col min="8705" max="8705" width="3.33203125" style="1" bestFit="1" customWidth="1"/>
    <col min="8706" max="8706" width="11.77734375" style="1" bestFit="1" customWidth="1"/>
    <col min="8707" max="8707" width="20.109375" style="1" customWidth="1"/>
    <col min="8708" max="8708" width="15" style="1" customWidth="1"/>
    <col min="8709" max="8709" width="16.33203125" style="1" bestFit="1" customWidth="1"/>
    <col min="8710" max="8710" width="15.109375" style="1" bestFit="1" customWidth="1"/>
    <col min="8711" max="8711" width="16.33203125" style="1" customWidth="1"/>
    <col min="8712" max="8712" width="11" style="1" customWidth="1"/>
    <col min="8713" max="8713" width="12.5546875" style="1" bestFit="1" customWidth="1"/>
    <col min="8714" max="8714" width="11" style="1" bestFit="1" customWidth="1"/>
    <col min="8715" max="8715" width="16.88671875" style="1" customWidth="1"/>
    <col min="8716" max="8716" width="3.33203125" style="1" bestFit="1" customWidth="1"/>
    <col min="8717" max="8960" width="7.21875" style="1"/>
    <col min="8961" max="8961" width="3.33203125" style="1" bestFit="1" customWidth="1"/>
    <col min="8962" max="8962" width="11.77734375" style="1" bestFit="1" customWidth="1"/>
    <col min="8963" max="8963" width="20.109375" style="1" customWidth="1"/>
    <col min="8964" max="8964" width="15" style="1" customWidth="1"/>
    <col min="8965" max="8965" width="16.33203125" style="1" bestFit="1" customWidth="1"/>
    <col min="8966" max="8966" width="15.109375" style="1" bestFit="1" customWidth="1"/>
    <col min="8967" max="8967" width="16.33203125" style="1" customWidth="1"/>
    <col min="8968" max="8968" width="11" style="1" customWidth="1"/>
    <col min="8969" max="8969" width="12.5546875" style="1" bestFit="1" customWidth="1"/>
    <col min="8970" max="8970" width="11" style="1" bestFit="1" customWidth="1"/>
    <col min="8971" max="8971" width="16.88671875" style="1" customWidth="1"/>
    <col min="8972" max="8972" width="3.33203125" style="1" bestFit="1" customWidth="1"/>
    <col min="8973" max="9216" width="7.21875" style="1"/>
    <col min="9217" max="9217" width="3.33203125" style="1" bestFit="1" customWidth="1"/>
    <col min="9218" max="9218" width="11.77734375" style="1" bestFit="1" customWidth="1"/>
    <col min="9219" max="9219" width="20.109375" style="1" customWidth="1"/>
    <col min="9220" max="9220" width="15" style="1" customWidth="1"/>
    <col min="9221" max="9221" width="16.33203125" style="1" bestFit="1" customWidth="1"/>
    <col min="9222" max="9222" width="15.109375" style="1" bestFit="1" customWidth="1"/>
    <col min="9223" max="9223" width="16.33203125" style="1" customWidth="1"/>
    <col min="9224" max="9224" width="11" style="1" customWidth="1"/>
    <col min="9225" max="9225" width="12.5546875" style="1" bestFit="1" customWidth="1"/>
    <col min="9226" max="9226" width="11" style="1" bestFit="1" customWidth="1"/>
    <col min="9227" max="9227" width="16.88671875" style="1" customWidth="1"/>
    <col min="9228" max="9228" width="3.33203125" style="1" bestFit="1" customWidth="1"/>
    <col min="9229" max="9472" width="7.21875" style="1"/>
    <col min="9473" max="9473" width="3.33203125" style="1" bestFit="1" customWidth="1"/>
    <col min="9474" max="9474" width="11.77734375" style="1" bestFit="1" customWidth="1"/>
    <col min="9475" max="9475" width="20.109375" style="1" customWidth="1"/>
    <col min="9476" max="9476" width="15" style="1" customWidth="1"/>
    <col min="9477" max="9477" width="16.33203125" style="1" bestFit="1" customWidth="1"/>
    <col min="9478" max="9478" width="15.109375" style="1" bestFit="1" customWidth="1"/>
    <col min="9479" max="9479" width="16.33203125" style="1" customWidth="1"/>
    <col min="9480" max="9480" width="11" style="1" customWidth="1"/>
    <col min="9481" max="9481" width="12.5546875" style="1" bestFit="1" customWidth="1"/>
    <col min="9482" max="9482" width="11" style="1" bestFit="1" customWidth="1"/>
    <col min="9483" max="9483" width="16.88671875" style="1" customWidth="1"/>
    <col min="9484" max="9484" width="3.33203125" style="1" bestFit="1" customWidth="1"/>
    <col min="9485" max="9728" width="7.21875" style="1"/>
    <col min="9729" max="9729" width="3.33203125" style="1" bestFit="1" customWidth="1"/>
    <col min="9730" max="9730" width="11.77734375" style="1" bestFit="1" customWidth="1"/>
    <col min="9731" max="9731" width="20.109375" style="1" customWidth="1"/>
    <col min="9732" max="9732" width="15" style="1" customWidth="1"/>
    <col min="9733" max="9733" width="16.33203125" style="1" bestFit="1" customWidth="1"/>
    <col min="9734" max="9734" width="15.109375" style="1" bestFit="1" customWidth="1"/>
    <col min="9735" max="9735" width="16.33203125" style="1" customWidth="1"/>
    <col min="9736" max="9736" width="11" style="1" customWidth="1"/>
    <col min="9737" max="9737" width="12.5546875" style="1" bestFit="1" customWidth="1"/>
    <col min="9738" max="9738" width="11" style="1" bestFit="1" customWidth="1"/>
    <col min="9739" max="9739" width="16.88671875" style="1" customWidth="1"/>
    <col min="9740" max="9740" width="3.33203125" style="1" bestFit="1" customWidth="1"/>
    <col min="9741" max="9984" width="7.21875" style="1"/>
    <col min="9985" max="9985" width="3.33203125" style="1" bestFit="1" customWidth="1"/>
    <col min="9986" max="9986" width="11.77734375" style="1" bestFit="1" customWidth="1"/>
    <col min="9987" max="9987" width="20.109375" style="1" customWidth="1"/>
    <col min="9988" max="9988" width="15" style="1" customWidth="1"/>
    <col min="9989" max="9989" width="16.33203125" style="1" bestFit="1" customWidth="1"/>
    <col min="9990" max="9990" width="15.109375" style="1" bestFit="1" customWidth="1"/>
    <col min="9991" max="9991" width="16.33203125" style="1" customWidth="1"/>
    <col min="9992" max="9992" width="11" style="1" customWidth="1"/>
    <col min="9993" max="9993" width="12.5546875" style="1" bestFit="1" customWidth="1"/>
    <col min="9994" max="9994" width="11" style="1" bestFit="1" customWidth="1"/>
    <col min="9995" max="9995" width="16.88671875" style="1" customWidth="1"/>
    <col min="9996" max="9996" width="3.33203125" style="1" bestFit="1" customWidth="1"/>
    <col min="9997" max="10240" width="7.21875" style="1"/>
    <col min="10241" max="10241" width="3.33203125" style="1" bestFit="1" customWidth="1"/>
    <col min="10242" max="10242" width="11.77734375" style="1" bestFit="1" customWidth="1"/>
    <col min="10243" max="10243" width="20.109375" style="1" customWidth="1"/>
    <col min="10244" max="10244" width="15" style="1" customWidth="1"/>
    <col min="10245" max="10245" width="16.33203125" style="1" bestFit="1" customWidth="1"/>
    <col min="10246" max="10246" width="15.109375" style="1" bestFit="1" customWidth="1"/>
    <col min="10247" max="10247" width="16.33203125" style="1" customWidth="1"/>
    <col min="10248" max="10248" width="11" style="1" customWidth="1"/>
    <col min="10249" max="10249" width="12.5546875" style="1" bestFit="1" customWidth="1"/>
    <col min="10250" max="10250" width="11" style="1" bestFit="1" customWidth="1"/>
    <col min="10251" max="10251" width="16.88671875" style="1" customWidth="1"/>
    <col min="10252" max="10252" width="3.33203125" style="1" bestFit="1" customWidth="1"/>
    <col min="10253" max="10496" width="7.21875" style="1"/>
    <col min="10497" max="10497" width="3.33203125" style="1" bestFit="1" customWidth="1"/>
    <col min="10498" max="10498" width="11.77734375" style="1" bestFit="1" customWidth="1"/>
    <col min="10499" max="10499" width="20.109375" style="1" customWidth="1"/>
    <col min="10500" max="10500" width="15" style="1" customWidth="1"/>
    <col min="10501" max="10501" width="16.33203125" style="1" bestFit="1" customWidth="1"/>
    <col min="10502" max="10502" width="15.109375" style="1" bestFit="1" customWidth="1"/>
    <col min="10503" max="10503" width="16.33203125" style="1" customWidth="1"/>
    <col min="10504" max="10504" width="11" style="1" customWidth="1"/>
    <col min="10505" max="10505" width="12.5546875" style="1" bestFit="1" customWidth="1"/>
    <col min="10506" max="10506" width="11" style="1" bestFit="1" customWidth="1"/>
    <col min="10507" max="10507" width="16.88671875" style="1" customWidth="1"/>
    <col min="10508" max="10508" width="3.33203125" style="1" bestFit="1" customWidth="1"/>
    <col min="10509" max="10752" width="7.21875" style="1"/>
    <col min="10753" max="10753" width="3.33203125" style="1" bestFit="1" customWidth="1"/>
    <col min="10754" max="10754" width="11.77734375" style="1" bestFit="1" customWidth="1"/>
    <col min="10755" max="10755" width="20.109375" style="1" customWidth="1"/>
    <col min="10756" max="10756" width="15" style="1" customWidth="1"/>
    <col min="10757" max="10757" width="16.33203125" style="1" bestFit="1" customWidth="1"/>
    <col min="10758" max="10758" width="15.109375" style="1" bestFit="1" customWidth="1"/>
    <col min="10759" max="10759" width="16.33203125" style="1" customWidth="1"/>
    <col min="10760" max="10760" width="11" style="1" customWidth="1"/>
    <col min="10761" max="10761" width="12.5546875" style="1" bestFit="1" customWidth="1"/>
    <col min="10762" max="10762" width="11" style="1" bestFit="1" customWidth="1"/>
    <col min="10763" max="10763" width="16.88671875" style="1" customWidth="1"/>
    <col min="10764" max="10764" width="3.33203125" style="1" bestFit="1" customWidth="1"/>
    <col min="10765" max="11008" width="7.21875" style="1"/>
    <col min="11009" max="11009" width="3.33203125" style="1" bestFit="1" customWidth="1"/>
    <col min="11010" max="11010" width="11.77734375" style="1" bestFit="1" customWidth="1"/>
    <col min="11011" max="11011" width="20.109375" style="1" customWidth="1"/>
    <col min="11012" max="11012" width="15" style="1" customWidth="1"/>
    <col min="11013" max="11013" width="16.33203125" style="1" bestFit="1" customWidth="1"/>
    <col min="11014" max="11014" width="15.109375" style="1" bestFit="1" customWidth="1"/>
    <col min="11015" max="11015" width="16.33203125" style="1" customWidth="1"/>
    <col min="11016" max="11016" width="11" style="1" customWidth="1"/>
    <col min="11017" max="11017" width="12.5546875" style="1" bestFit="1" customWidth="1"/>
    <col min="11018" max="11018" width="11" style="1" bestFit="1" customWidth="1"/>
    <col min="11019" max="11019" width="16.88671875" style="1" customWidth="1"/>
    <col min="11020" max="11020" width="3.33203125" style="1" bestFit="1" customWidth="1"/>
    <col min="11021" max="11264" width="7.21875" style="1"/>
    <col min="11265" max="11265" width="3.33203125" style="1" bestFit="1" customWidth="1"/>
    <col min="11266" max="11266" width="11.77734375" style="1" bestFit="1" customWidth="1"/>
    <col min="11267" max="11267" width="20.109375" style="1" customWidth="1"/>
    <col min="11268" max="11268" width="15" style="1" customWidth="1"/>
    <col min="11269" max="11269" width="16.33203125" style="1" bestFit="1" customWidth="1"/>
    <col min="11270" max="11270" width="15.109375" style="1" bestFit="1" customWidth="1"/>
    <col min="11271" max="11271" width="16.33203125" style="1" customWidth="1"/>
    <col min="11272" max="11272" width="11" style="1" customWidth="1"/>
    <col min="11273" max="11273" width="12.5546875" style="1" bestFit="1" customWidth="1"/>
    <col min="11274" max="11274" width="11" style="1" bestFit="1" customWidth="1"/>
    <col min="11275" max="11275" width="16.88671875" style="1" customWidth="1"/>
    <col min="11276" max="11276" width="3.33203125" style="1" bestFit="1" customWidth="1"/>
    <col min="11277" max="11520" width="7.21875" style="1"/>
    <col min="11521" max="11521" width="3.33203125" style="1" bestFit="1" customWidth="1"/>
    <col min="11522" max="11522" width="11.77734375" style="1" bestFit="1" customWidth="1"/>
    <col min="11523" max="11523" width="20.109375" style="1" customWidth="1"/>
    <col min="11524" max="11524" width="15" style="1" customWidth="1"/>
    <col min="11525" max="11525" width="16.33203125" style="1" bestFit="1" customWidth="1"/>
    <col min="11526" max="11526" width="15.109375" style="1" bestFit="1" customWidth="1"/>
    <col min="11527" max="11527" width="16.33203125" style="1" customWidth="1"/>
    <col min="11528" max="11528" width="11" style="1" customWidth="1"/>
    <col min="11529" max="11529" width="12.5546875" style="1" bestFit="1" customWidth="1"/>
    <col min="11530" max="11530" width="11" style="1" bestFit="1" customWidth="1"/>
    <col min="11531" max="11531" width="16.88671875" style="1" customWidth="1"/>
    <col min="11532" max="11532" width="3.33203125" style="1" bestFit="1" customWidth="1"/>
    <col min="11533" max="11776" width="7.21875" style="1"/>
    <col min="11777" max="11777" width="3.33203125" style="1" bestFit="1" customWidth="1"/>
    <col min="11778" max="11778" width="11.77734375" style="1" bestFit="1" customWidth="1"/>
    <col min="11779" max="11779" width="20.109375" style="1" customWidth="1"/>
    <col min="11780" max="11780" width="15" style="1" customWidth="1"/>
    <col min="11781" max="11781" width="16.33203125" style="1" bestFit="1" customWidth="1"/>
    <col min="11782" max="11782" width="15.109375" style="1" bestFit="1" customWidth="1"/>
    <col min="11783" max="11783" width="16.33203125" style="1" customWidth="1"/>
    <col min="11784" max="11784" width="11" style="1" customWidth="1"/>
    <col min="11785" max="11785" width="12.5546875" style="1" bestFit="1" customWidth="1"/>
    <col min="11786" max="11786" width="11" style="1" bestFit="1" customWidth="1"/>
    <col min="11787" max="11787" width="16.88671875" style="1" customWidth="1"/>
    <col min="11788" max="11788" width="3.33203125" style="1" bestFit="1" customWidth="1"/>
    <col min="11789" max="12032" width="7.21875" style="1"/>
    <col min="12033" max="12033" width="3.33203125" style="1" bestFit="1" customWidth="1"/>
    <col min="12034" max="12034" width="11.77734375" style="1" bestFit="1" customWidth="1"/>
    <col min="12035" max="12035" width="20.109375" style="1" customWidth="1"/>
    <col min="12036" max="12036" width="15" style="1" customWidth="1"/>
    <col min="12037" max="12037" width="16.33203125" style="1" bestFit="1" customWidth="1"/>
    <col min="12038" max="12038" width="15.109375" style="1" bestFit="1" customWidth="1"/>
    <col min="12039" max="12039" width="16.33203125" style="1" customWidth="1"/>
    <col min="12040" max="12040" width="11" style="1" customWidth="1"/>
    <col min="12041" max="12041" width="12.5546875" style="1" bestFit="1" customWidth="1"/>
    <col min="12042" max="12042" width="11" style="1" bestFit="1" customWidth="1"/>
    <col min="12043" max="12043" width="16.88671875" style="1" customWidth="1"/>
    <col min="12044" max="12044" width="3.33203125" style="1" bestFit="1" customWidth="1"/>
    <col min="12045" max="12288" width="7.21875" style="1"/>
    <col min="12289" max="12289" width="3.33203125" style="1" bestFit="1" customWidth="1"/>
    <col min="12290" max="12290" width="11.77734375" style="1" bestFit="1" customWidth="1"/>
    <col min="12291" max="12291" width="20.109375" style="1" customWidth="1"/>
    <col min="12292" max="12292" width="15" style="1" customWidth="1"/>
    <col min="12293" max="12293" width="16.33203125" style="1" bestFit="1" customWidth="1"/>
    <col min="12294" max="12294" width="15.109375" style="1" bestFit="1" customWidth="1"/>
    <col min="12295" max="12295" width="16.33203125" style="1" customWidth="1"/>
    <col min="12296" max="12296" width="11" style="1" customWidth="1"/>
    <col min="12297" max="12297" width="12.5546875" style="1" bestFit="1" customWidth="1"/>
    <col min="12298" max="12298" width="11" style="1" bestFit="1" customWidth="1"/>
    <col min="12299" max="12299" width="16.88671875" style="1" customWidth="1"/>
    <col min="12300" max="12300" width="3.33203125" style="1" bestFit="1" customWidth="1"/>
    <col min="12301" max="12544" width="7.21875" style="1"/>
    <col min="12545" max="12545" width="3.33203125" style="1" bestFit="1" customWidth="1"/>
    <col min="12546" max="12546" width="11.77734375" style="1" bestFit="1" customWidth="1"/>
    <col min="12547" max="12547" width="20.109375" style="1" customWidth="1"/>
    <col min="12548" max="12548" width="15" style="1" customWidth="1"/>
    <col min="12549" max="12549" width="16.33203125" style="1" bestFit="1" customWidth="1"/>
    <col min="12550" max="12550" width="15.109375" style="1" bestFit="1" customWidth="1"/>
    <col min="12551" max="12551" width="16.33203125" style="1" customWidth="1"/>
    <col min="12552" max="12552" width="11" style="1" customWidth="1"/>
    <col min="12553" max="12553" width="12.5546875" style="1" bestFit="1" customWidth="1"/>
    <col min="12554" max="12554" width="11" style="1" bestFit="1" customWidth="1"/>
    <col min="12555" max="12555" width="16.88671875" style="1" customWidth="1"/>
    <col min="12556" max="12556" width="3.33203125" style="1" bestFit="1" customWidth="1"/>
    <col min="12557" max="12800" width="7.21875" style="1"/>
    <col min="12801" max="12801" width="3.33203125" style="1" bestFit="1" customWidth="1"/>
    <col min="12802" max="12802" width="11.77734375" style="1" bestFit="1" customWidth="1"/>
    <col min="12803" max="12803" width="20.109375" style="1" customWidth="1"/>
    <col min="12804" max="12804" width="15" style="1" customWidth="1"/>
    <col min="12805" max="12805" width="16.33203125" style="1" bestFit="1" customWidth="1"/>
    <col min="12806" max="12806" width="15.109375" style="1" bestFit="1" customWidth="1"/>
    <col min="12807" max="12807" width="16.33203125" style="1" customWidth="1"/>
    <col min="12808" max="12808" width="11" style="1" customWidth="1"/>
    <col min="12809" max="12809" width="12.5546875" style="1" bestFit="1" customWidth="1"/>
    <col min="12810" max="12810" width="11" style="1" bestFit="1" customWidth="1"/>
    <col min="12811" max="12811" width="16.88671875" style="1" customWidth="1"/>
    <col min="12812" max="12812" width="3.33203125" style="1" bestFit="1" customWidth="1"/>
    <col min="12813" max="13056" width="7.21875" style="1"/>
    <col min="13057" max="13057" width="3.33203125" style="1" bestFit="1" customWidth="1"/>
    <col min="13058" max="13058" width="11.77734375" style="1" bestFit="1" customWidth="1"/>
    <col min="13059" max="13059" width="20.109375" style="1" customWidth="1"/>
    <col min="13060" max="13060" width="15" style="1" customWidth="1"/>
    <col min="13061" max="13061" width="16.33203125" style="1" bestFit="1" customWidth="1"/>
    <col min="13062" max="13062" width="15.109375" style="1" bestFit="1" customWidth="1"/>
    <col min="13063" max="13063" width="16.33203125" style="1" customWidth="1"/>
    <col min="13064" max="13064" width="11" style="1" customWidth="1"/>
    <col min="13065" max="13065" width="12.5546875" style="1" bestFit="1" customWidth="1"/>
    <col min="13066" max="13066" width="11" style="1" bestFit="1" customWidth="1"/>
    <col min="13067" max="13067" width="16.88671875" style="1" customWidth="1"/>
    <col min="13068" max="13068" width="3.33203125" style="1" bestFit="1" customWidth="1"/>
    <col min="13069" max="13312" width="7.21875" style="1"/>
    <col min="13313" max="13313" width="3.33203125" style="1" bestFit="1" customWidth="1"/>
    <col min="13314" max="13314" width="11.77734375" style="1" bestFit="1" customWidth="1"/>
    <col min="13315" max="13315" width="20.109375" style="1" customWidth="1"/>
    <col min="13316" max="13316" width="15" style="1" customWidth="1"/>
    <col min="13317" max="13317" width="16.33203125" style="1" bestFit="1" customWidth="1"/>
    <col min="13318" max="13318" width="15.109375" style="1" bestFit="1" customWidth="1"/>
    <col min="13319" max="13319" width="16.33203125" style="1" customWidth="1"/>
    <col min="13320" max="13320" width="11" style="1" customWidth="1"/>
    <col min="13321" max="13321" width="12.5546875" style="1" bestFit="1" customWidth="1"/>
    <col min="13322" max="13322" width="11" style="1" bestFit="1" customWidth="1"/>
    <col min="13323" max="13323" width="16.88671875" style="1" customWidth="1"/>
    <col min="13324" max="13324" width="3.33203125" style="1" bestFit="1" customWidth="1"/>
    <col min="13325" max="13568" width="7.21875" style="1"/>
    <col min="13569" max="13569" width="3.33203125" style="1" bestFit="1" customWidth="1"/>
    <col min="13570" max="13570" width="11.77734375" style="1" bestFit="1" customWidth="1"/>
    <col min="13571" max="13571" width="20.109375" style="1" customWidth="1"/>
    <col min="13572" max="13572" width="15" style="1" customWidth="1"/>
    <col min="13573" max="13573" width="16.33203125" style="1" bestFit="1" customWidth="1"/>
    <col min="13574" max="13574" width="15.109375" style="1" bestFit="1" customWidth="1"/>
    <col min="13575" max="13575" width="16.33203125" style="1" customWidth="1"/>
    <col min="13576" max="13576" width="11" style="1" customWidth="1"/>
    <col min="13577" max="13577" width="12.5546875" style="1" bestFit="1" customWidth="1"/>
    <col min="13578" max="13578" width="11" style="1" bestFit="1" customWidth="1"/>
    <col min="13579" max="13579" width="16.88671875" style="1" customWidth="1"/>
    <col min="13580" max="13580" width="3.33203125" style="1" bestFit="1" customWidth="1"/>
    <col min="13581" max="13824" width="7.21875" style="1"/>
    <col min="13825" max="13825" width="3.33203125" style="1" bestFit="1" customWidth="1"/>
    <col min="13826" max="13826" width="11.77734375" style="1" bestFit="1" customWidth="1"/>
    <col min="13827" max="13827" width="20.109375" style="1" customWidth="1"/>
    <col min="13828" max="13828" width="15" style="1" customWidth="1"/>
    <col min="13829" max="13829" width="16.33203125" style="1" bestFit="1" customWidth="1"/>
    <col min="13830" max="13830" width="15.109375" style="1" bestFit="1" customWidth="1"/>
    <col min="13831" max="13831" width="16.33203125" style="1" customWidth="1"/>
    <col min="13832" max="13832" width="11" style="1" customWidth="1"/>
    <col min="13833" max="13833" width="12.5546875" style="1" bestFit="1" customWidth="1"/>
    <col min="13834" max="13834" width="11" style="1" bestFit="1" customWidth="1"/>
    <col min="13835" max="13835" width="16.88671875" style="1" customWidth="1"/>
    <col min="13836" max="13836" width="3.33203125" style="1" bestFit="1" customWidth="1"/>
    <col min="13837" max="14080" width="7.21875" style="1"/>
    <col min="14081" max="14081" width="3.33203125" style="1" bestFit="1" customWidth="1"/>
    <col min="14082" max="14082" width="11.77734375" style="1" bestFit="1" customWidth="1"/>
    <col min="14083" max="14083" width="20.109375" style="1" customWidth="1"/>
    <col min="14084" max="14084" width="15" style="1" customWidth="1"/>
    <col min="14085" max="14085" width="16.33203125" style="1" bestFit="1" customWidth="1"/>
    <col min="14086" max="14086" width="15.109375" style="1" bestFit="1" customWidth="1"/>
    <col min="14087" max="14087" width="16.33203125" style="1" customWidth="1"/>
    <col min="14088" max="14088" width="11" style="1" customWidth="1"/>
    <col min="14089" max="14089" width="12.5546875" style="1" bestFit="1" customWidth="1"/>
    <col min="14090" max="14090" width="11" style="1" bestFit="1" customWidth="1"/>
    <col min="14091" max="14091" width="16.88671875" style="1" customWidth="1"/>
    <col min="14092" max="14092" width="3.33203125" style="1" bestFit="1" customWidth="1"/>
    <col min="14093" max="14336" width="7.21875" style="1"/>
    <col min="14337" max="14337" width="3.33203125" style="1" bestFit="1" customWidth="1"/>
    <col min="14338" max="14338" width="11.77734375" style="1" bestFit="1" customWidth="1"/>
    <col min="14339" max="14339" width="20.109375" style="1" customWidth="1"/>
    <col min="14340" max="14340" width="15" style="1" customWidth="1"/>
    <col min="14341" max="14341" width="16.33203125" style="1" bestFit="1" customWidth="1"/>
    <col min="14342" max="14342" width="15.109375" style="1" bestFit="1" customWidth="1"/>
    <col min="14343" max="14343" width="16.33203125" style="1" customWidth="1"/>
    <col min="14344" max="14344" width="11" style="1" customWidth="1"/>
    <col min="14345" max="14345" width="12.5546875" style="1" bestFit="1" customWidth="1"/>
    <col min="14346" max="14346" width="11" style="1" bestFit="1" customWidth="1"/>
    <col min="14347" max="14347" width="16.88671875" style="1" customWidth="1"/>
    <col min="14348" max="14348" width="3.33203125" style="1" bestFit="1" customWidth="1"/>
    <col min="14349" max="14592" width="7.21875" style="1"/>
    <col min="14593" max="14593" width="3.33203125" style="1" bestFit="1" customWidth="1"/>
    <col min="14594" max="14594" width="11.77734375" style="1" bestFit="1" customWidth="1"/>
    <col min="14595" max="14595" width="20.109375" style="1" customWidth="1"/>
    <col min="14596" max="14596" width="15" style="1" customWidth="1"/>
    <col min="14597" max="14597" width="16.33203125" style="1" bestFit="1" customWidth="1"/>
    <col min="14598" max="14598" width="15.109375" style="1" bestFit="1" customWidth="1"/>
    <col min="14599" max="14599" width="16.33203125" style="1" customWidth="1"/>
    <col min="14600" max="14600" width="11" style="1" customWidth="1"/>
    <col min="14601" max="14601" width="12.5546875" style="1" bestFit="1" customWidth="1"/>
    <col min="14602" max="14602" width="11" style="1" bestFit="1" customWidth="1"/>
    <col min="14603" max="14603" width="16.88671875" style="1" customWidth="1"/>
    <col min="14604" max="14604" width="3.33203125" style="1" bestFit="1" customWidth="1"/>
    <col min="14605" max="14848" width="7.21875" style="1"/>
    <col min="14849" max="14849" width="3.33203125" style="1" bestFit="1" customWidth="1"/>
    <col min="14850" max="14850" width="11.77734375" style="1" bestFit="1" customWidth="1"/>
    <col min="14851" max="14851" width="20.109375" style="1" customWidth="1"/>
    <col min="14852" max="14852" width="15" style="1" customWidth="1"/>
    <col min="14853" max="14853" width="16.33203125" style="1" bestFit="1" customWidth="1"/>
    <col min="14854" max="14854" width="15.109375" style="1" bestFit="1" customWidth="1"/>
    <col min="14855" max="14855" width="16.33203125" style="1" customWidth="1"/>
    <col min="14856" max="14856" width="11" style="1" customWidth="1"/>
    <col min="14857" max="14857" width="12.5546875" style="1" bestFit="1" customWidth="1"/>
    <col min="14858" max="14858" width="11" style="1" bestFit="1" customWidth="1"/>
    <col min="14859" max="14859" width="16.88671875" style="1" customWidth="1"/>
    <col min="14860" max="14860" width="3.33203125" style="1" bestFit="1" customWidth="1"/>
    <col min="14861" max="15104" width="7.21875" style="1"/>
    <col min="15105" max="15105" width="3.33203125" style="1" bestFit="1" customWidth="1"/>
    <col min="15106" max="15106" width="11.77734375" style="1" bestFit="1" customWidth="1"/>
    <col min="15107" max="15107" width="20.109375" style="1" customWidth="1"/>
    <col min="15108" max="15108" width="15" style="1" customWidth="1"/>
    <col min="15109" max="15109" width="16.33203125" style="1" bestFit="1" customWidth="1"/>
    <col min="15110" max="15110" width="15.109375" style="1" bestFit="1" customWidth="1"/>
    <col min="15111" max="15111" width="16.33203125" style="1" customWidth="1"/>
    <col min="15112" max="15112" width="11" style="1" customWidth="1"/>
    <col min="15113" max="15113" width="12.5546875" style="1" bestFit="1" customWidth="1"/>
    <col min="15114" max="15114" width="11" style="1" bestFit="1" customWidth="1"/>
    <col min="15115" max="15115" width="16.88671875" style="1" customWidth="1"/>
    <col min="15116" max="15116" width="3.33203125" style="1" bestFit="1" customWidth="1"/>
    <col min="15117" max="15360" width="7.21875" style="1"/>
    <col min="15361" max="15361" width="3.33203125" style="1" bestFit="1" customWidth="1"/>
    <col min="15362" max="15362" width="11.77734375" style="1" bestFit="1" customWidth="1"/>
    <col min="15363" max="15363" width="20.109375" style="1" customWidth="1"/>
    <col min="15364" max="15364" width="15" style="1" customWidth="1"/>
    <col min="15365" max="15365" width="16.33203125" style="1" bestFit="1" customWidth="1"/>
    <col min="15366" max="15366" width="15.109375" style="1" bestFit="1" customWidth="1"/>
    <col min="15367" max="15367" width="16.33203125" style="1" customWidth="1"/>
    <col min="15368" max="15368" width="11" style="1" customWidth="1"/>
    <col min="15369" max="15369" width="12.5546875" style="1" bestFit="1" customWidth="1"/>
    <col min="15370" max="15370" width="11" style="1" bestFit="1" customWidth="1"/>
    <col min="15371" max="15371" width="16.88671875" style="1" customWidth="1"/>
    <col min="15372" max="15372" width="3.33203125" style="1" bestFit="1" customWidth="1"/>
    <col min="15373" max="15616" width="7.21875" style="1"/>
    <col min="15617" max="15617" width="3.33203125" style="1" bestFit="1" customWidth="1"/>
    <col min="15618" max="15618" width="11.77734375" style="1" bestFit="1" customWidth="1"/>
    <col min="15619" max="15619" width="20.109375" style="1" customWidth="1"/>
    <col min="15620" max="15620" width="15" style="1" customWidth="1"/>
    <col min="15621" max="15621" width="16.33203125" style="1" bestFit="1" customWidth="1"/>
    <col min="15622" max="15622" width="15.109375" style="1" bestFit="1" customWidth="1"/>
    <col min="15623" max="15623" width="16.33203125" style="1" customWidth="1"/>
    <col min="15624" max="15624" width="11" style="1" customWidth="1"/>
    <col min="15625" max="15625" width="12.5546875" style="1" bestFit="1" customWidth="1"/>
    <col min="15626" max="15626" width="11" style="1" bestFit="1" customWidth="1"/>
    <col min="15627" max="15627" width="16.88671875" style="1" customWidth="1"/>
    <col min="15628" max="15628" width="3.33203125" style="1" bestFit="1" customWidth="1"/>
    <col min="15629" max="15872" width="7.21875" style="1"/>
    <col min="15873" max="15873" width="3.33203125" style="1" bestFit="1" customWidth="1"/>
    <col min="15874" max="15874" width="11.77734375" style="1" bestFit="1" customWidth="1"/>
    <col min="15875" max="15875" width="20.109375" style="1" customWidth="1"/>
    <col min="15876" max="15876" width="15" style="1" customWidth="1"/>
    <col min="15877" max="15877" width="16.33203125" style="1" bestFit="1" customWidth="1"/>
    <col min="15878" max="15878" width="15.109375" style="1" bestFit="1" customWidth="1"/>
    <col min="15879" max="15879" width="16.33203125" style="1" customWidth="1"/>
    <col min="15880" max="15880" width="11" style="1" customWidth="1"/>
    <col min="15881" max="15881" width="12.5546875" style="1" bestFit="1" customWidth="1"/>
    <col min="15882" max="15882" width="11" style="1" bestFit="1" customWidth="1"/>
    <col min="15883" max="15883" width="16.88671875" style="1" customWidth="1"/>
    <col min="15884" max="15884" width="3.33203125" style="1" bestFit="1" customWidth="1"/>
    <col min="15885" max="16128" width="7.21875" style="1"/>
    <col min="16129" max="16129" width="3.33203125" style="1" bestFit="1" customWidth="1"/>
    <col min="16130" max="16130" width="11.77734375" style="1" bestFit="1" customWidth="1"/>
    <col min="16131" max="16131" width="20.109375" style="1" customWidth="1"/>
    <col min="16132" max="16132" width="15" style="1" customWidth="1"/>
    <col min="16133" max="16133" width="16.33203125" style="1" bestFit="1" customWidth="1"/>
    <col min="16134" max="16134" width="15.109375" style="1" bestFit="1" customWidth="1"/>
    <col min="16135" max="16135" width="16.33203125" style="1" customWidth="1"/>
    <col min="16136" max="16136" width="11" style="1" customWidth="1"/>
    <col min="16137" max="16137" width="12.5546875" style="1" bestFit="1" customWidth="1"/>
    <col min="16138" max="16138" width="11" style="1" bestFit="1" customWidth="1"/>
    <col min="16139" max="16139" width="16.88671875" style="1" customWidth="1"/>
    <col min="16140" max="16140" width="3.33203125" style="1" bestFit="1" customWidth="1"/>
    <col min="16141" max="16384" width="7.21875" style="1"/>
  </cols>
  <sheetData>
    <row r="1" spans="1:12" ht="12.75" customHeight="1" x14ac:dyDescent="0.25">
      <c r="A1" s="1" t="s">
        <v>1</v>
      </c>
      <c r="F1" s="2"/>
      <c r="G1" s="92"/>
      <c r="L1" s="2"/>
    </row>
    <row r="2" spans="1:12" ht="12.75" customHeight="1" x14ac:dyDescent="0.25">
      <c r="A2" s="1" t="s">
        <v>459</v>
      </c>
      <c r="C2" s="1" t="s">
        <v>430</v>
      </c>
      <c r="F2" s="2"/>
      <c r="G2" s="92"/>
      <c r="L2" s="2"/>
    </row>
    <row r="3" spans="1:12" ht="12.75" customHeight="1" x14ac:dyDescent="0.25">
      <c r="A3" s="1" t="s">
        <v>438</v>
      </c>
      <c r="F3" s="2"/>
      <c r="G3" s="3"/>
    </row>
    <row r="4" spans="1:12" ht="10.5" customHeight="1" x14ac:dyDescent="0.25">
      <c r="A4" s="3"/>
      <c r="F4" s="2"/>
      <c r="G4" s="3"/>
    </row>
    <row r="5" spans="1:12" ht="10.5" customHeight="1" x14ac:dyDescent="0.25">
      <c r="G5" s="4"/>
      <c r="H5" s="4"/>
      <c r="I5" s="4"/>
      <c r="J5" s="4"/>
      <c r="K5" s="6"/>
    </row>
    <row r="6" spans="1:12" ht="13.05" customHeight="1" x14ac:dyDescent="0.25">
      <c r="G6" s="5" t="s">
        <v>211</v>
      </c>
      <c r="H6" s="5"/>
      <c r="I6" s="5"/>
      <c r="J6" s="5"/>
      <c r="K6" s="88" t="s">
        <v>202</v>
      </c>
    </row>
    <row r="7" spans="1:12" s="84" customFormat="1" ht="43.05" customHeight="1" x14ac:dyDescent="0.25">
      <c r="A7" s="82" t="s">
        <v>8</v>
      </c>
      <c r="B7" s="82" t="s">
        <v>10</v>
      </c>
      <c r="C7" s="82" t="s">
        <v>236</v>
      </c>
      <c r="D7" s="10" t="s">
        <v>237</v>
      </c>
      <c r="E7" s="82" t="s">
        <v>238</v>
      </c>
      <c r="F7" s="82" t="s">
        <v>60</v>
      </c>
      <c r="G7" s="10" t="s">
        <v>222</v>
      </c>
      <c r="H7" s="10" t="s">
        <v>12</v>
      </c>
      <c r="I7" s="10" t="s">
        <v>13</v>
      </c>
      <c r="J7" s="10" t="s">
        <v>223</v>
      </c>
      <c r="K7" s="10" t="s">
        <v>239</v>
      </c>
      <c r="L7" s="82" t="s">
        <v>8</v>
      </c>
    </row>
    <row r="8" spans="1:12" x14ac:dyDescent="0.25">
      <c r="A8" s="1">
        <v>1</v>
      </c>
      <c r="B8" s="1" t="s">
        <v>152</v>
      </c>
      <c r="C8" s="35">
        <v>2688447</v>
      </c>
      <c r="D8" s="35">
        <v>269271</v>
      </c>
      <c r="E8" s="35">
        <v>168573</v>
      </c>
      <c r="F8" s="35">
        <f t="shared" ref="F8:F45" si="0">(C8+D8+E8)</f>
        <v>3126291</v>
      </c>
      <c r="G8" s="35">
        <v>2038043</v>
      </c>
      <c r="H8" s="35">
        <v>14369</v>
      </c>
      <c r="I8" s="35">
        <v>0</v>
      </c>
      <c r="J8" s="35">
        <v>423165</v>
      </c>
      <c r="K8" s="35">
        <v>0</v>
      </c>
      <c r="L8" s="1">
        <v>1</v>
      </c>
    </row>
    <row r="9" spans="1:12" x14ac:dyDescent="0.25">
      <c r="A9" s="1">
        <v>2</v>
      </c>
      <c r="B9" s="1" t="s">
        <v>153</v>
      </c>
      <c r="C9" s="35">
        <v>2570551</v>
      </c>
      <c r="D9" s="35">
        <v>283364</v>
      </c>
      <c r="E9" s="35">
        <v>425970</v>
      </c>
      <c r="F9" s="35">
        <f t="shared" si="0"/>
        <v>3279885</v>
      </c>
      <c r="G9" s="35">
        <v>1724193</v>
      </c>
      <c r="H9" s="35">
        <v>0</v>
      </c>
      <c r="I9" s="35">
        <v>0</v>
      </c>
      <c r="J9" s="35">
        <v>0</v>
      </c>
      <c r="K9" s="35">
        <v>0</v>
      </c>
      <c r="L9" s="1">
        <v>2</v>
      </c>
    </row>
    <row r="10" spans="1:12" x14ac:dyDescent="0.25">
      <c r="A10" s="1">
        <v>3</v>
      </c>
      <c r="B10" s="1" t="s">
        <v>70</v>
      </c>
      <c r="C10" s="35">
        <v>1838711</v>
      </c>
      <c r="D10" s="35">
        <v>1288324</v>
      </c>
      <c r="E10" s="35">
        <v>1440724</v>
      </c>
      <c r="F10" s="35">
        <f t="shared" si="0"/>
        <v>4567759</v>
      </c>
      <c r="G10" s="35">
        <v>1478279</v>
      </c>
      <c r="H10" s="35">
        <v>0</v>
      </c>
      <c r="I10" s="35">
        <v>0</v>
      </c>
      <c r="J10" s="35">
        <v>878987</v>
      </c>
      <c r="K10" s="35">
        <v>0</v>
      </c>
      <c r="L10" s="1">
        <v>3</v>
      </c>
    </row>
    <row r="11" spans="1:12" x14ac:dyDescent="0.25">
      <c r="A11" s="1">
        <v>4</v>
      </c>
      <c r="B11" s="1" t="s">
        <v>154</v>
      </c>
      <c r="C11" s="35">
        <v>946677</v>
      </c>
      <c r="D11" s="35">
        <v>306741</v>
      </c>
      <c r="E11" s="35">
        <v>98895</v>
      </c>
      <c r="F11" s="35">
        <f t="shared" si="0"/>
        <v>1352313</v>
      </c>
      <c r="G11" s="35">
        <v>574569</v>
      </c>
      <c r="H11" s="35">
        <v>0</v>
      </c>
      <c r="I11" s="35">
        <v>0</v>
      </c>
      <c r="J11" s="35">
        <v>13975</v>
      </c>
      <c r="K11" s="35">
        <v>117.47</v>
      </c>
      <c r="L11" s="1">
        <v>4</v>
      </c>
    </row>
    <row r="12" spans="1:12" x14ac:dyDescent="0.25">
      <c r="A12" s="1">
        <v>5</v>
      </c>
      <c r="B12" s="1" t="s">
        <v>155</v>
      </c>
      <c r="C12" s="35">
        <v>1136256</v>
      </c>
      <c r="D12" s="35">
        <v>217729</v>
      </c>
      <c r="E12" s="35">
        <v>140502</v>
      </c>
      <c r="F12" s="35">
        <f t="shared" si="0"/>
        <v>1494487</v>
      </c>
      <c r="G12" s="35">
        <v>920006</v>
      </c>
      <c r="H12" s="35">
        <v>0</v>
      </c>
      <c r="I12" s="35">
        <v>0</v>
      </c>
      <c r="J12" s="35">
        <v>304492</v>
      </c>
      <c r="K12" s="35">
        <v>0</v>
      </c>
      <c r="L12" s="1">
        <v>5</v>
      </c>
    </row>
    <row r="13" spans="1:12" x14ac:dyDescent="0.25">
      <c r="A13" s="1">
        <v>6</v>
      </c>
      <c r="B13" s="1" t="s">
        <v>156</v>
      </c>
      <c r="C13" s="35">
        <v>4911460</v>
      </c>
      <c r="D13" s="35">
        <v>3280456</v>
      </c>
      <c r="E13" s="35">
        <v>781663</v>
      </c>
      <c r="F13" s="35">
        <f t="shared" si="0"/>
        <v>8973579</v>
      </c>
      <c r="G13" s="35">
        <v>3382850</v>
      </c>
      <c r="H13" s="35">
        <v>0</v>
      </c>
      <c r="I13" s="35">
        <v>0</v>
      </c>
      <c r="J13" s="35">
        <v>4254249</v>
      </c>
      <c r="K13" s="35">
        <v>5025</v>
      </c>
      <c r="L13" s="1">
        <v>6</v>
      </c>
    </row>
    <row r="14" spans="1:12" x14ac:dyDescent="0.25">
      <c r="A14" s="1">
        <v>7</v>
      </c>
      <c r="B14" s="1" t="s">
        <v>157</v>
      </c>
      <c r="C14" s="35">
        <v>1444563</v>
      </c>
      <c r="D14" s="35">
        <v>345804</v>
      </c>
      <c r="E14" s="35">
        <v>539362</v>
      </c>
      <c r="F14" s="35">
        <f t="shared" si="0"/>
        <v>2329729</v>
      </c>
      <c r="G14" s="35">
        <v>1100058</v>
      </c>
      <c r="H14" s="35">
        <v>0</v>
      </c>
      <c r="I14" s="35">
        <v>0</v>
      </c>
      <c r="J14" s="35">
        <v>595307</v>
      </c>
      <c r="K14" s="35">
        <v>1619.05</v>
      </c>
      <c r="L14" s="1">
        <v>7</v>
      </c>
    </row>
    <row r="15" spans="1:12" x14ac:dyDescent="0.25">
      <c r="A15" s="1">
        <v>8</v>
      </c>
      <c r="B15" s="1" t="s">
        <v>158</v>
      </c>
      <c r="C15" s="35">
        <v>1701510</v>
      </c>
      <c r="D15" s="35">
        <v>331385</v>
      </c>
      <c r="E15" s="35">
        <v>116562</v>
      </c>
      <c r="F15" s="35">
        <f t="shared" si="0"/>
        <v>2149457</v>
      </c>
      <c r="G15" s="35">
        <v>1587222</v>
      </c>
      <c r="H15" s="35">
        <v>0</v>
      </c>
      <c r="I15" s="35">
        <v>0</v>
      </c>
      <c r="J15" s="35">
        <v>399209</v>
      </c>
      <c r="K15" s="35">
        <v>0</v>
      </c>
      <c r="L15" s="1">
        <v>8</v>
      </c>
    </row>
    <row r="16" spans="1:12" x14ac:dyDescent="0.25">
      <c r="A16" s="1">
        <v>9</v>
      </c>
      <c r="B16" s="1" t="s">
        <v>159</v>
      </c>
      <c r="C16" s="35">
        <v>914919</v>
      </c>
      <c r="D16" s="35">
        <v>575503</v>
      </c>
      <c r="E16" s="35">
        <v>454320</v>
      </c>
      <c r="F16" s="35">
        <f t="shared" si="0"/>
        <v>1944742</v>
      </c>
      <c r="G16" s="35">
        <v>497250</v>
      </c>
      <c r="H16" s="35">
        <v>83791</v>
      </c>
      <c r="I16" s="35">
        <v>0</v>
      </c>
      <c r="J16" s="35">
        <v>726254</v>
      </c>
      <c r="K16" s="35">
        <v>0</v>
      </c>
      <c r="L16" s="1">
        <v>9</v>
      </c>
    </row>
    <row r="17" spans="1:12" x14ac:dyDescent="0.25">
      <c r="A17" s="1">
        <v>10</v>
      </c>
      <c r="B17" s="1" t="s">
        <v>160</v>
      </c>
      <c r="C17" s="35">
        <v>277070</v>
      </c>
      <c r="D17" s="35">
        <v>195484</v>
      </c>
      <c r="E17" s="35">
        <v>0</v>
      </c>
      <c r="F17" s="35">
        <f t="shared" si="0"/>
        <v>472554</v>
      </c>
      <c r="G17" s="35">
        <v>480940</v>
      </c>
      <c r="H17" s="35">
        <v>0</v>
      </c>
      <c r="I17" s="35">
        <v>0</v>
      </c>
      <c r="J17" s="35">
        <v>154618</v>
      </c>
      <c r="K17" s="35">
        <v>386.07</v>
      </c>
      <c r="L17" s="1">
        <v>10</v>
      </c>
    </row>
    <row r="18" spans="1:12" x14ac:dyDescent="0.25">
      <c r="A18" s="1">
        <v>11</v>
      </c>
      <c r="B18" s="1" t="s">
        <v>161</v>
      </c>
      <c r="C18" s="35">
        <v>3517182</v>
      </c>
      <c r="D18" s="35">
        <v>3190080</v>
      </c>
      <c r="E18" s="35">
        <v>752415</v>
      </c>
      <c r="F18" s="35">
        <f t="shared" si="0"/>
        <v>7459677</v>
      </c>
      <c r="G18" s="35">
        <v>4128343</v>
      </c>
      <c r="H18" s="35">
        <v>0</v>
      </c>
      <c r="I18" s="35">
        <v>0</v>
      </c>
      <c r="J18" s="35">
        <v>4608300</v>
      </c>
      <c r="K18" s="35">
        <v>123234.23999999999</v>
      </c>
      <c r="L18" s="1">
        <v>11</v>
      </c>
    </row>
    <row r="19" spans="1:12" x14ac:dyDescent="0.25">
      <c r="A19" s="1">
        <v>12</v>
      </c>
      <c r="B19" s="1" t="s">
        <v>162</v>
      </c>
      <c r="C19" s="35">
        <v>1003426</v>
      </c>
      <c r="D19" s="35">
        <v>0</v>
      </c>
      <c r="E19" s="35">
        <v>98854</v>
      </c>
      <c r="F19" s="35">
        <f t="shared" si="0"/>
        <v>1102280</v>
      </c>
      <c r="G19" s="35">
        <v>618980</v>
      </c>
      <c r="H19" s="35">
        <v>0</v>
      </c>
      <c r="I19" s="35">
        <v>0</v>
      </c>
      <c r="J19" s="35">
        <v>225</v>
      </c>
      <c r="K19" s="35">
        <v>0</v>
      </c>
      <c r="L19" s="1">
        <v>12</v>
      </c>
    </row>
    <row r="20" spans="1:12" x14ac:dyDescent="0.25">
      <c r="A20" s="1">
        <v>13</v>
      </c>
      <c r="B20" s="1" t="s">
        <v>163</v>
      </c>
      <c r="C20" s="35">
        <v>901659</v>
      </c>
      <c r="D20" s="35">
        <v>151340</v>
      </c>
      <c r="E20" s="35">
        <v>332052</v>
      </c>
      <c r="F20" s="35">
        <f t="shared" si="0"/>
        <v>1385051</v>
      </c>
      <c r="G20" s="35">
        <v>943712</v>
      </c>
      <c r="H20" s="35">
        <v>0</v>
      </c>
      <c r="I20" s="35">
        <v>0</v>
      </c>
      <c r="J20" s="35">
        <v>1525</v>
      </c>
      <c r="K20" s="35">
        <v>0</v>
      </c>
      <c r="L20" s="1">
        <v>13</v>
      </c>
    </row>
    <row r="21" spans="1:12" x14ac:dyDescent="0.25">
      <c r="A21" s="1">
        <v>14</v>
      </c>
      <c r="B21" s="1" t="s">
        <v>84</v>
      </c>
      <c r="C21" s="35">
        <v>3444273</v>
      </c>
      <c r="D21" s="35">
        <v>497191</v>
      </c>
      <c r="E21" s="35">
        <v>759352</v>
      </c>
      <c r="F21" s="35">
        <f t="shared" si="0"/>
        <v>4700816</v>
      </c>
      <c r="G21" s="35">
        <v>2069766</v>
      </c>
      <c r="H21" s="35">
        <v>0</v>
      </c>
      <c r="I21" s="35">
        <v>0</v>
      </c>
      <c r="J21" s="35">
        <v>261885</v>
      </c>
      <c r="K21" s="35">
        <v>2747.3</v>
      </c>
      <c r="L21" s="1">
        <v>14</v>
      </c>
    </row>
    <row r="22" spans="1:12" x14ac:dyDescent="0.25">
      <c r="A22" s="1">
        <v>15</v>
      </c>
      <c r="B22" s="1" t="s">
        <v>164</v>
      </c>
      <c r="C22" s="35">
        <v>302877</v>
      </c>
      <c r="D22" s="35">
        <v>0</v>
      </c>
      <c r="E22" s="35">
        <v>820168</v>
      </c>
      <c r="F22" s="35">
        <f t="shared" si="0"/>
        <v>1123045</v>
      </c>
      <c r="G22" s="35">
        <v>380808</v>
      </c>
      <c r="H22" s="35">
        <v>0</v>
      </c>
      <c r="I22" s="35">
        <v>0</v>
      </c>
      <c r="J22" s="35">
        <v>0</v>
      </c>
      <c r="K22" s="35">
        <v>0</v>
      </c>
      <c r="L22" s="1">
        <v>15</v>
      </c>
    </row>
    <row r="23" spans="1:12" x14ac:dyDescent="0.25">
      <c r="A23" s="1">
        <v>16</v>
      </c>
      <c r="B23" s="1" t="s">
        <v>165</v>
      </c>
      <c r="C23" s="35">
        <v>2105780</v>
      </c>
      <c r="D23" s="35">
        <v>705881</v>
      </c>
      <c r="E23" s="35">
        <v>1295287</v>
      </c>
      <c r="F23" s="35">
        <f t="shared" si="0"/>
        <v>4106948</v>
      </c>
      <c r="G23" s="35">
        <v>1735223</v>
      </c>
      <c r="H23" s="35">
        <v>0</v>
      </c>
      <c r="I23" s="35">
        <v>0</v>
      </c>
      <c r="J23" s="35">
        <v>428999</v>
      </c>
      <c r="K23" s="35">
        <v>0</v>
      </c>
      <c r="L23" s="1">
        <v>16</v>
      </c>
    </row>
    <row r="24" spans="1:12" x14ac:dyDescent="0.25">
      <c r="A24" s="1">
        <v>17</v>
      </c>
      <c r="B24" s="1" t="s">
        <v>166</v>
      </c>
      <c r="C24" s="35">
        <v>2803272</v>
      </c>
      <c r="D24" s="35">
        <v>967176</v>
      </c>
      <c r="E24" s="35">
        <v>382354</v>
      </c>
      <c r="F24" s="35">
        <f t="shared" si="0"/>
        <v>4152802</v>
      </c>
      <c r="G24" s="35">
        <v>2231473</v>
      </c>
      <c r="H24" s="35">
        <v>0</v>
      </c>
      <c r="I24" s="35">
        <v>0</v>
      </c>
      <c r="J24" s="35">
        <v>1109694</v>
      </c>
      <c r="K24" s="35">
        <v>0</v>
      </c>
      <c r="L24" s="1">
        <v>17</v>
      </c>
    </row>
    <row r="25" spans="1:12" x14ac:dyDescent="0.25">
      <c r="A25" s="1">
        <v>18</v>
      </c>
      <c r="B25" s="1" t="s">
        <v>167</v>
      </c>
      <c r="C25" s="35">
        <v>3949785</v>
      </c>
      <c r="D25" s="35">
        <v>2846836</v>
      </c>
      <c r="E25" s="35">
        <v>4043244</v>
      </c>
      <c r="F25" s="35">
        <f t="shared" si="0"/>
        <v>10839865</v>
      </c>
      <c r="G25" s="35">
        <v>2253136</v>
      </c>
      <c r="H25" s="35">
        <v>0</v>
      </c>
      <c r="I25" s="35">
        <v>0</v>
      </c>
      <c r="J25" s="35">
        <v>203677</v>
      </c>
      <c r="K25" s="35">
        <v>0</v>
      </c>
      <c r="L25" s="1">
        <v>18</v>
      </c>
    </row>
    <row r="26" spans="1:12" x14ac:dyDescent="0.25">
      <c r="A26" s="1">
        <v>19</v>
      </c>
      <c r="B26" s="1" t="s">
        <v>168</v>
      </c>
      <c r="C26" s="35">
        <v>9256652</v>
      </c>
      <c r="D26" s="35">
        <v>3665938</v>
      </c>
      <c r="E26" s="35">
        <v>1259170</v>
      </c>
      <c r="F26" s="35">
        <f t="shared" si="0"/>
        <v>14181760</v>
      </c>
      <c r="G26" s="35">
        <v>4810180</v>
      </c>
      <c r="H26" s="35">
        <v>0</v>
      </c>
      <c r="I26" s="35">
        <v>0</v>
      </c>
      <c r="J26" s="35">
        <v>0</v>
      </c>
      <c r="K26" s="35">
        <v>0</v>
      </c>
      <c r="L26" s="1">
        <v>19</v>
      </c>
    </row>
    <row r="27" spans="1:12" x14ac:dyDescent="0.25">
      <c r="A27" s="1">
        <v>20</v>
      </c>
      <c r="B27" s="1" t="s">
        <v>169</v>
      </c>
      <c r="C27" s="35">
        <v>1620489</v>
      </c>
      <c r="D27" s="35">
        <v>268734</v>
      </c>
      <c r="E27" s="35">
        <v>631110</v>
      </c>
      <c r="F27" s="35">
        <f t="shared" si="0"/>
        <v>2520333</v>
      </c>
      <c r="G27" s="35">
        <v>1184064</v>
      </c>
      <c r="H27" s="35">
        <v>0</v>
      </c>
      <c r="I27" s="35">
        <v>0</v>
      </c>
      <c r="J27" s="35">
        <v>261317</v>
      </c>
      <c r="K27" s="35">
        <v>309.38</v>
      </c>
      <c r="L27" s="1">
        <v>20</v>
      </c>
    </row>
    <row r="28" spans="1:12" x14ac:dyDescent="0.25">
      <c r="A28" s="1">
        <v>21</v>
      </c>
      <c r="B28" s="1" t="s">
        <v>170</v>
      </c>
      <c r="C28" s="35">
        <v>3250351</v>
      </c>
      <c r="D28" s="35">
        <v>262409</v>
      </c>
      <c r="E28" s="35">
        <v>0</v>
      </c>
      <c r="F28" s="35">
        <f t="shared" si="0"/>
        <v>3512760</v>
      </c>
      <c r="G28" s="35">
        <v>2202898</v>
      </c>
      <c r="H28" s="35">
        <v>0</v>
      </c>
      <c r="I28" s="35">
        <v>0</v>
      </c>
      <c r="J28" s="35">
        <v>469350</v>
      </c>
      <c r="K28" s="35">
        <v>0</v>
      </c>
      <c r="L28" s="1">
        <v>21</v>
      </c>
    </row>
    <row r="29" spans="1:12" x14ac:dyDescent="0.25">
      <c r="A29" s="1">
        <v>22</v>
      </c>
      <c r="B29" s="1" t="s">
        <v>124</v>
      </c>
      <c r="C29" s="35">
        <v>1613162</v>
      </c>
      <c r="D29" s="35">
        <v>192539</v>
      </c>
      <c r="E29" s="35">
        <v>261010</v>
      </c>
      <c r="F29" s="35">
        <f t="shared" si="0"/>
        <v>2066711</v>
      </c>
      <c r="G29" s="35">
        <v>1194813</v>
      </c>
      <c r="H29" s="35">
        <v>0</v>
      </c>
      <c r="I29" s="35">
        <v>0</v>
      </c>
      <c r="J29" s="35">
        <v>158568</v>
      </c>
      <c r="K29" s="35">
        <v>0</v>
      </c>
      <c r="L29" s="1">
        <v>22</v>
      </c>
    </row>
    <row r="30" spans="1:12" x14ac:dyDescent="0.25">
      <c r="A30" s="1">
        <v>23</v>
      </c>
      <c r="B30" s="1" t="s">
        <v>132</v>
      </c>
      <c r="C30" s="35">
        <v>1878899</v>
      </c>
      <c r="D30" s="35">
        <v>3815</v>
      </c>
      <c r="E30" s="35">
        <v>311409</v>
      </c>
      <c r="F30" s="35">
        <f t="shared" si="0"/>
        <v>2194123</v>
      </c>
      <c r="G30" s="35">
        <v>2093122</v>
      </c>
      <c r="H30" s="35">
        <v>0</v>
      </c>
      <c r="I30" s="35">
        <v>0</v>
      </c>
      <c r="J30" s="35">
        <v>106852</v>
      </c>
      <c r="K30" s="35">
        <v>0</v>
      </c>
      <c r="L30" s="1">
        <v>23</v>
      </c>
    </row>
    <row r="31" spans="1:12" x14ac:dyDescent="0.25">
      <c r="A31" s="1">
        <v>24</v>
      </c>
      <c r="B31" s="3" t="s">
        <v>171</v>
      </c>
      <c r="C31" s="35">
        <v>1405345</v>
      </c>
      <c r="D31" s="35">
        <v>484388</v>
      </c>
      <c r="E31" s="35">
        <v>928165</v>
      </c>
      <c r="F31" s="35">
        <f t="shared" si="0"/>
        <v>2817898</v>
      </c>
      <c r="G31" s="35">
        <v>695943</v>
      </c>
      <c r="H31" s="35">
        <v>0</v>
      </c>
      <c r="I31" s="35">
        <v>0</v>
      </c>
      <c r="J31" s="35">
        <v>0</v>
      </c>
      <c r="K31" s="35">
        <v>0</v>
      </c>
      <c r="L31" s="1">
        <v>24</v>
      </c>
    </row>
    <row r="32" spans="1:12" x14ac:dyDescent="0.25">
      <c r="A32" s="1">
        <v>25</v>
      </c>
      <c r="B32" s="1" t="s">
        <v>172</v>
      </c>
      <c r="C32" s="35">
        <v>1047884</v>
      </c>
      <c r="D32" s="35">
        <v>615036</v>
      </c>
      <c r="E32" s="35">
        <v>9950</v>
      </c>
      <c r="F32" s="35">
        <f t="shared" si="0"/>
        <v>1672870</v>
      </c>
      <c r="G32" s="35">
        <v>865110</v>
      </c>
      <c r="H32" s="35">
        <v>0</v>
      </c>
      <c r="I32" s="35">
        <v>0</v>
      </c>
      <c r="J32" s="35">
        <v>456567</v>
      </c>
      <c r="K32" s="35">
        <v>0</v>
      </c>
      <c r="L32" s="1">
        <v>25</v>
      </c>
    </row>
    <row r="33" spans="1:12" x14ac:dyDescent="0.25">
      <c r="A33" s="1">
        <v>26</v>
      </c>
      <c r="B33" s="1" t="s">
        <v>173</v>
      </c>
      <c r="C33" s="35">
        <v>1790742</v>
      </c>
      <c r="D33" s="35">
        <v>142859</v>
      </c>
      <c r="E33" s="35">
        <v>255206</v>
      </c>
      <c r="F33" s="35">
        <f t="shared" si="0"/>
        <v>2188807</v>
      </c>
      <c r="G33" s="35">
        <v>1811550</v>
      </c>
      <c r="H33" s="35">
        <v>0</v>
      </c>
      <c r="I33" s="35">
        <v>0</v>
      </c>
      <c r="J33" s="35">
        <v>123934</v>
      </c>
      <c r="K33" s="35">
        <v>0</v>
      </c>
      <c r="L33" s="1">
        <v>26</v>
      </c>
    </row>
    <row r="34" spans="1:12" x14ac:dyDescent="0.25">
      <c r="A34" s="1">
        <v>27</v>
      </c>
      <c r="B34" s="1" t="s">
        <v>174</v>
      </c>
      <c r="C34" s="35">
        <v>2817409</v>
      </c>
      <c r="D34" s="35">
        <v>0</v>
      </c>
      <c r="E34" s="35">
        <v>325938</v>
      </c>
      <c r="F34" s="35">
        <f t="shared" si="0"/>
        <v>3143347</v>
      </c>
      <c r="G34" s="35">
        <v>2010952</v>
      </c>
      <c r="H34" s="35">
        <v>0</v>
      </c>
      <c r="I34" s="35">
        <v>0</v>
      </c>
      <c r="J34" s="35">
        <v>0</v>
      </c>
      <c r="K34" s="35">
        <v>0</v>
      </c>
      <c r="L34" s="1">
        <v>27</v>
      </c>
    </row>
    <row r="35" spans="1:12" x14ac:dyDescent="0.25">
      <c r="A35" s="1">
        <v>28</v>
      </c>
      <c r="B35" s="1" t="s">
        <v>175</v>
      </c>
      <c r="C35" s="35">
        <v>3043705</v>
      </c>
      <c r="D35" s="35">
        <v>222979</v>
      </c>
      <c r="E35" s="35">
        <v>281669</v>
      </c>
      <c r="F35" s="35">
        <f t="shared" si="0"/>
        <v>3548353</v>
      </c>
      <c r="G35" s="35">
        <v>2260206</v>
      </c>
      <c r="H35" s="35">
        <v>0</v>
      </c>
      <c r="I35" s="35">
        <v>0</v>
      </c>
      <c r="J35" s="35">
        <v>9958</v>
      </c>
      <c r="K35" s="35">
        <v>0</v>
      </c>
      <c r="L35" s="1">
        <v>28</v>
      </c>
    </row>
    <row r="36" spans="1:12" x14ac:dyDescent="0.25">
      <c r="A36" s="1">
        <v>29</v>
      </c>
      <c r="B36" s="1" t="s">
        <v>176</v>
      </c>
      <c r="C36" s="35">
        <v>4710246</v>
      </c>
      <c r="D36" s="35">
        <v>882745</v>
      </c>
      <c r="E36" s="35">
        <v>514252</v>
      </c>
      <c r="F36" s="35">
        <f t="shared" si="0"/>
        <v>6107243</v>
      </c>
      <c r="G36" s="35">
        <v>2064238</v>
      </c>
      <c r="H36" s="35">
        <v>888280</v>
      </c>
      <c r="I36" s="35">
        <v>0</v>
      </c>
      <c r="J36" s="35">
        <v>738799</v>
      </c>
      <c r="K36" s="35">
        <v>505.71000000000004</v>
      </c>
      <c r="L36" s="1">
        <v>29</v>
      </c>
    </row>
    <row r="37" spans="1:12" x14ac:dyDescent="0.25">
      <c r="A37" s="1">
        <v>30</v>
      </c>
      <c r="B37" s="1" t="s">
        <v>177</v>
      </c>
      <c r="C37" s="35">
        <v>1308049</v>
      </c>
      <c r="D37" s="35">
        <v>323762</v>
      </c>
      <c r="E37" s="35">
        <v>0</v>
      </c>
      <c r="F37" s="35">
        <f t="shared" si="0"/>
        <v>1631811</v>
      </c>
      <c r="G37" s="35">
        <v>517279</v>
      </c>
      <c r="H37" s="35">
        <v>0</v>
      </c>
      <c r="I37" s="35">
        <v>0</v>
      </c>
      <c r="J37" s="35">
        <v>316616</v>
      </c>
      <c r="K37" s="35">
        <v>0</v>
      </c>
      <c r="L37" s="1">
        <v>30</v>
      </c>
    </row>
    <row r="38" spans="1:12" x14ac:dyDescent="0.25">
      <c r="A38" s="1">
        <v>31</v>
      </c>
      <c r="B38" s="1" t="s">
        <v>145</v>
      </c>
      <c r="C38" s="35">
        <v>2197921</v>
      </c>
      <c r="D38" s="35">
        <v>252563</v>
      </c>
      <c r="E38" s="35">
        <v>79158</v>
      </c>
      <c r="F38" s="35">
        <f t="shared" si="0"/>
        <v>2529642</v>
      </c>
      <c r="G38" s="35">
        <v>1635612</v>
      </c>
      <c r="H38" s="35">
        <v>0</v>
      </c>
      <c r="I38" s="35">
        <v>0</v>
      </c>
      <c r="J38" s="35">
        <v>395011</v>
      </c>
      <c r="K38" s="35">
        <v>0</v>
      </c>
      <c r="L38" s="1">
        <v>31</v>
      </c>
    </row>
    <row r="39" spans="1:12" x14ac:dyDescent="0.25">
      <c r="A39" s="1">
        <v>32</v>
      </c>
      <c r="B39" s="1" t="s">
        <v>178</v>
      </c>
      <c r="C39" s="35">
        <v>4899742</v>
      </c>
      <c r="D39" s="35">
        <v>1951366</v>
      </c>
      <c r="E39" s="35">
        <v>3137274</v>
      </c>
      <c r="F39" s="35">
        <f t="shared" si="0"/>
        <v>9988382</v>
      </c>
      <c r="G39" s="35">
        <v>2387891</v>
      </c>
      <c r="H39" s="35">
        <v>189767</v>
      </c>
      <c r="I39" s="35">
        <v>0</v>
      </c>
      <c r="J39" s="35">
        <v>0</v>
      </c>
      <c r="K39" s="35">
        <v>0</v>
      </c>
      <c r="L39" s="1">
        <v>32</v>
      </c>
    </row>
    <row r="40" spans="1:12" x14ac:dyDescent="0.25">
      <c r="A40" s="1">
        <v>33</v>
      </c>
      <c r="B40" s="1" t="s">
        <v>179</v>
      </c>
      <c r="C40" s="35">
        <v>972004</v>
      </c>
      <c r="D40" s="35">
        <v>1259378</v>
      </c>
      <c r="E40" s="35">
        <v>163959</v>
      </c>
      <c r="F40" s="35">
        <f t="shared" si="0"/>
        <v>2395341</v>
      </c>
      <c r="G40" s="35">
        <v>1405960</v>
      </c>
      <c r="H40" s="35">
        <v>0</v>
      </c>
      <c r="I40" s="35">
        <v>0</v>
      </c>
      <c r="J40" s="35">
        <v>274189</v>
      </c>
      <c r="K40" s="35">
        <v>-742.81</v>
      </c>
      <c r="L40" s="1">
        <v>33</v>
      </c>
    </row>
    <row r="41" spans="1:12" x14ac:dyDescent="0.25">
      <c r="A41" s="1">
        <v>34</v>
      </c>
      <c r="B41" s="1" t="s">
        <v>180</v>
      </c>
      <c r="C41" s="35">
        <v>2360444</v>
      </c>
      <c r="D41" s="35">
        <v>642892</v>
      </c>
      <c r="E41" s="35">
        <v>1222367</v>
      </c>
      <c r="F41" s="35">
        <f t="shared" si="0"/>
        <v>4225703</v>
      </c>
      <c r="G41" s="35">
        <v>1776288</v>
      </c>
      <c r="H41" s="35">
        <v>0</v>
      </c>
      <c r="I41" s="35">
        <v>0</v>
      </c>
      <c r="J41" s="35">
        <v>0</v>
      </c>
      <c r="K41" s="35">
        <v>0</v>
      </c>
      <c r="L41" s="1">
        <v>34</v>
      </c>
    </row>
    <row r="42" spans="1:12" x14ac:dyDescent="0.25">
      <c r="A42" s="1">
        <v>35</v>
      </c>
      <c r="B42" s="1" t="s">
        <v>181</v>
      </c>
      <c r="C42" s="35">
        <v>557652</v>
      </c>
      <c r="D42" s="35">
        <v>193685</v>
      </c>
      <c r="E42" s="35">
        <v>441607</v>
      </c>
      <c r="F42" s="35">
        <f t="shared" si="0"/>
        <v>1192944</v>
      </c>
      <c r="G42" s="35">
        <v>0</v>
      </c>
      <c r="H42" s="35">
        <v>1564</v>
      </c>
      <c r="I42" s="35">
        <v>0</v>
      </c>
      <c r="J42" s="35">
        <v>185914</v>
      </c>
      <c r="K42" s="35">
        <v>806.32</v>
      </c>
      <c r="L42" s="1">
        <v>35</v>
      </c>
    </row>
    <row r="43" spans="1:12" x14ac:dyDescent="0.25">
      <c r="A43" s="1">
        <v>36</v>
      </c>
      <c r="B43" s="1" t="s">
        <v>149</v>
      </c>
      <c r="C43" s="35">
        <v>779264</v>
      </c>
      <c r="D43" s="35">
        <v>261835</v>
      </c>
      <c r="E43" s="35">
        <v>64292</v>
      </c>
      <c r="F43" s="35">
        <f>(C43+D43+E43)</f>
        <v>1105391</v>
      </c>
      <c r="G43" s="35">
        <v>559950</v>
      </c>
      <c r="H43" s="35">
        <v>425101</v>
      </c>
      <c r="I43" s="35">
        <v>0</v>
      </c>
      <c r="J43" s="35">
        <v>284986</v>
      </c>
      <c r="K43" s="35">
        <v>165.83</v>
      </c>
      <c r="L43" s="1">
        <v>36</v>
      </c>
    </row>
    <row r="44" spans="1:12" x14ac:dyDescent="0.25">
      <c r="A44" s="1">
        <v>37</v>
      </c>
      <c r="B44" s="1" t="s">
        <v>182</v>
      </c>
      <c r="C44" s="35">
        <v>1305370</v>
      </c>
      <c r="D44" s="35">
        <v>252217</v>
      </c>
      <c r="E44" s="35">
        <v>287266</v>
      </c>
      <c r="F44" s="35">
        <f>(C44+D44+E44)</f>
        <v>1844853</v>
      </c>
      <c r="G44" s="35">
        <v>830656</v>
      </c>
      <c r="H44" s="35">
        <v>0</v>
      </c>
      <c r="I44" s="35">
        <v>0</v>
      </c>
      <c r="J44" s="35">
        <v>194837</v>
      </c>
      <c r="K44" s="35">
        <v>0</v>
      </c>
      <c r="L44" s="1">
        <v>37</v>
      </c>
    </row>
    <row r="45" spans="1:12" x14ac:dyDescent="0.25">
      <c r="A45" s="15">
        <v>38</v>
      </c>
      <c r="B45" s="1" t="s">
        <v>183</v>
      </c>
      <c r="C45" s="37">
        <v>2243958</v>
      </c>
      <c r="D45" s="37">
        <v>272758</v>
      </c>
      <c r="E45" s="37">
        <v>1069106</v>
      </c>
      <c r="F45" s="37">
        <f t="shared" si="0"/>
        <v>3585822</v>
      </c>
      <c r="G45" s="37">
        <v>3249391</v>
      </c>
      <c r="H45" s="37">
        <v>0</v>
      </c>
      <c r="I45" s="37">
        <v>0</v>
      </c>
      <c r="J45" s="37">
        <v>41336</v>
      </c>
      <c r="K45" s="37">
        <v>56851.59</v>
      </c>
      <c r="L45" s="15">
        <v>38</v>
      </c>
    </row>
    <row r="46" spans="1:12" x14ac:dyDescent="0.25">
      <c r="A46" s="15">
        <f>A45</f>
        <v>38</v>
      </c>
      <c r="B46" s="6" t="s">
        <v>60</v>
      </c>
      <c r="C46" s="38">
        <f t="shared" ref="C46:K46" si="1">SUM(C8:C45)</f>
        <v>85517706</v>
      </c>
      <c r="D46" s="38">
        <f t="shared" si="1"/>
        <v>27604463</v>
      </c>
      <c r="E46" s="38">
        <f t="shared" si="1"/>
        <v>23893205</v>
      </c>
      <c r="F46" s="38">
        <f>SUM(F8:F45)</f>
        <v>137015374</v>
      </c>
      <c r="G46" s="38">
        <f t="shared" si="1"/>
        <v>61700954</v>
      </c>
      <c r="H46" s="38">
        <f t="shared" si="1"/>
        <v>1602872</v>
      </c>
      <c r="I46" s="38">
        <f t="shared" si="1"/>
        <v>0</v>
      </c>
      <c r="J46" s="38">
        <f t="shared" si="1"/>
        <v>18382795</v>
      </c>
      <c r="K46" s="38">
        <f t="shared" si="1"/>
        <v>191025.14999999997</v>
      </c>
      <c r="L46" s="15">
        <f>L45</f>
        <v>38</v>
      </c>
    </row>
  </sheetData>
  <printOptions horizontalCentered="1" verticalCentered="1" gridLines="1"/>
  <pageMargins left="0.5" right="0.5" top="0.5" bottom="0.5" header="0" footer="0"/>
  <pageSetup paperSize="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230C-C561-4EBC-A5E9-EA52A2CD1C90}">
  <sheetPr transitionEvaluation="1">
    <pageSetUpPr fitToPage="1"/>
  </sheetPr>
  <dimension ref="A1:Q52"/>
  <sheetViews>
    <sheetView zoomScaleNormal="100" workbookViewId="0"/>
  </sheetViews>
  <sheetFormatPr defaultColWidth="11.5546875" defaultRowHeight="9.75" customHeight="1" x14ac:dyDescent="0.25"/>
  <cols>
    <col min="1" max="1" width="4.77734375" style="1" customWidth="1"/>
    <col min="2" max="2" width="10.77734375" style="1" customWidth="1"/>
    <col min="3" max="3" width="2" style="1" customWidth="1"/>
    <col min="4" max="4" width="16.33203125" style="1" customWidth="1"/>
    <col min="5" max="5" width="14.77734375" style="1" customWidth="1"/>
    <col min="6" max="8" width="12.77734375" style="1" customWidth="1"/>
    <col min="9" max="9" width="13.77734375" style="1" customWidth="1"/>
    <col min="10" max="11" width="12.77734375" style="1" customWidth="1"/>
    <col min="12" max="12" width="14.77734375" style="1" customWidth="1"/>
    <col min="13" max="16" width="13.77734375" style="1" customWidth="1"/>
    <col min="17" max="17" width="3.6640625" style="1" customWidth="1"/>
    <col min="18" max="256" width="11.5546875" style="1"/>
    <col min="257" max="257" width="3.33203125" style="1" customWidth="1"/>
    <col min="258" max="258" width="9.33203125" style="1" customWidth="1"/>
    <col min="259" max="259" width="1.88671875" style="1" customWidth="1"/>
    <col min="260" max="260" width="12.77734375" style="1" bestFit="1" customWidth="1"/>
    <col min="261" max="261" width="13.21875" style="1" bestFit="1" customWidth="1"/>
    <col min="262" max="262" width="14.21875" style="1" customWidth="1"/>
    <col min="263" max="263" width="14.5546875" style="1" customWidth="1"/>
    <col min="264" max="264" width="11.88671875" style="1" bestFit="1" customWidth="1"/>
    <col min="265" max="265" width="14.21875" style="1" bestFit="1" customWidth="1"/>
    <col min="266" max="266" width="11" style="1" bestFit="1" customWidth="1"/>
    <col min="267" max="267" width="11.88671875" style="1" bestFit="1" customWidth="1"/>
    <col min="268" max="268" width="14.21875" style="1" bestFit="1" customWidth="1"/>
    <col min="269" max="269" width="13.21875" style="1" bestFit="1" customWidth="1"/>
    <col min="270" max="270" width="12.44140625" style="1" customWidth="1"/>
    <col min="271" max="271" width="11.88671875" style="1" bestFit="1" customWidth="1"/>
    <col min="272" max="272" width="11" style="1" bestFit="1" customWidth="1"/>
    <col min="273" max="273" width="3.21875" style="1" bestFit="1" customWidth="1"/>
    <col min="274" max="512" width="11.5546875" style="1"/>
    <col min="513" max="513" width="3.33203125" style="1" customWidth="1"/>
    <col min="514" max="514" width="9.33203125" style="1" customWidth="1"/>
    <col min="515" max="515" width="1.88671875" style="1" customWidth="1"/>
    <col min="516" max="516" width="12.77734375" style="1" bestFit="1" customWidth="1"/>
    <col min="517" max="517" width="13.21875" style="1" bestFit="1" customWidth="1"/>
    <col min="518" max="518" width="14.21875" style="1" customWidth="1"/>
    <col min="519" max="519" width="14.5546875" style="1" customWidth="1"/>
    <col min="520" max="520" width="11.88671875" style="1" bestFit="1" customWidth="1"/>
    <col min="521" max="521" width="14.21875" style="1" bestFit="1" customWidth="1"/>
    <col min="522" max="522" width="11" style="1" bestFit="1" customWidth="1"/>
    <col min="523" max="523" width="11.88671875" style="1" bestFit="1" customWidth="1"/>
    <col min="524" max="524" width="14.21875" style="1" bestFit="1" customWidth="1"/>
    <col min="525" max="525" width="13.21875" style="1" bestFit="1" customWidth="1"/>
    <col min="526" max="526" width="12.44140625" style="1" customWidth="1"/>
    <col min="527" max="527" width="11.88671875" style="1" bestFit="1" customWidth="1"/>
    <col min="528" max="528" width="11" style="1" bestFit="1" customWidth="1"/>
    <col min="529" max="529" width="3.21875" style="1" bestFit="1" customWidth="1"/>
    <col min="530" max="768" width="11.5546875" style="1"/>
    <col min="769" max="769" width="3.33203125" style="1" customWidth="1"/>
    <col min="770" max="770" width="9.33203125" style="1" customWidth="1"/>
    <col min="771" max="771" width="1.88671875" style="1" customWidth="1"/>
    <col min="772" max="772" width="12.77734375" style="1" bestFit="1" customWidth="1"/>
    <col min="773" max="773" width="13.21875" style="1" bestFit="1" customWidth="1"/>
    <col min="774" max="774" width="14.21875" style="1" customWidth="1"/>
    <col min="775" max="775" width="14.5546875" style="1" customWidth="1"/>
    <col min="776" max="776" width="11.88671875" style="1" bestFit="1" customWidth="1"/>
    <col min="777" max="777" width="14.21875" style="1" bestFit="1" customWidth="1"/>
    <col min="778" max="778" width="11" style="1" bestFit="1" customWidth="1"/>
    <col min="779" max="779" width="11.88671875" style="1" bestFit="1" customWidth="1"/>
    <col min="780" max="780" width="14.21875" style="1" bestFit="1" customWidth="1"/>
    <col min="781" max="781" width="13.21875" style="1" bestFit="1" customWidth="1"/>
    <col min="782" max="782" width="12.44140625" style="1" customWidth="1"/>
    <col min="783" max="783" width="11.88671875" style="1" bestFit="1" customWidth="1"/>
    <col min="784" max="784" width="11" style="1" bestFit="1" customWidth="1"/>
    <col min="785" max="785" width="3.21875" style="1" bestFit="1" customWidth="1"/>
    <col min="786" max="1024" width="11.5546875" style="1"/>
    <col min="1025" max="1025" width="3.33203125" style="1" customWidth="1"/>
    <col min="1026" max="1026" width="9.33203125" style="1" customWidth="1"/>
    <col min="1027" max="1027" width="1.88671875" style="1" customWidth="1"/>
    <col min="1028" max="1028" width="12.77734375" style="1" bestFit="1" customWidth="1"/>
    <col min="1029" max="1029" width="13.21875" style="1" bestFit="1" customWidth="1"/>
    <col min="1030" max="1030" width="14.21875" style="1" customWidth="1"/>
    <col min="1031" max="1031" width="14.5546875" style="1" customWidth="1"/>
    <col min="1032" max="1032" width="11.88671875" style="1" bestFit="1" customWidth="1"/>
    <col min="1033" max="1033" width="14.21875" style="1" bestFit="1" customWidth="1"/>
    <col min="1034" max="1034" width="11" style="1" bestFit="1" customWidth="1"/>
    <col min="1035" max="1035" width="11.88671875" style="1" bestFit="1" customWidth="1"/>
    <col min="1036" max="1036" width="14.21875" style="1" bestFit="1" customWidth="1"/>
    <col min="1037" max="1037" width="13.21875" style="1" bestFit="1" customWidth="1"/>
    <col min="1038" max="1038" width="12.44140625" style="1" customWidth="1"/>
    <col min="1039" max="1039" width="11.88671875" style="1" bestFit="1" customWidth="1"/>
    <col min="1040" max="1040" width="11" style="1" bestFit="1" customWidth="1"/>
    <col min="1041" max="1041" width="3.21875" style="1" bestFit="1" customWidth="1"/>
    <col min="1042" max="1280" width="11.5546875" style="1"/>
    <col min="1281" max="1281" width="3.33203125" style="1" customWidth="1"/>
    <col min="1282" max="1282" width="9.33203125" style="1" customWidth="1"/>
    <col min="1283" max="1283" width="1.88671875" style="1" customWidth="1"/>
    <col min="1284" max="1284" width="12.77734375" style="1" bestFit="1" customWidth="1"/>
    <col min="1285" max="1285" width="13.21875" style="1" bestFit="1" customWidth="1"/>
    <col min="1286" max="1286" width="14.21875" style="1" customWidth="1"/>
    <col min="1287" max="1287" width="14.5546875" style="1" customWidth="1"/>
    <col min="1288" max="1288" width="11.88671875" style="1" bestFit="1" customWidth="1"/>
    <col min="1289" max="1289" width="14.21875" style="1" bestFit="1" customWidth="1"/>
    <col min="1290" max="1290" width="11" style="1" bestFit="1" customWidth="1"/>
    <col min="1291" max="1291" width="11.88671875" style="1" bestFit="1" customWidth="1"/>
    <col min="1292" max="1292" width="14.21875" style="1" bestFit="1" customWidth="1"/>
    <col min="1293" max="1293" width="13.21875" style="1" bestFit="1" customWidth="1"/>
    <col min="1294" max="1294" width="12.44140625" style="1" customWidth="1"/>
    <col min="1295" max="1295" width="11.88671875" style="1" bestFit="1" customWidth="1"/>
    <col min="1296" max="1296" width="11" style="1" bestFit="1" customWidth="1"/>
    <col min="1297" max="1297" width="3.21875" style="1" bestFit="1" customWidth="1"/>
    <col min="1298" max="1536" width="11.5546875" style="1"/>
    <col min="1537" max="1537" width="3.33203125" style="1" customWidth="1"/>
    <col min="1538" max="1538" width="9.33203125" style="1" customWidth="1"/>
    <col min="1539" max="1539" width="1.88671875" style="1" customWidth="1"/>
    <col min="1540" max="1540" width="12.77734375" style="1" bestFit="1" customWidth="1"/>
    <col min="1541" max="1541" width="13.21875" style="1" bestFit="1" customWidth="1"/>
    <col min="1542" max="1542" width="14.21875" style="1" customWidth="1"/>
    <col min="1543" max="1543" width="14.5546875" style="1" customWidth="1"/>
    <col min="1544" max="1544" width="11.88671875" style="1" bestFit="1" customWidth="1"/>
    <col min="1545" max="1545" width="14.21875" style="1" bestFit="1" customWidth="1"/>
    <col min="1546" max="1546" width="11" style="1" bestFit="1" customWidth="1"/>
    <col min="1547" max="1547" width="11.88671875" style="1" bestFit="1" customWidth="1"/>
    <col min="1548" max="1548" width="14.21875" style="1" bestFit="1" customWidth="1"/>
    <col min="1549" max="1549" width="13.21875" style="1" bestFit="1" customWidth="1"/>
    <col min="1550" max="1550" width="12.44140625" style="1" customWidth="1"/>
    <col min="1551" max="1551" width="11.88671875" style="1" bestFit="1" customWidth="1"/>
    <col min="1552" max="1552" width="11" style="1" bestFit="1" customWidth="1"/>
    <col min="1553" max="1553" width="3.21875" style="1" bestFit="1" customWidth="1"/>
    <col min="1554" max="1792" width="11.5546875" style="1"/>
    <col min="1793" max="1793" width="3.33203125" style="1" customWidth="1"/>
    <col min="1794" max="1794" width="9.33203125" style="1" customWidth="1"/>
    <col min="1795" max="1795" width="1.88671875" style="1" customWidth="1"/>
    <col min="1796" max="1796" width="12.77734375" style="1" bestFit="1" customWidth="1"/>
    <col min="1797" max="1797" width="13.21875" style="1" bestFit="1" customWidth="1"/>
    <col min="1798" max="1798" width="14.21875" style="1" customWidth="1"/>
    <col min="1799" max="1799" width="14.5546875" style="1" customWidth="1"/>
    <col min="1800" max="1800" width="11.88671875" style="1" bestFit="1" customWidth="1"/>
    <col min="1801" max="1801" width="14.21875" style="1" bestFit="1" customWidth="1"/>
    <col min="1802" max="1802" width="11" style="1" bestFit="1" customWidth="1"/>
    <col min="1803" max="1803" width="11.88671875" style="1" bestFit="1" customWidth="1"/>
    <col min="1804" max="1804" width="14.21875" style="1" bestFit="1" customWidth="1"/>
    <col min="1805" max="1805" width="13.21875" style="1" bestFit="1" customWidth="1"/>
    <col min="1806" max="1806" width="12.44140625" style="1" customWidth="1"/>
    <col min="1807" max="1807" width="11.88671875" style="1" bestFit="1" customWidth="1"/>
    <col min="1808" max="1808" width="11" style="1" bestFit="1" customWidth="1"/>
    <col min="1809" max="1809" width="3.21875" style="1" bestFit="1" customWidth="1"/>
    <col min="1810" max="2048" width="11.5546875" style="1"/>
    <col min="2049" max="2049" width="3.33203125" style="1" customWidth="1"/>
    <col min="2050" max="2050" width="9.33203125" style="1" customWidth="1"/>
    <col min="2051" max="2051" width="1.88671875" style="1" customWidth="1"/>
    <col min="2052" max="2052" width="12.77734375" style="1" bestFit="1" customWidth="1"/>
    <col min="2053" max="2053" width="13.21875" style="1" bestFit="1" customWidth="1"/>
    <col min="2054" max="2054" width="14.21875" style="1" customWidth="1"/>
    <col min="2055" max="2055" width="14.5546875" style="1" customWidth="1"/>
    <col min="2056" max="2056" width="11.88671875" style="1" bestFit="1" customWidth="1"/>
    <col min="2057" max="2057" width="14.21875" style="1" bestFit="1" customWidth="1"/>
    <col min="2058" max="2058" width="11" style="1" bestFit="1" customWidth="1"/>
    <col min="2059" max="2059" width="11.88671875" style="1" bestFit="1" customWidth="1"/>
    <col min="2060" max="2060" width="14.21875" style="1" bestFit="1" customWidth="1"/>
    <col min="2061" max="2061" width="13.21875" style="1" bestFit="1" customWidth="1"/>
    <col min="2062" max="2062" width="12.44140625" style="1" customWidth="1"/>
    <col min="2063" max="2063" width="11.88671875" style="1" bestFit="1" customWidth="1"/>
    <col min="2064" max="2064" width="11" style="1" bestFit="1" customWidth="1"/>
    <col min="2065" max="2065" width="3.21875" style="1" bestFit="1" customWidth="1"/>
    <col min="2066" max="2304" width="11.5546875" style="1"/>
    <col min="2305" max="2305" width="3.33203125" style="1" customWidth="1"/>
    <col min="2306" max="2306" width="9.33203125" style="1" customWidth="1"/>
    <col min="2307" max="2307" width="1.88671875" style="1" customWidth="1"/>
    <col min="2308" max="2308" width="12.77734375" style="1" bestFit="1" customWidth="1"/>
    <col min="2309" max="2309" width="13.21875" style="1" bestFit="1" customWidth="1"/>
    <col min="2310" max="2310" width="14.21875" style="1" customWidth="1"/>
    <col min="2311" max="2311" width="14.5546875" style="1" customWidth="1"/>
    <col min="2312" max="2312" width="11.88671875" style="1" bestFit="1" customWidth="1"/>
    <col min="2313" max="2313" width="14.21875" style="1" bestFit="1" customWidth="1"/>
    <col min="2314" max="2314" width="11" style="1" bestFit="1" customWidth="1"/>
    <col min="2315" max="2315" width="11.88671875" style="1" bestFit="1" customWidth="1"/>
    <col min="2316" max="2316" width="14.21875" style="1" bestFit="1" customWidth="1"/>
    <col min="2317" max="2317" width="13.21875" style="1" bestFit="1" customWidth="1"/>
    <col min="2318" max="2318" width="12.44140625" style="1" customWidth="1"/>
    <col min="2319" max="2319" width="11.88671875" style="1" bestFit="1" customWidth="1"/>
    <col min="2320" max="2320" width="11" style="1" bestFit="1" customWidth="1"/>
    <col min="2321" max="2321" width="3.21875" style="1" bestFit="1" customWidth="1"/>
    <col min="2322" max="2560" width="11.5546875" style="1"/>
    <col min="2561" max="2561" width="3.33203125" style="1" customWidth="1"/>
    <col min="2562" max="2562" width="9.33203125" style="1" customWidth="1"/>
    <col min="2563" max="2563" width="1.88671875" style="1" customWidth="1"/>
    <col min="2564" max="2564" width="12.77734375" style="1" bestFit="1" customWidth="1"/>
    <col min="2565" max="2565" width="13.21875" style="1" bestFit="1" customWidth="1"/>
    <col min="2566" max="2566" width="14.21875" style="1" customWidth="1"/>
    <col min="2567" max="2567" width="14.5546875" style="1" customWidth="1"/>
    <col min="2568" max="2568" width="11.88671875" style="1" bestFit="1" customWidth="1"/>
    <col min="2569" max="2569" width="14.21875" style="1" bestFit="1" customWidth="1"/>
    <col min="2570" max="2570" width="11" style="1" bestFit="1" customWidth="1"/>
    <col min="2571" max="2571" width="11.88671875" style="1" bestFit="1" customWidth="1"/>
    <col min="2572" max="2572" width="14.21875" style="1" bestFit="1" customWidth="1"/>
    <col min="2573" max="2573" width="13.21875" style="1" bestFit="1" customWidth="1"/>
    <col min="2574" max="2574" width="12.44140625" style="1" customWidth="1"/>
    <col min="2575" max="2575" width="11.88671875" style="1" bestFit="1" customWidth="1"/>
    <col min="2576" max="2576" width="11" style="1" bestFit="1" customWidth="1"/>
    <col min="2577" max="2577" width="3.21875" style="1" bestFit="1" customWidth="1"/>
    <col min="2578" max="2816" width="11.5546875" style="1"/>
    <col min="2817" max="2817" width="3.33203125" style="1" customWidth="1"/>
    <col min="2818" max="2818" width="9.33203125" style="1" customWidth="1"/>
    <col min="2819" max="2819" width="1.88671875" style="1" customWidth="1"/>
    <col min="2820" max="2820" width="12.77734375" style="1" bestFit="1" customWidth="1"/>
    <col min="2821" max="2821" width="13.21875" style="1" bestFit="1" customWidth="1"/>
    <col min="2822" max="2822" width="14.21875" style="1" customWidth="1"/>
    <col min="2823" max="2823" width="14.5546875" style="1" customWidth="1"/>
    <col min="2824" max="2824" width="11.88671875" style="1" bestFit="1" customWidth="1"/>
    <col min="2825" max="2825" width="14.21875" style="1" bestFit="1" customWidth="1"/>
    <col min="2826" max="2826" width="11" style="1" bestFit="1" customWidth="1"/>
    <col min="2827" max="2827" width="11.88671875" style="1" bestFit="1" customWidth="1"/>
    <col min="2828" max="2828" width="14.21875" style="1" bestFit="1" customWidth="1"/>
    <col min="2829" max="2829" width="13.21875" style="1" bestFit="1" customWidth="1"/>
    <col min="2830" max="2830" width="12.44140625" style="1" customWidth="1"/>
    <col min="2831" max="2831" width="11.88671875" style="1" bestFit="1" customWidth="1"/>
    <col min="2832" max="2832" width="11" style="1" bestFit="1" customWidth="1"/>
    <col min="2833" max="2833" width="3.21875" style="1" bestFit="1" customWidth="1"/>
    <col min="2834" max="3072" width="11.5546875" style="1"/>
    <col min="3073" max="3073" width="3.33203125" style="1" customWidth="1"/>
    <col min="3074" max="3074" width="9.33203125" style="1" customWidth="1"/>
    <col min="3075" max="3075" width="1.88671875" style="1" customWidth="1"/>
    <col min="3076" max="3076" width="12.77734375" style="1" bestFit="1" customWidth="1"/>
    <col min="3077" max="3077" width="13.21875" style="1" bestFit="1" customWidth="1"/>
    <col min="3078" max="3078" width="14.21875" style="1" customWidth="1"/>
    <col min="3079" max="3079" width="14.5546875" style="1" customWidth="1"/>
    <col min="3080" max="3080" width="11.88671875" style="1" bestFit="1" customWidth="1"/>
    <col min="3081" max="3081" width="14.21875" style="1" bestFit="1" customWidth="1"/>
    <col min="3082" max="3082" width="11" style="1" bestFit="1" customWidth="1"/>
    <col min="3083" max="3083" width="11.88671875" style="1" bestFit="1" customWidth="1"/>
    <col min="3084" max="3084" width="14.21875" style="1" bestFit="1" customWidth="1"/>
    <col min="3085" max="3085" width="13.21875" style="1" bestFit="1" customWidth="1"/>
    <col min="3086" max="3086" width="12.44140625" style="1" customWidth="1"/>
    <col min="3087" max="3087" width="11.88671875" style="1" bestFit="1" customWidth="1"/>
    <col min="3088" max="3088" width="11" style="1" bestFit="1" customWidth="1"/>
    <col min="3089" max="3089" width="3.21875" style="1" bestFit="1" customWidth="1"/>
    <col min="3090" max="3328" width="11.5546875" style="1"/>
    <col min="3329" max="3329" width="3.33203125" style="1" customWidth="1"/>
    <col min="3330" max="3330" width="9.33203125" style="1" customWidth="1"/>
    <col min="3331" max="3331" width="1.88671875" style="1" customWidth="1"/>
    <col min="3332" max="3332" width="12.77734375" style="1" bestFit="1" customWidth="1"/>
    <col min="3333" max="3333" width="13.21875" style="1" bestFit="1" customWidth="1"/>
    <col min="3334" max="3334" width="14.21875" style="1" customWidth="1"/>
    <col min="3335" max="3335" width="14.5546875" style="1" customWidth="1"/>
    <col min="3336" max="3336" width="11.88671875" style="1" bestFit="1" customWidth="1"/>
    <col min="3337" max="3337" width="14.21875" style="1" bestFit="1" customWidth="1"/>
    <col min="3338" max="3338" width="11" style="1" bestFit="1" customWidth="1"/>
    <col min="3339" max="3339" width="11.88671875" style="1" bestFit="1" customWidth="1"/>
    <col min="3340" max="3340" width="14.21875" style="1" bestFit="1" customWidth="1"/>
    <col min="3341" max="3341" width="13.21875" style="1" bestFit="1" customWidth="1"/>
    <col min="3342" max="3342" width="12.44140625" style="1" customWidth="1"/>
    <col min="3343" max="3343" width="11.88671875" style="1" bestFit="1" customWidth="1"/>
    <col min="3344" max="3344" width="11" style="1" bestFit="1" customWidth="1"/>
    <col min="3345" max="3345" width="3.21875" style="1" bestFit="1" customWidth="1"/>
    <col min="3346" max="3584" width="11.5546875" style="1"/>
    <col min="3585" max="3585" width="3.33203125" style="1" customWidth="1"/>
    <col min="3586" max="3586" width="9.33203125" style="1" customWidth="1"/>
    <col min="3587" max="3587" width="1.88671875" style="1" customWidth="1"/>
    <col min="3588" max="3588" width="12.77734375" style="1" bestFit="1" customWidth="1"/>
    <col min="3589" max="3589" width="13.21875" style="1" bestFit="1" customWidth="1"/>
    <col min="3590" max="3590" width="14.21875" style="1" customWidth="1"/>
    <col min="3591" max="3591" width="14.5546875" style="1" customWidth="1"/>
    <col min="3592" max="3592" width="11.88671875" style="1" bestFit="1" customWidth="1"/>
    <col min="3593" max="3593" width="14.21875" style="1" bestFit="1" customWidth="1"/>
    <col min="3594" max="3594" width="11" style="1" bestFit="1" customWidth="1"/>
    <col min="3595" max="3595" width="11.88671875" style="1" bestFit="1" customWidth="1"/>
    <col min="3596" max="3596" width="14.21875" style="1" bestFit="1" customWidth="1"/>
    <col min="3597" max="3597" width="13.21875" style="1" bestFit="1" customWidth="1"/>
    <col min="3598" max="3598" width="12.44140625" style="1" customWidth="1"/>
    <col min="3599" max="3599" width="11.88671875" style="1" bestFit="1" customWidth="1"/>
    <col min="3600" max="3600" width="11" style="1" bestFit="1" customWidth="1"/>
    <col min="3601" max="3601" width="3.21875" style="1" bestFit="1" customWidth="1"/>
    <col min="3602" max="3840" width="11.5546875" style="1"/>
    <col min="3841" max="3841" width="3.33203125" style="1" customWidth="1"/>
    <col min="3842" max="3842" width="9.33203125" style="1" customWidth="1"/>
    <col min="3843" max="3843" width="1.88671875" style="1" customWidth="1"/>
    <col min="3844" max="3844" width="12.77734375" style="1" bestFit="1" customWidth="1"/>
    <col min="3845" max="3845" width="13.21875" style="1" bestFit="1" customWidth="1"/>
    <col min="3846" max="3846" width="14.21875" style="1" customWidth="1"/>
    <col min="3847" max="3847" width="14.5546875" style="1" customWidth="1"/>
    <col min="3848" max="3848" width="11.88671875" style="1" bestFit="1" customWidth="1"/>
    <col min="3849" max="3849" width="14.21875" style="1" bestFit="1" customWidth="1"/>
    <col min="3850" max="3850" width="11" style="1" bestFit="1" customWidth="1"/>
    <col min="3851" max="3851" width="11.88671875" style="1" bestFit="1" customWidth="1"/>
    <col min="3852" max="3852" width="14.21875" style="1" bestFit="1" customWidth="1"/>
    <col min="3853" max="3853" width="13.21875" style="1" bestFit="1" customWidth="1"/>
    <col min="3854" max="3854" width="12.44140625" style="1" customWidth="1"/>
    <col min="3855" max="3855" width="11.88671875" style="1" bestFit="1" customWidth="1"/>
    <col min="3856" max="3856" width="11" style="1" bestFit="1" customWidth="1"/>
    <col min="3857" max="3857" width="3.21875" style="1" bestFit="1" customWidth="1"/>
    <col min="3858" max="4096" width="11.5546875" style="1"/>
    <col min="4097" max="4097" width="3.33203125" style="1" customWidth="1"/>
    <col min="4098" max="4098" width="9.33203125" style="1" customWidth="1"/>
    <col min="4099" max="4099" width="1.88671875" style="1" customWidth="1"/>
    <col min="4100" max="4100" width="12.77734375" style="1" bestFit="1" customWidth="1"/>
    <col min="4101" max="4101" width="13.21875" style="1" bestFit="1" customWidth="1"/>
    <col min="4102" max="4102" width="14.21875" style="1" customWidth="1"/>
    <col min="4103" max="4103" width="14.5546875" style="1" customWidth="1"/>
    <col min="4104" max="4104" width="11.88671875" style="1" bestFit="1" customWidth="1"/>
    <col min="4105" max="4105" width="14.21875" style="1" bestFit="1" customWidth="1"/>
    <col min="4106" max="4106" width="11" style="1" bestFit="1" customWidth="1"/>
    <col min="4107" max="4107" width="11.88671875" style="1" bestFit="1" customWidth="1"/>
    <col min="4108" max="4108" width="14.21875" style="1" bestFit="1" customWidth="1"/>
    <col min="4109" max="4109" width="13.21875" style="1" bestFit="1" customWidth="1"/>
    <col min="4110" max="4110" width="12.44140625" style="1" customWidth="1"/>
    <col min="4111" max="4111" width="11.88671875" style="1" bestFit="1" customWidth="1"/>
    <col min="4112" max="4112" width="11" style="1" bestFit="1" customWidth="1"/>
    <col min="4113" max="4113" width="3.21875" style="1" bestFit="1" customWidth="1"/>
    <col min="4114" max="4352" width="11.5546875" style="1"/>
    <col min="4353" max="4353" width="3.33203125" style="1" customWidth="1"/>
    <col min="4354" max="4354" width="9.33203125" style="1" customWidth="1"/>
    <col min="4355" max="4355" width="1.88671875" style="1" customWidth="1"/>
    <col min="4356" max="4356" width="12.77734375" style="1" bestFit="1" customWidth="1"/>
    <col min="4357" max="4357" width="13.21875" style="1" bestFit="1" customWidth="1"/>
    <col min="4358" max="4358" width="14.21875" style="1" customWidth="1"/>
    <col min="4359" max="4359" width="14.5546875" style="1" customWidth="1"/>
    <col min="4360" max="4360" width="11.88671875" style="1" bestFit="1" customWidth="1"/>
    <col min="4361" max="4361" width="14.21875" style="1" bestFit="1" customWidth="1"/>
    <col min="4362" max="4362" width="11" style="1" bestFit="1" customWidth="1"/>
    <col min="4363" max="4363" width="11.88671875" style="1" bestFit="1" customWidth="1"/>
    <col min="4364" max="4364" width="14.21875" style="1" bestFit="1" customWidth="1"/>
    <col min="4365" max="4365" width="13.21875" style="1" bestFit="1" customWidth="1"/>
    <col min="4366" max="4366" width="12.44140625" style="1" customWidth="1"/>
    <col min="4367" max="4367" width="11.88671875" style="1" bestFit="1" customWidth="1"/>
    <col min="4368" max="4368" width="11" style="1" bestFit="1" customWidth="1"/>
    <col min="4369" max="4369" width="3.21875" style="1" bestFit="1" customWidth="1"/>
    <col min="4370" max="4608" width="11.5546875" style="1"/>
    <col min="4609" max="4609" width="3.33203125" style="1" customWidth="1"/>
    <col min="4610" max="4610" width="9.33203125" style="1" customWidth="1"/>
    <col min="4611" max="4611" width="1.88671875" style="1" customWidth="1"/>
    <col min="4612" max="4612" width="12.77734375" style="1" bestFit="1" customWidth="1"/>
    <col min="4613" max="4613" width="13.21875" style="1" bestFit="1" customWidth="1"/>
    <col min="4614" max="4614" width="14.21875" style="1" customWidth="1"/>
    <col min="4615" max="4615" width="14.5546875" style="1" customWidth="1"/>
    <col min="4616" max="4616" width="11.88671875" style="1" bestFit="1" customWidth="1"/>
    <col min="4617" max="4617" width="14.21875" style="1" bestFit="1" customWidth="1"/>
    <col min="4618" max="4618" width="11" style="1" bestFit="1" customWidth="1"/>
    <col min="4619" max="4619" width="11.88671875" style="1" bestFit="1" customWidth="1"/>
    <col min="4620" max="4620" width="14.21875" style="1" bestFit="1" customWidth="1"/>
    <col min="4621" max="4621" width="13.21875" style="1" bestFit="1" customWidth="1"/>
    <col min="4622" max="4622" width="12.44140625" style="1" customWidth="1"/>
    <col min="4623" max="4623" width="11.88671875" style="1" bestFit="1" customWidth="1"/>
    <col min="4624" max="4624" width="11" style="1" bestFit="1" customWidth="1"/>
    <col min="4625" max="4625" width="3.21875" style="1" bestFit="1" customWidth="1"/>
    <col min="4626" max="4864" width="11.5546875" style="1"/>
    <col min="4865" max="4865" width="3.33203125" style="1" customWidth="1"/>
    <col min="4866" max="4866" width="9.33203125" style="1" customWidth="1"/>
    <col min="4867" max="4867" width="1.88671875" style="1" customWidth="1"/>
    <col min="4868" max="4868" width="12.77734375" style="1" bestFit="1" customWidth="1"/>
    <col min="4869" max="4869" width="13.21875" style="1" bestFit="1" customWidth="1"/>
    <col min="4870" max="4870" width="14.21875" style="1" customWidth="1"/>
    <col min="4871" max="4871" width="14.5546875" style="1" customWidth="1"/>
    <col min="4872" max="4872" width="11.88671875" style="1" bestFit="1" customWidth="1"/>
    <col min="4873" max="4873" width="14.21875" style="1" bestFit="1" customWidth="1"/>
    <col min="4874" max="4874" width="11" style="1" bestFit="1" customWidth="1"/>
    <col min="4875" max="4875" width="11.88671875" style="1" bestFit="1" customWidth="1"/>
    <col min="4876" max="4876" width="14.21875" style="1" bestFit="1" customWidth="1"/>
    <col min="4877" max="4877" width="13.21875" style="1" bestFit="1" customWidth="1"/>
    <col min="4878" max="4878" width="12.44140625" style="1" customWidth="1"/>
    <col min="4879" max="4879" width="11.88671875" style="1" bestFit="1" customWidth="1"/>
    <col min="4880" max="4880" width="11" style="1" bestFit="1" customWidth="1"/>
    <col min="4881" max="4881" width="3.21875" style="1" bestFit="1" customWidth="1"/>
    <col min="4882" max="5120" width="11.5546875" style="1"/>
    <col min="5121" max="5121" width="3.33203125" style="1" customWidth="1"/>
    <col min="5122" max="5122" width="9.33203125" style="1" customWidth="1"/>
    <col min="5123" max="5123" width="1.88671875" style="1" customWidth="1"/>
    <col min="5124" max="5124" width="12.77734375" style="1" bestFit="1" customWidth="1"/>
    <col min="5125" max="5125" width="13.21875" style="1" bestFit="1" customWidth="1"/>
    <col min="5126" max="5126" width="14.21875" style="1" customWidth="1"/>
    <col min="5127" max="5127" width="14.5546875" style="1" customWidth="1"/>
    <col min="5128" max="5128" width="11.88671875" style="1" bestFit="1" customWidth="1"/>
    <col min="5129" max="5129" width="14.21875" style="1" bestFit="1" customWidth="1"/>
    <col min="5130" max="5130" width="11" style="1" bestFit="1" customWidth="1"/>
    <col min="5131" max="5131" width="11.88671875" style="1" bestFit="1" customWidth="1"/>
    <col min="5132" max="5132" width="14.21875" style="1" bestFit="1" customWidth="1"/>
    <col min="5133" max="5133" width="13.21875" style="1" bestFit="1" customWidth="1"/>
    <col min="5134" max="5134" width="12.44140625" style="1" customWidth="1"/>
    <col min="5135" max="5135" width="11.88671875" style="1" bestFit="1" customWidth="1"/>
    <col min="5136" max="5136" width="11" style="1" bestFit="1" customWidth="1"/>
    <col min="5137" max="5137" width="3.21875" style="1" bestFit="1" customWidth="1"/>
    <col min="5138" max="5376" width="11.5546875" style="1"/>
    <col min="5377" max="5377" width="3.33203125" style="1" customWidth="1"/>
    <col min="5378" max="5378" width="9.33203125" style="1" customWidth="1"/>
    <col min="5379" max="5379" width="1.88671875" style="1" customWidth="1"/>
    <col min="5380" max="5380" width="12.77734375" style="1" bestFit="1" customWidth="1"/>
    <col min="5381" max="5381" width="13.21875" style="1" bestFit="1" customWidth="1"/>
    <col min="5382" max="5382" width="14.21875" style="1" customWidth="1"/>
    <col min="5383" max="5383" width="14.5546875" style="1" customWidth="1"/>
    <col min="5384" max="5384" width="11.88671875" style="1" bestFit="1" customWidth="1"/>
    <col min="5385" max="5385" width="14.21875" style="1" bestFit="1" customWidth="1"/>
    <col min="5386" max="5386" width="11" style="1" bestFit="1" customWidth="1"/>
    <col min="5387" max="5387" width="11.88671875" style="1" bestFit="1" customWidth="1"/>
    <col min="5388" max="5388" width="14.21875" style="1" bestFit="1" customWidth="1"/>
    <col min="5389" max="5389" width="13.21875" style="1" bestFit="1" customWidth="1"/>
    <col min="5390" max="5390" width="12.44140625" style="1" customWidth="1"/>
    <col min="5391" max="5391" width="11.88671875" style="1" bestFit="1" customWidth="1"/>
    <col min="5392" max="5392" width="11" style="1" bestFit="1" customWidth="1"/>
    <col min="5393" max="5393" width="3.21875" style="1" bestFit="1" customWidth="1"/>
    <col min="5394" max="5632" width="11.5546875" style="1"/>
    <col min="5633" max="5633" width="3.33203125" style="1" customWidth="1"/>
    <col min="5634" max="5634" width="9.33203125" style="1" customWidth="1"/>
    <col min="5635" max="5635" width="1.88671875" style="1" customWidth="1"/>
    <col min="5636" max="5636" width="12.77734375" style="1" bestFit="1" customWidth="1"/>
    <col min="5637" max="5637" width="13.21875" style="1" bestFit="1" customWidth="1"/>
    <col min="5638" max="5638" width="14.21875" style="1" customWidth="1"/>
    <col min="5639" max="5639" width="14.5546875" style="1" customWidth="1"/>
    <col min="5640" max="5640" width="11.88671875" style="1" bestFit="1" customWidth="1"/>
    <col min="5641" max="5641" width="14.21875" style="1" bestFit="1" customWidth="1"/>
    <col min="5642" max="5642" width="11" style="1" bestFit="1" customWidth="1"/>
    <col min="5643" max="5643" width="11.88671875" style="1" bestFit="1" customWidth="1"/>
    <col min="5644" max="5644" width="14.21875" style="1" bestFit="1" customWidth="1"/>
    <col min="5645" max="5645" width="13.21875" style="1" bestFit="1" customWidth="1"/>
    <col min="5646" max="5646" width="12.44140625" style="1" customWidth="1"/>
    <col min="5647" max="5647" width="11.88671875" style="1" bestFit="1" customWidth="1"/>
    <col min="5648" max="5648" width="11" style="1" bestFit="1" customWidth="1"/>
    <col min="5649" max="5649" width="3.21875" style="1" bestFit="1" customWidth="1"/>
    <col min="5650" max="5888" width="11.5546875" style="1"/>
    <col min="5889" max="5889" width="3.33203125" style="1" customWidth="1"/>
    <col min="5890" max="5890" width="9.33203125" style="1" customWidth="1"/>
    <col min="5891" max="5891" width="1.88671875" style="1" customWidth="1"/>
    <col min="5892" max="5892" width="12.77734375" style="1" bestFit="1" customWidth="1"/>
    <col min="5893" max="5893" width="13.21875" style="1" bestFit="1" customWidth="1"/>
    <col min="5894" max="5894" width="14.21875" style="1" customWidth="1"/>
    <col min="5895" max="5895" width="14.5546875" style="1" customWidth="1"/>
    <col min="5896" max="5896" width="11.88671875" style="1" bestFit="1" customWidth="1"/>
    <col min="5897" max="5897" width="14.21875" style="1" bestFit="1" customWidth="1"/>
    <col min="5898" max="5898" width="11" style="1" bestFit="1" customWidth="1"/>
    <col min="5899" max="5899" width="11.88671875" style="1" bestFit="1" customWidth="1"/>
    <col min="5900" max="5900" width="14.21875" style="1" bestFit="1" customWidth="1"/>
    <col min="5901" max="5901" width="13.21875" style="1" bestFit="1" customWidth="1"/>
    <col min="5902" max="5902" width="12.44140625" style="1" customWidth="1"/>
    <col min="5903" max="5903" width="11.88671875" style="1" bestFit="1" customWidth="1"/>
    <col min="5904" max="5904" width="11" style="1" bestFit="1" customWidth="1"/>
    <col min="5905" max="5905" width="3.21875" style="1" bestFit="1" customWidth="1"/>
    <col min="5906" max="6144" width="11.5546875" style="1"/>
    <col min="6145" max="6145" width="3.33203125" style="1" customWidth="1"/>
    <col min="6146" max="6146" width="9.33203125" style="1" customWidth="1"/>
    <col min="6147" max="6147" width="1.88671875" style="1" customWidth="1"/>
    <col min="6148" max="6148" width="12.77734375" style="1" bestFit="1" customWidth="1"/>
    <col min="6149" max="6149" width="13.21875" style="1" bestFit="1" customWidth="1"/>
    <col min="6150" max="6150" width="14.21875" style="1" customWidth="1"/>
    <col min="6151" max="6151" width="14.5546875" style="1" customWidth="1"/>
    <col min="6152" max="6152" width="11.88671875" style="1" bestFit="1" customWidth="1"/>
    <col min="6153" max="6153" width="14.21875" style="1" bestFit="1" customWidth="1"/>
    <col min="6154" max="6154" width="11" style="1" bestFit="1" customWidth="1"/>
    <col min="6155" max="6155" width="11.88671875" style="1" bestFit="1" customWidth="1"/>
    <col min="6156" max="6156" width="14.21875" style="1" bestFit="1" customWidth="1"/>
    <col min="6157" max="6157" width="13.21875" style="1" bestFit="1" customWidth="1"/>
    <col min="6158" max="6158" width="12.44140625" style="1" customWidth="1"/>
    <col min="6159" max="6159" width="11.88671875" style="1" bestFit="1" customWidth="1"/>
    <col min="6160" max="6160" width="11" style="1" bestFit="1" customWidth="1"/>
    <col min="6161" max="6161" width="3.21875" style="1" bestFit="1" customWidth="1"/>
    <col min="6162" max="6400" width="11.5546875" style="1"/>
    <col min="6401" max="6401" width="3.33203125" style="1" customWidth="1"/>
    <col min="6402" max="6402" width="9.33203125" style="1" customWidth="1"/>
    <col min="6403" max="6403" width="1.88671875" style="1" customWidth="1"/>
    <col min="6404" max="6404" width="12.77734375" style="1" bestFit="1" customWidth="1"/>
    <col min="6405" max="6405" width="13.21875" style="1" bestFit="1" customWidth="1"/>
    <col min="6406" max="6406" width="14.21875" style="1" customWidth="1"/>
    <col min="6407" max="6407" width="14.5546875" style="1" customWidth="1"/>
    <col min="6408" max="6408" width="11.88671875" style="1" bestFit="1" customWidth="1"/>
    <col min="6409" max="6409" width="14.21875" style="1" bestFit="1" customWidth="1"/>
    <col min="6410" max="6410" width="11" style="1" bestFit="1" customWidth="1"/>
    <col min="6411" max="6411" width="11.88671875" style="1" bestFit="1" customWidth="1"/>
    <col min="6412" max="6412" width="14.21875" style="1" bestFit="1" customWidth="1"/>
    <col min="6413" max="6413" width="13.21875" style="1" bestFit="1" customWidth="1"/>
    <col min="6414" max="6414" width="12.44140625" style="1" customWidth="1"/>
    <col min="6415" max="6415" width="11.88671875" style="1" bestFit="1" customWidth="1"/>
    <col min="6416" max="6416" width="11" style="1" bestFit="1" customWidth="1"/>
    <col min="6417" max="6417" width="3.21875" style="1" bestFit="1" customWidth="1"/>
    <col min="6418" max="6656" width="11.5546875" style="1"/>
    <col min="6657" max="6657" width="3.33203125" style="1" customWidth="1"/>
    <col min="6658" max="6658" width="9.33203125" style="1" customWidth="1"/>
    <col min="6659" max="6659" width="1.88671875" style="1" customWidth="1"/>
    <col min="6660" max="6660" width="12.77734375" style="1" bestFit="1" customWidth="1"/>
    <col min="6661" max="6661" width="13.21875" style="1" bestFit="1" customWidth="1"/>
    <col min="6662" max="6662" width="14.21875" style="1" customWidth="1"/>
    <col min="6663" max="6663" width="14.5546875" style="1" customWidth="1"/>
    <col min="6664" max="6664" width="11.88671875" style="1" bestFit="1" customWidth="1"/>
    <col min="6665" max="6665" width="14.21875" style="1" bestFit="1" customWidth="1"/>
    <col min="6666" max="6666" width="11" style="1" bestFit="1" customWidth="1"/>
    <col min="6667" max="6667" width="11.88671875" style="1" bestFit="1" customWidth="1"/>
    <col min="6668" max="6668" width="14.21875" style="1" bestFit="1" customWidth="1"/>
    <col min="6669" max="6669" width="13.21875" style="1" bestFit="1" customWidth="1"/>
    <col min="6670" max="6670" width="12.44140625" style="1" customWidth="1"/>
    <col min="6671" max="6671" width="11.88671875" style="1" bestFit="1" customWidth="1"/>
    <col min="6672" max="6672" width="11" style="1" bestFit="1" customWidth="1"/>
    <col min="6673" max="6673" width="3.21875" style="1" bestFit="1" customWidth="1"/>
    <col min="6674" max="6912" width="11.5546875" style="1"/>
    <col min="6913" max="6913" width="3.33203125" style="1" customWidth="1"/>
    <col min="6914" max="6914" width="9.33203125" style="1" customWidth="1"/>
    <col min="6915" max="6915" width="1.88671875" style="1" customWidth="1"/>
    <col min="6916" max="6916" width="12.77734375" style="1" bestFit="1" customWidth="1"/>
    <col min="6917" max="6917" width="13.21875" style="1" bestFit="1" customWidth="1"/>
    <col min="6918" max="6918" width="14.21875" style="1" customWidth="1"/>
    <col min="6919" max="6919" width="14.5546875" style="1" customWidth="1"/>
    <col min="6920" max="6920" width="11.88671875" style="1" bestFit="1" customWidth="1"/>
    <col min="6921" max="6921" width="14.21875" style="1" bestFit="1" customWidth="1"/>
    <col min="6922" max="6922" width="11" style="1" bestFit="1" customWidth="1"/>
    <col min="6923" max="6923" width="11.88671875" style="1" bestFit="1" customWidth="1"/>
    <col min="6924" max="6924" width="14.21875" style="1" bestFit="1" customWidth="1"/>
    <col min="6925" max="6925" width="13.21875" style="1" bestFit="1" customWidth="1"/>
    <col min="6926" max="6926" width="12.44140625" style="1" customWidth="1"/>
    <col min="6927" max="6927" width="11.88671875" style="1" bestFit="1" customWidth="1"/>
    <col min="6928" max="6928" width="11" style="1" bestFit="1" customWidth="1"/>
    <col min="6929" max="6929" width="3.21875" style="1" bestFit="1" customWidth="1"/>
    <col min="6930" max="7168" width="11.5546875" style="1"/>
    <col min="7169" max="7169" width="3.33203125" style="1" customWidth="1"/>
    <col min="7170" max="7170" width="9.33203125" style="1" customWidth="1"/>
    <col min="7171" max="7171" width="1.88671875" style="1" customWidth="1"/>
    <col min="7172" max="7172" width="12.77734375" style="1" bestFit="1" customWidth="1"/>
    <col min="7173" max="7173" width="13.21875" style="1" bestFit="1" customWidth="1"/>
    <col min="7174" max="7174" width="14.21875" style="1" customWidth="1"/>
    <col min="7175" max="7175" width="14.5546875" style="1" customWidth="1"/>
    <col min="7176" max="7176" width="11.88671875" style="1" bestFit="1" customWidth="1"/>
    <col min="7177" max="7177" width="14.21875" style="1" bestFit="1" customWidth="1"/>
    <col min="7178" max="7178" width="11" style="1" bestFit="1" customWidth="1"/>
    <col min="7179" max="7179" width="11.88671875" style="1" bestFit="1" customWidth="1"/>
    <col min="7180" max="7180" width="14.21875" style="1" bestFit="1" customWidth="1"/>
    <col min="7181" max="7181" width="13.21875" style="1" bestFit="1" customWidth="1"/>
    <col min="7182" max="7182" width="12.44140625" style="1" customWidth="1"/>
    <col min="7183" max="7183" width="11.88671875" style="1" bestFit="1" customWidth="1"/>
    <col min="7184" max="7184" width="11" style="1" bestFit="1" customWidth="1"/>
    <col min="7185" max="7185" width="3.21875" style="1" bestFit="1" customWidth="1"/>
    <col min="7186" max="7424" width="11.5546875" style="1"/>
    <col min="7425" max="7425" width="3.33203125" style="1" customWidth="1"/>
    <col min="7426" max="7426" width="9.33203125" style="1" customWidth="1"/>
    <col min="7427" max="7427" width="1.88671875" style="1" customWidth="1"/>
    <col min="7428" max="7428" width="12.77734375" style="1" bestFit="1" customWidth="1"/>
    <col min="7429" max="7429" width="13.21875" style="1" bestFit="1" customWidth="1"/>
    <col min="7430" max="7430" width="14.21875" style="1" customWidth="1"/>
    <col min="7431" max="7431" width="14.5546875" style="1" customWidth="1"/>
    <col min="7432" max="7432" width="11.88671875" style="1" bestFit="1" customWidth="1"/>
    <col min="7433" max="7433" width="14.21875" style="1" bestFit="1" customWidth="1"/>
    <col min="7434" max="7434" width="11" style="1" bestFit="1" customWidth="1"/>
    <col min="7435" max="7435" width="11.88671875" style="1" bestFit="1" customWidth="1"/>
    <col min="7436" max="7436" width="14.21875" style="1" bestFit="1" customWidth="1"/>
    <col min="7437" max="7437" width="13.21875" style="1" bestFit="1" customWidth="1"/>
    <col min="7438" max="7438" width="12.44140625" style="1" customWidth="1"/>
    <col min="7439" max="7439" width="11.88671875" style="1" bestFit="1" customWidth="1"/>
    <col min="7440" max="7440" width="11" style="1" bestFit="1" customWidth="1"/>
    <col min="7441" max="7441" width="3.21875" style="1" bestFit="1" customWidth="1"/>
    <col min="7442" max="7680" width="11.5546875" style="1"/>
    <col min="7681" max="7681" width="3.33203125" style="1" customWidth="1"/>
    <col min="7682" max="7682" width="9.33203125" style="1" customWidth="1"/>
    <col min="7683" max="7683" width="1.88671875" style="1" customWidth="1"/>
    <col min="7684" max="7684" width="12.77734375" style="1" bestFit="1" customWidth="1"/>
    <col min="7685" max="7685" width="13.21875" style="1" bestFit="1" customWidth="1"/>
    <col min="7686" max="7686" width="14.21875" style="1" customWidth="1"/>
    <col min="7687" max="7687" width="14.5546875" style="1" customWidth="1"/>
    <col min="7688" max="7688" width="11.88671875" style="1" bestFit="1" customWidth="1"/>
    <col min="7689" max="7689" width="14.21875" style="1" bestFit="1" customWidth="1"/>
    <col min="7690" max="7690" width="11" style="1" bestFit="1" customWidth="1"/>
    <col min="7691" max="7691" width="11.88671875" style="1" bestFit="1" customWidth="1"/>
    <col min="7692" max="7692" width="14.21875" style="1" bestFit="1" customWidth="1"/>
    <col min="7693" max="7693" width="13.21875" style="1" bestFit="1" customWidth="1"/>
    <col min="7694" max="7694" width="12.44140625" style="1" customWidth="1"/>
    <col min="7695" max="7695" width="11.88671875" style="1" bestFit="1" customWidth="1"/>
    <col min="7696" max="7696" width="11" style="1" bestFit="1" customWidth="1"/>
    <col min="7697" max="7697" width="3.21875" style="1" bestFit="1" customWidth="1"/>
    <col min="7698" max="7936" width="11.5546875" style="1"/>
    <col min="7937" max="7937" width="3.33203125" style="1" customWidth="1"/>
    <col min="7938" max="7938" width="9.33203125" style="1" customWidth="1"/>
    <col min="7939" max="7939" width="1.88671875" style="1" customWidth="1"/>
    <col min="7940" max="7940" width="12.77734375" style="1" bestFit="1" customWidth="1"/>
    <col min="7941" max="7941" width="13.21875" style="1" bestFit="1" customWidth="1"/>
    <col min="7942" max="7942" width="14.21875" style="1" customWidth="1"/>
    <col min="7943" max="7943" width="14.5546875" style="1" customWidth="1"/>
    <col min="7944" max="7944" width="11.88671875" style="1" bestFit="1" customWidth="1"/>
    <col min="7945" max="7945" width="14.21875" style="1" bestFit="1" customWidth="1"/>
    <col min="7946" max="7946" width="11" style="1" bestFit="1" customWidth="1"/>
    <col min="7947" max="7947" width="11.88671875" style="1" bestFit="1" customWidth="1"/>
    <col min="7948" max="7948" width="14.21875" style="1" bestFit="1" customWidth="1"/>
    <col min="7949" max="7949" width="13.21875" style="1" bestFit="1" customWidth="1"/>
    <col min="7950" max="7950" width="12.44140625" style="1" customWidth="1"/>
    <col min="7951" max="7951" width="11.88671875" style="1" bestFit="1" customWidth="1"/>
    <col min="7952" max="7952" width="11" style="1" bestFit="1" customWidth="1"/>
    <col min="7953" max="7953" width="3.21875" style="1" bestFit="1" customWidth="1"/>
    <col min="7954" max="8192" width="11.5546875" style="1"/>
    <col min="8193" max="8193" width="3.33203125" style="1" customWidth="1"/>
    <col min="8194" max="8194" width="9.33203125" style="1" customWidth="1"/>
    <col min="8195" max="8195" width="1.88671875" style="1" customWidth="1"/>
    <col min="8196" max="8196" width="12.77734375" style="1" bestFit="1" customWidth="1"/>
    <col min="8197" max="8197" width="13.21875" style="1" bestFit="1" customWidth="1"/>
    <col min="8198" max="8198" width="14.21875" style="1" customWidth="1"/>
    <col min="8199" max="8199" width="14.5546875" style="1" customWidth="1"/>
    <col min="8200" max="8200" width="11.88671875" style="1" bestFit="1" customWidth="1"/>
    <col min="8201" max="8201" width="14.21875" style="1" bestFit="1" customWidth="1"/>
    <col min="8202" max="8202" width="11" style="1" bestFit="1" customWidth="1"/>
    <col min="8203" max="8203" width="11.88671875" style="1" bestFit="1" customWidth="1"/>
    <col min="8204" max="8204" width="14.21875" style="1" bestFit="1" customWidth="1"/>
    <col min="8205" max="8205" width="13.21875" style="1" bestFit="1" customWidth="1"/>
    <col min="8206" max="8206" width="12.44140625" style="1" customWidth="1"/>
    <col min="8207" max="8207" width="11.88671875" style="1" bestFit="1" customWidth="1"/>
    <col min="8208" max="8208" width="11" style="1" bestFit="1" customWidth="1"/>
    <col min="8209" max="8209" width="3.21875" style="1" bestFit="1" customWidth="1"/>
    <col min="8210" max="8448" width="11.5546875" style="1"/>
    <col min="8449" max="8449" width="3.33203125" style="1" customWidth="1"/>
    <col min="8450" max="8450" width="9.33203125" style="1" customWidth="1"/>
    <col min="8451" max="8451" width="1.88671875" style="1" customWidth="1"/>
    <col min="8452" max="8452" width="12.77734375" style="1" bestFit="1" customWidth="1"/>
    <col min="8453" max="8453" width="13.21875" style="1" bestFit="1" customWidth="1"/>
    <col min="8454" max="8454" width="14.21875" style="1" customWidth="1"/>
    <col min="8455" max="8455" width="14.5546875" style="1" customWidth="1"/>
    <col min="8456" max="8456" width="11.88671875" style="1" bestFit="1" customWidth="1"/>
    <col min="8457" max="8457" width="14.21875" style="1" bestFit="1" customWidth="1"/>
    <col min="8458" max="8458" width="11" style="1" bestFit="1" customWidth="1"/>
    <col min="8459" max="8459" width="11.88671875" style="1" bestFit="1" customWidth="1"/>
    <col min="8460" max="8460" width="14.21875" style="1" bestFit="1" customWidth="1"/>
    <col min="8461" max="8461" width="13.21875" style="1" bestFit="1" customWidth="1"/>
    <col min="8462" max="8462" width="12.44140625" style="1" customWidth="1"/>
    <col min="8463" max="8463" width="11.88671875" style="1" bestFit="1" customWidth="1"/>
    <col min="8464" max="8464" width="11" style="1" bestFit="1" customWidth="1"/>
    <col min="8465" max="8465" width="3.21875" style="1" bestFit="1" customWidth="1"/>
    <col min="8466" max="8704" width="11.5546875" style="1"/>
    <col min="8705" max="8705" width="3.33203125" style="1" customWidth="1"/>
    <col min="8706" max="8706" width="9.33203125" style="1" customWidth="1"/>
    <col min="8707" max="8707" width="1.88671875" style="1" customWidth="1"/>
    <col min="8708" max="8708" width="12.77734375" style="1" bestFit="1" customWidth="1"/>
    <col min="8709" max="8709" width="13.21875" style="1" bestFit="1" customWidth="1"/>
    <col min="8710" max="8710" width="14.21875" style="1" customWidth="1"/>
    <col min="8711" max="8711" width="14.5546875" style="1" customWidth="1"/>
    <col min="8712" max="8712" width="11.88671875" style="1" bestFit="1" customWidth="1"/>
    <col min="8713" max="8713" width="14.21875" style="1" bestFit="1" customWidth="1"/>
    <col min="8714" max="8714" width="11" style="1" bestFit="1" customWidth="1"/>
    <col min="8715" max="8715" width="11.88671875" style="1" bestFit="1" customWidth="1"/>
    <col min="8716" max="8716" width="14.21875" style="1" bestFit="1" customWidth="1"/>
    <col min="8717" max="8717" width="13.21875" style="1" bestFit="1" customWidth="1"/>
    <col min="8718" max="8718" width="12.44140625" style="1" customWidth="1"/>
    <col min="8719" max="8719" width="11.88671875" style="1" bestFit="1" customWidth="1"/>
    <col min="8720" max="8720" width="11" style="1" bestFit="1" customWidth="1"/>
    <col min="8721" max="8721" width="3.21875" style="1" bestFit="1" customWidth="1"/>
    <col min="8722" max="8960" width="11.5546875" style="1"/>
    <col min="8961" max="8961" width="3.33203125" style="1" customWidth="1"/>
    <col min="8962" max="8962" width="9.33203125" style="1" customWidth="1"/>
    <col min="8963" max="8963" width="1.88671875" style="1" customWidth="1"/>
    <col min="8964" max="8964" width="12.77734375" style="1" bestFit="1" customWidth="1"/>
    <col min="8965" max="8965" width="13.21875" style="1" bestFit="1" customWidth="1"/>
    <col min="8966" max="8966" width="14.21875" style="1" customWidth="1"/>
    <col min="8967" max="8967" width="14.5546875" style="1" customWidth="1"/>
    <col min="8968" max="8968" width="11.88671875" style="1" bestFit="1" customWidth="1"/>
    <col min="8969" max="8969" width="14.21875" style="1" bestFit="1" customWidth="1"/>
    <col min="8970" max="8970" width="11" style="1" bestFit="1" customWidth="1"/>
    <col min="8971" max="8971" width="11.88671875" style="1" bestFit="1" customWidth="1"/>
    <col min="8972" max="8972" width="14.21875" style="1" bestFit="1" customWidth="1"/>
    <col min="8973" max="8973" width="13.21875" style="1" bestFit="1" customWidth="1"/>
    <col min="8974" max="8974" width="12.44140625" style="1" customWidth="1"/>
    <col min="8975" max="8975" width="11.88671875" style="1" bestFit="1" customWidth="1"/>
    <col min="8976" max="8976" width="11" style="1" bestFit="1" customWidth="1"/>
    <col min="8977" max="8977" width="3.21875" style="1" bestFit="1" customWidth="1"/>
    <col min="8978" max="9216" width="11.5546875" style="1"/>
    <col min="9217" max="9217" width="3.33203125" style="1" customWidth="1"/>
    <col min="9218" max="9218" width="9.33203125" style="1" customWidth="1"/>
    <col min="9219" max="9219" width="1.88671875" style="1" customWidth="1"/>
    <col min="9220" max="9220" width="12.77734375" style="1" bestFit="1" customWidth="1"/>
    <col min="9221" max="9221" width="13.21875" style="1" bestFit="1" customWidth="1"/>
    <col min="9222" max="9222" width="14.21875" style="1" customWidth="1"/>
    <col min="9223" max="9223" width="14.5546875" style="1" customWidth="1"/>
    <col min="9224" max="9224" width="11.88671875" style="1" bestFit="1" customWidth="1"/>
    <col min="9225" max="9225" width="14.21875" style="1" bestFit="1" customWidth="1"/>
    <col min="9226" max="9226" width="11" style="1" bestFit="1" customWidth="1"/>
    <col min="9227" max="9227" width="11.88671875" style="1" bestFit="1" customWidth="1"/>
    <col min="9228" max="9228" width="14.21875" style="1" bestFit="1" customWidth="1"/>
    <col min="9229" max="9229" width="13.21875" style="1" bestFit="1" customWidth="1"/>
    <col min="9230" max="9230" width="12.44140625" style="1" customWidth="1"/>
    <col min="9231" max="9231" width="11.88671875" style="1" bestFit="1" customWidth="1"/>
    <col min="9232" max="9232" width="11" style="1" bestFit="1" customWidth="1"/>
    <col min="9233" max="9233" width="3.21875" style="1" bestFit="1" customWidth="1"/>
    <col min="9234" max="9472" width="11.5546875" style="1"/>
    <col min="9473" max="9473" width="3.33203125" style="1" customWidth="1"/>
    <col min="9474" max="9474" width="9.33203125" style="1" customWidth="1"/>
    <col min="9475" max="9475" width="1.88671875" style="1" customWidth="1"/>
    <col min="9476" max="9476" width="12.77734375" style="1" bestFit="1" customWidth="1"/>
    <col min="9477" max="9477" width="13.21875" style="1" bestFit="1" customWidth="1"/>
    <col min="9478" max="9478" width="14.21875" style="1" customWidth="1"/>
    <col min="9479" max="9479" width="14.5546875" style="1" customWidth="1"/>
    <col min="9480" max="9480" width="11.88671875" style="1" bestFit="1" customWidth="1"/>
    <col min="9481" max="9481" width="14.21875" style="1" bestFit="1" customWidth="1"/>
    <col min="9482" max="9482" width="11" style="1" bestFit="1" customWidth="1"/>
    <col min="9483" max="9483" width="11.88671875" style="1" bestFit="1" customWidth="1"/>
    <col min="9484" max="9484" width="14.21875" style="1" bestFit="1" customWidth="1"/>
    <col min="9485" max="9485" width="13.21875" style="1" bestFit="1" customWidth="1"/>
    <col min="9486" max="9486" width="12.44140625" style="1" customWidth="1"/>
    <col min="9487" max="9487" width="11.88671875" style="1" bestFit="1" customWidth="1"/>
    <col min="9488" max="9488" width="11" style="1" bestFit="1" customWidth="1"/>
    <col min="9489" max="9489" width="3.21875" style="1" bestFit="1" customWidth="1"/>
    <col min="9490" max="9728" width="11.5546875" style="1"/>
    <col min="9729" max="9729" width="3.33203125" style="1" customWidth="1"/>
    <col min="9730" max="9730" width="9.33203125" style="1" customWidth="1"/>
    <col min="9731" max="9731" width="1.88671875" style="1" customWidth="1"/>
    <col min="9732" max="9732" width="12.77734375" style="1" bestFit="1" customWidth="1"/>
    <col min="9733" max="9733" width="13.21875" style="1" bestFit="1" customWidth="1"/>
    <col min="9734" max="9734" width="14.21875" style="1" customWidth="1"/>
    <col min="9735" max="9735" width="14.5546875" style="1" customWidth="1"/>
    <col min="9736" max="9736" width="11.88671875" style="1" bestFit="1" customWidth="1"/>
    <col min="9737" max="9737" width="14.21875" style="1" bestFit="1" customWidth="1"/>
    <col min="9738" max="9738" width="11" style="1" bestFit="1" customWidth="1"/>
    <col min="9739" max="9739" width="11.88671875" style="1" bestFit="1" customWidth="1"/>
    <col min="9740" max="9740" width="14.21875" style="1" bestFit="1" customWidth="1"/>
    <col min="9741" max="9741" width="13.21875" style="1" bestFit="1" customWidth="1"/>
    <col min="9742" max="9742" width="12.44140625" style="1" customWidth="1"/>
    <col min="9743" max="9743" width="11.88671875" style="1" bestFit="1" customWidth="1"/>
    <col min="9744" max="9744" width="11" style="1" bestFit="1" customWidth="1"/>
    <col min="9745" max="9745" width="3.21875" style="1" bestFit="1" customWidth="1"/>
    <col min="9746" max="9984" width="11.5546875" style="1"/>
    <col min="9985" max="9985" width="3.33203125" style="1" customWidth="1"/>
    <col min="9986" max="9986" width="9.33203125" style="1" customWidth="1"/>
    <col min="9987" max="9987" width="1.88671875" style="1" customWidth="1"/>
    <col min="9988" max="9988" width="12.77734375" style="1" bestFit="1" customWidth="1"/>
    <col min="9989" max="9989" width="13.21875" style="1" bestFit="1" customWidth="1"/>
    <col min="9990" max="9990" width="14.21875" style="1" customWidth="1"/>
    <col min="9991" max="9991" width="14.5546875" style="1" customWidth="1"/>
    <col min="9992" max="9992" width="11.88671875" style="1" bestFit="1" customWidth="1"/>
    <col min="9993" max="9993" width="14.21875" style="1" bestFit="1" customWidth="1"/>
    <col min="9994" max="9994" width="11" style="1" bestFit="1" customWidth="1"/>
    <col min="9995" max="9995" width="11.88671875" style="1" bestFit="1" customWidth="1"/>
    <col min="9996" max="9996" width="14.21875" style="1" bestFit="1" customWidth="1"/>
    <col min="9997" max="9997" width="13.21875" style="1" bestFit="1" customWidth="1"/>
    <col min="9998" max="9998" width="12.44140625" style="1" customWidth="1"/>
    <col min="9999" max="9999" width="11.88671875" style="1" bestFit="1" customWidth="1"/>
    <col min="10000" max="10000" width="11" style="1" bestFit="1" customWidth="1"/>
    <col min="10001" max="10001" width="3.21875" style="1" bestFit="1" customWidth="1"/>
    <col min="10002" max="10240" width="11.5546875" style="1"/>
    <col min="10241" max="10241" width="3.33203125" style="1" customWidth="1"/>
    <col min="10242" max="10242" width="9.33203125" style="1" customWidth="1"/>
    <col min="10243" max="10243" width="1.88671875" style="1" customWidth="1"/>
    <col min="10244" max="10244" width="12.77734375" style="1" bestFit="1" customWidth="1"/>
    <col min="10245" max="10245" width="13.21875" style="1" bestFit="1" customWidth="1"/>
    <col min="10246" max="10246" width="14.21875" style="1" customWidth="1"/>
    <col min="10247" max="10247" width="14.5546875" style="1" customWidth="1"/>
    <col min="10248" max="10248" width="11.88671875" style="1" bestFit="1" customWidth="1"/>
    <col min="10249" max="10249" width="14.21875" style="1" bestFit="1" customWidth="1"/>
    <col min="10250" max="10250" width="11" style="1" bestFit="1" customWidth="1"/>
    <col min="10251" max="10251" width="11.88671875" style="1" bestFit="1" customWidth="1"/>
    <col min="10252" max="10252" width="14.21875" style="1" bestFit="1" customWidth="1"/>
    <col min="10253" max="10253" width="13.21875" style="1" bestFit="1" customWidth="1"/>
    <col min="10254" max="10254" width="12.44140625" style="1" customWidth="1"/>
    <col min="10255" max="10255" width="11.88671875" style="1" bestFit="1" customWidth="1"/>
    <col min="10256" max="10256" width="11" style="1" bestFit="1" customWidth="1"/>
    <col min="10257" max="10257" width="3.21875" style="1" bestFit="1" customWidth="1"/>
    <col min="10258" max="10496" width="11.5546875" style="1"/>
    <col min="10497" max="10497" width="3.33203125" style="1" customWidth="1"/>
    <col min="10498" max="10498" width="9.33203125" style="1" customWidth="1"/>
    <col min="10499" max="10499" width="1.88671875" style="1" customWidth="1"/>
    <col min="10500" max="10500" width="12.77734375" style="1" bestFit="1" customWidth="1"/>
    <col min="10501" max="10501" width="13.21875" style="1" bestFit="1" customWidth="1"/>
    <col min="10502" max="10502" width="14.21875" style="1" customWidth="1"/>
    <col min="10503" max="10503" width="14.5546875" style="1" customWidth="1"/>
    <col min="10504" max="10504" width="11.88671875" style="1" bestFit="1" customWidth="1"/>
    <col min="10505" max="10505" width="14.21875" style="1" bestFit="1" customWidth="1"/>
    <col min="10506" max="10506" width="11" style="1" bestFit="1" customWidth="1"/>
    <col min="10507" max="10507" width="11.88671875" style="1" bestFit="1" customWidth="1"/>
    <col min="10508" max="10508" width="14.21875" style="1" bestFit="1" customWidth="1"/>
    <col min="10509" max="10509" width="13.21875" style="1" bestFit="1" customWidth="1"/>
    <col min="10510" max="10510" width="12.44140625" style="1" customWidth="1"/>
    <col min="10511" max="10511" width="11.88671875" style="1" bestFit="1" customWidth="1"/>
    <col min="10512" max="10512" width="11" style="1" bestFit="1" customWidth="1"/>
    <col min="10513" max="10513" width="3.21875" style="1" bestFit="1" customWidth="1"/>
    <col min="10514" max="10752" width="11.5546875" style="1"/>
    <col min="10753" max="10753" width="3.33203125" style="1" customWidth="1"/>
    <col min="10754" max="10754" width="9.33203125" style="1" customWidth="1"/>
    <col min="10755" max="10755" width="1.88671875" style="1" customWidth="1"/>
    <col min="10756" max="10756" width="12.77734375" style="1" bestFit="1" customWidth="1"/>
    <col min="10757" max="10757" width="13.21875" style="1" bestFit="1" customWidth="1"/>
    <col min="10758" max="10758" width="14.21875" style="1" customWidth="1"/>
    <col min="10759" max="10759" width="14.5546875" style="1" customWidth="1"/>
    <col min="10760" max="10760" width="11.88671875" style="1" bestFit="1" customWidth="1"/>
    <col min="10761" max="10761" width="14.21875" style="1" bestFit="1" customWidth="1"/>
    <col min="10762" max="10762" width="11" style="1" bestFit="1" customWidth="1"/>
    <col min="10763" max="10763" width="11.88671875" style="1" bestFit="1" customWidth="1"/>
    <col min="10764" max="10764" width="14.21875" style="1" bestFit="1" customWidth="1"/>
    <col min="10765" max="10765" width="13.21875" style="1" bestFit="1" customWidth="1"/>
    <col min="10766" max="10766" width="12.44140625" style="1" customWidth="1"/>
    <col min="10767" max="10767" width="11.88671875" style="1" bestFit="1" customWidth="1"/>
    <col min="10768" max="10768" width="11" style="1" bestFit="1" customWidth="1"/>
    <col min="10769" max="10769" width="3.21875" style="1" bestFit="1" customWidth="1"/>
    <col min="10770" max="11008" width="11.5546875" style="1"/>
    <col min="11009" max="11009" width="3.33203125" style="1" customWidth="1"/>
    <col min="11010" max="11010" width="9.33203125" style="1" customWidth="1"/>
    <col min="11011" max="11011" width="1.88671875" style="1" customWidth="1"/>
    <col min="11012" max="11012" width="12.77734375" style="1" bestFit="1" customWidth="1"/>
    <col min="11013" max="11013" width="13.21875" style="1" bestFit="1" customWidth="1"/>
    <col min="11014" max="11014" width="14.21875" style="1" customWidth="1"/>
    <col min="11015" max="11015" width="14.5546875" style="1" customWidth="1"/>
    <col min="11016" max="11016" width="11.88671875" style="1" bestFit="1" customWidth="1"/>
    <col min="11017" max="11017" width="14.21875" style="1" bestFit="1" customWidth="1"/>
    <col min="11018" max="11018" width="11" style="1" bestFit="1" customWidth="1"/>
    <col min="11019" max="11019" width="11.88671875" style="1" bestFit="1" customWidth="1"/>
    <col min="11020" max="11020" width="14.21875" style="1" bestFit="1" customWidth="1"/>
    <col min="11021" max="11021" width="13.21875" style="1" bestFit="1" customWidth="1"/>
    <col min="11022" max="11022" width="12.44140625" style="1" customWidth="1"/>
    <col min="11023" max="11023" width="11.88671875" style="1" bestFit="1" customWidth="1"/>
    <col min="11024" max="11024" width="11" style="1" bestFit="1" customWidth="1"/>
    <col min="11025" max="11025" width="3.21875" style="1" bestFit="1" customWidth="1"/>
    <col min="11026" max="11264" width="11.5546875" style="1"/>
    <col min="11265" max="11265" width="3.33203125" style="1" customWidth="1"/>
    <col min="11266" max="11266" width="9.33203125" style="1" customWidth="1"/>
    <col min="11267" max="11267" width="1.88671875" style="1" customWidth="1"/>
    <col min="11268" max="11268" width="12.77734375" style="1" bestFit="1" customWidth="1"/>
    <col min="11269" max="11269" width="13.21875" style="1" bestFit="1" customWidth="1"/>
    <col min="11270" max="11270" width="14.21875" style="1" customWidth="1"/>
    <col min="11271" max="11271" width="14.5546875" style="1" customWidth="1"/>
    <col min="11272" max="11272" width="11.88671875" style="1" bestFit="1" customWidth="1"/>
    <col min="11273" max="11273" width="14.21875" style="1" bestFit="1" customWidth="1"/>
    <col min="11274" max="11274" width="11" style="1" bestFit="1" customWidth="1"/>
    <col min="11275" max="11275" width="11.88671875" style="1" bestFit="1" customWidth="1"/>
    <col min="11276" max="11276" width="14.21875" style="1" bestFit="1" customWidth="1"/>
    <col min="11277" max="11277" width="13.21875" style="1" bestFit="1" customWidth="1"/>
    <col min="11278" max="11278" width="12.44140625" style="1" customWidth="1"/>
    <col min="11279" max="11279" width="11.88671875" style="1" bestFit="1" customWidth="1"/>
    <col min="11280" max="11280" width="11" style="1" bestFit="1" customWidth="1"/>
    <col min="11281" max="11281" width="3.21875" style="1" bestFit="1" customWidth="1"/>
    <col min="11282" max="11520" width="11.5546875" style="1"/>
    <col min="11521" max="11521" width="3.33203125" style="1" customWidth="1"/>
    <col min="11522" max="11522" width="9.33203125" style="1" customWidth="1"/>
    <col min="11523" max="11523" width="1.88671875" style="1" customWidth="1"/>
    <col min="11524" max="11524" width="12.77734375" style="1" bestFit="1" customWidth="1"/>
    <col min="11525" max="11525" width="13.21875" style="1" bestFit="1" customWidth="1"/>
    <col min="11526" max="11526" width="14.21875" style="1" customWidth="1"/>
    <col min="11527" max="11527" width="14.5546875" style="1" customWidth="1"/>
    <col min="11528" max="11528" width="11.88671875" style="1" bestFit="1" customWidth="1"/>
    <col min="11529" max="11529" width="14.21875" style="1" bestFit="1" customWidth="1"/>
    <col min="11530" max="11530" width="11" style="1" bestFit="1" customWidth="1"/>
    <col min="11531" max="11531" width="11.88671875" style="1" bestFit="1" customWidth="1"/>
    <col min="11532" max="11532" width="14.21875" style="1" bestFit="1" customWidth="1"/>
    <col min="11533" max="11533" width="13.21875" style="1" bestFit="1" customWidth="1"/>
    <col min="11534" max="11534" width="12.44140625" style="1" customWidth="1"/>
    <col min="11535" max="11535" width="11.88671875" style="1" bestFit="1" customWidth="1"/>
    <col min="11536" max="11536" width="11" style="1" bestFit="1" customWidth="1"/>
    <col min="11537" max="11537" width="3.21875" style="1" bestFit="1" customWidth="1"/>
    <col min="11538" max="11776" width="11.5546875" style="1"/>
    <col min="11777" max="11777" width="3.33203125" style="1" customWidth="1"/>
    <col min="11778" max="11778" width="9.33203125" style="1" customWidth="1"/>
    <col min="11779" max="11779" width="1.88671875" style="1" customWidth="1"/>
    <col min="11780" max="11780" width="12.77734375" style="1" bestFit="1" customWidth="1"/>
    <col min="11781" max="11781" width="13.21875" style="1" bestFit="1" customWidth="1"/>
    <col min="11782" max="11782" width="14.21875" style="1" customWidth="1"/>
    <col min="11783" max="11783" width="14.5546875" style="1" customWidth="1"/>
    <col min="11784" max="11784" width="11.88671875" style="1" bestFit="1" customWidth="1"/>
    <col min="11785" max="11785" width="14.21875" style="1" bestFit="1" customWidth="1"/>
    <col min="11786" max="11786" width="11" style="1" bestFit="1" customWidth="1"/>
    <col min="11787" max="11787" width="11.88671875" style="1" bestFit="1" customWidth="1"/>
    <col min="11788" max="11788" width="14.21875" style="1" bestFit="1" customWidth="1"/>
    <col min="11789" max="11789" width="13.21875" style="1" bestFit="1" customWidth="1"/>
    <col min="11790" max="11790" width="12.44140625" style="1" customWidth="1"/>
    <col min="11791" max="11791" width="11.88671875" style="1" bestFit="1" customWidth="1"/>
    <col min="11792" max="11792" width="11" style="1" bestFit="1" customWidth="1"/>
    <col min="11793" max="11793" width="3.21875" style="1" bestFit="1" customWidth="1"/>
    <col min="11794" max="12032" width="11.5546875" style="1"/>
    <col min="12033" max="12033" width="3.33203125" style="1" customWidth="1"/>
    <col min="12034" max="12034" width="9.33203125" style="1" customWidth="1"/>
    <col min="12035" max="12035" width="1.88671875" style="1" customWidth="1"/>
    <col min="12036" max="12036" width="12.77734375" style="1" bestFit="1" customWidth="1"/>
    <col min="12037" max="12037" width="13.21875" style="1" bestFit="1" customWidth="1"/>
    <col min="12038" max="12038" width="14.21875" style="1" customWidth="1"/>
    <col min="12039" max="12039" width="14.5546875" style="1" customWidth="1"/>
    <col min="12040" max="12040" width="11.88671875" style="1" bestFit="1" customWidth="1"/>
    <col min="12041" max="12041" width="14.21875" style="1" bestFit="1" customWidth="1"/>
    <col min="12042" max="12042" width="11" style="1" bestFit="1" customWidth="1"/>
    <col min="12043" max="12043" width="11.88671875" style="1" bestFit="1" customWidth="1"/>
    <col min="12044" max="12044" width="14.21875" style="1" bestFit="1" customWidth="1"/>
    <col min="12045" max="12045" width="13.21875" style="1" bestFit="1" customWidth="1"/>
    <col min="12046" max="12046" width="12.44140625" style="1" customWidth="1"/>
    <col min="12047" max="12047" width="11.88671875" style="1" bestFit="1" customWidth="1"/>
    <col min="12048" max="12048" width="11" style="1" bestFit="1" customWidth="1"/>
    <col min="12049" max="12049" width="3.21875" style="1" bestFit="1" customWidth="1"/>
    <col min="12050" max="12288" width="11.5546875" style="1"/>
    <col min="12289" max="12289" width="3.33203125" style="1" customWidth="1"/>
    <col min="12290" max="12290" width="9.33203125" style="1" customWidth="1"/>
    <col min="12291" max="12291" width="1.88671875" style="1" customWidth="1"/>
    <col min="12292" max="12292" width="12.77734375" style="1" bestFit="1" customWidth="1"/>
    <col min="12293" max="12293" width="13.21875" style="1" bestFit="1" customWidth="1"/>
    <col min="12294" max="12294" width="14.21875" style="1" customWidth="1"/>
    <col min="12295" max="12295" width="14.5546875" style="1" customWidth="1"/>
    <col min="12296" max="12296" width="11.88671875" style="1" bestFit="1" customWidth="1"/>
    <col min="12297" max="12297" width="14.21875" style="1" bestFit="1" customWidth="1"/>
    <col min="12298" max="12298" width="11" style="1" bestFit="1" customWidth="1"/>
    <col min="12299" max="12299" width="11.88671875" style="1" bestFit="1" customWidth="1"/>
    <col min="12300" max="12300" width="14.21875" style="1" bestFit="1" customWidth="1"/>
    <col min="12301" max="12301" width="13.21875" style="1" bestFit="1" customWidth="1"/>
    <col min="12302" max="12302" width="12.44140625" style="1" customWidth="1"/>
    <col min="12303" max="12303" width="11.88671875" style="1" bestFit="1" customWidth="1"/>
    <col min="12304" max="12304" width="11" style="1" bestFit="1" customWidth="1"/>
    <col min="12305" max="12305" width="3.21875" style="1" bestFit="1" customWidth="1"/>
    <col min="12306" max="12544" width="11.5546875" style="1"/>
    <col min="12545" max="12545" width="3.33203125" style="1" customWidth="1"/>
    <col min="12546" max="12546" width="9.33203125" style="1" customWidth="1"/>
    <col min="12547" max="12547" width="1.88671875" style="1" customWidth="1"/>
    <col min="12548" max="12548" width="12.77734375" style="1" bestFit="1" customWidth="1"/>
    <col min="12549" max="12549" width="13.21875" style="1" bestFit="1" customWidth="1"/>
    <col min="12550" max="12550" width="14.21875" style="1" customWidth="1"/>
    <col min="12551" max="12551" width="14.5546875" style="1" customWidth="1"/>
    <col min="12552" max="12552" width="11.88671875" style="1" bestFit="1" customWidth="1"/>
    <col min="12553" max="12553" width="14.21875" style="1" bestFit="1" customWidth="1"/>
    <col min="12554" max="12554" width="11" style="1" bestFit="1" customWidth="1"/>
    <col min="12555" max="12555" width="11.88671875" style="1" bestFit="1" customWidth="1"/>
    <col min="12556" max="12556" width="14.21875" style="1" bestFit="1" customWidth="1"/>
    <col min="12557" max="12557" width="13.21875" style="1" bestFit="1" customWidth="1"/>
    <col min="12558" max="12558" width="12.44140625" style="1" customWidth="1"/>
    <col min="12559" max="12559" width="11.88671875" style="1" bestFit="1" customWidth="1"/>
    <col min="12560" max="12560" width="11" style="1" bestFit="1" customWidth="1"/>
    <col min="12561" max="12561" width="3.21875" style="1" bestFit="1" customWidth="1"/>
    <col min="12562" max="12800" width="11.5546875" style="1"/>
    <col min="12801" max="12801" width="3.33203125" style="1" customWidth="1"/>
    <col min="12802" max="12802" width="9.33203125" style="1" customWidth="1"/>
    <col min="12803" max="12803" width="1.88671875" style="1" customWidth="1"/>
    <col min="12804" max="12804" width="12.77734375" style="1" bestFit="1" customWidth="1"/>
    <col min="12805" max="12805" width="13.21875" style="1" bestFit="1" customWidth="1"/>
    <col min="12806" max="12806" width="14.21875" style="1" customWidth="1"/>
    <col min="12807" max="12807" width="14.5546875" style="1" customWidth="1"/>
    <col min="12808" max="12808" width="11.88671875" style="1" bestFit="1" customWidth="1"/>
    <col min="12809" max="12809" width="14.21875" style="1" bestFit="1" customWidth="1"/>
    <col min="12810" max="12810" width="11" style="1" bestFit="1" customWidth="1"/>
    <col min="12811" max="12811" width="11.88671875" style="1" bestFit="1" customWidth="1"/>
    <col min="12812" max="12812" width="14.21875" style="1" bestFit="1" customWidth="1"/>
    <col min="12813" max="12813" width="13.21875" style="1" bestFit="1" customWidth="1"/>
    <col min="12814" max="12814" width="12.44140625" style="1" customWidth="1"/>
    <col min="12815" max="12815" width="11.88671875" style="1" bestFit="1" customWidth="1"/>
    <col min="12816" max="12816" width="11" style="1" bestFit="1" customWidth="1"/>
    <col min="12817" max="12817" width="3.21875" style="1" bestFit="1" customWidth="1"/>
    <col min="12818" max="13056" width="11.5546875" style="1"/>
    <col min="13057" max="13057" width="3.33203125" style="1" customWidth="1"/>
    <col min="13058" max="13058" width="9.33203125" style="1" customWidth="1"/>
    <col min="13059" max="13059" width="1.88671875" style="1" customWidth="1"/>
    <col min="13060" max="13060" width="12.77734375" style="1" bestFit="1" customWidth="1"/>
    <col min="13061" max="13061" width="13.21875" style="1" bestFit="1" customWidth="1"/>
    <col min="13062" max="13062" width="14.21875" style="1" customWidth="1"/>
    <col min="13063" max="13063" width="14.5546875" style="1" customWidth="1"/>
    <col min="13064" max="13064" width="11.88671875" style="1" bestFit="1" customWidth="1"/>
    <col min="13065" max="13065" width="14.21875" style="1" bestFit="1" customWidth="1"/>
    <col min="13066" max="13066" width="11" style="1" bestFit="1" customWidth="1"/>
    <col min="13067" max="13067" width="11.88671875" style="1" bestFit="1" customWidth="1"/>
    <col min="13068" max="13068" width="14.21875" style="1" bestFit="1" customWidth="1"/>
    <col min="13069" max="13069" width="13.21875" style="1" bestFit="1" customWidth="1"/>
    <col min="13070" max="13070" width="12.44140625" style="1" customWidth="1"/>
    <col min="13071" max="13071" width="11.88671875" style="1" bestFit="1" customWidth="1"/>
    <col min="13072" max="13072" width="11" style="1" bestFit="1" customWidth="1"/>
    <col min="13073" max="13073" width="3.21875" style="1" bestFit="1" customWidth="1"/>
    <col min="13074" max="13312" width="11.5546875" style="1"/>
    <col min="13313" max="13313" width="3.33203125" style="1" customWidth="1"/>
    <col min="13314" max="13314" width="9.33203125" style="1" customWidth="1"/>
    <col min="13315" max="13315" width="1.88671875" style="1" customWidth="1"/>
    <col min="13316" max="13316" width="12.77734375" style="1" bestFit="1" customWidth="1"/>
    <col min="13317" max="13317" width="13.21875" style="1" bestFit="1" customWidth="1"/>
    <col min="13318" max="13318" width="14.21875" style="1" customWidth="1"/>
    <col min="13319" max="13319" width="14.5546875" style="1" customWidth="1"/>
    <col min="13320" max="13320" width="11.88671875" style="1" bestFit="1" customWidth="1"/>
    <col min="13321" max="13321" width="14.21875" style="1" bestFit="1" customWidth="1"/>
    <col min="13322" max="13322" width="11" style="1" bestFit="1" customWidth="1"/>
    <col min="13323" max="13323" width="11.88671875" style="1" bestFit="1" customWidth="1"/>
    <col min="13324" max="13324" width="14.21875" style="1" bestFit="1" customWidth="1"/>
    <col min="13325" max="13325" width="13.21875" style="1" bestFit="1" customWidth="1"/>
    <col min="13326" max="13326" width="12.44140625" style="1" customWidth="1"/>
    <col min="13327" max="13327" width="11.88671875" style="1" bestFit="1" customWidth="1"/>
    <col min="13328" max="13328" width="11" style="1" bestFit="1" customWidth="1"/>
    <col min="13329" max="13329" width="3.21875" style="1" bestFit="1" customWidth="1"/>
    <col min="13330" max="13568" width="11.5546875" style="1"/>
    <col min="13569" max="13569" width="3.33203125" style="1" customWidth="1"/>
    <col min="13570" max="13570" width="9.33203125" style="1" customWidth="1"/>
    <col min="13571" max="13571" width="1.88671875" style="1" customWidth="1"/>
    <col min="13572" max="13572" width="12.77734375" style="1" bestFit="1" customWidth="1"/>
    <col min="13573" max="13573" width="13.21875" style="1" bestFit="1" customWidth="1"/>
    <col min="13574" max="13574" width="14.21875" style="1" customWidth="1"/>
    <col min="13575" max="13575" width="14.5546875" style="1" customWidth="1"/>
    <col min="13576" max="13576" width="11.88671875" style="1" bestFit="1" customWidth="1"/>
    <col min="13577" max="13577" width="14.21875" style="1" bestFit="1" customWidth="1"/>
    <col min="13578" max="13578" width="11" style="1" bestFit="1" customWidth="1"/>
    <col min="13579" max="13579" width="11.88671875" style="1" bestFit="1" customWidth="1"/>
    <col min="13580" max="13580" width="14.21875" style="1" bestFit="1" customWidth="1"/>
    <col min="13581" max="13581" width="13.21875" style="1" bestFit="1" customWidth="1"/>
    <col min="13582" max="13582" width="12.44140625" style="1" customWidth="1"/>
    <col min="13583" max="13583" width="11.88671875" style="1" bestFit="1" customWidth="1"/>
    <col min="13584" max="13584" width="11" style="1" bestFit="1" customWidth="1"/>
    <col min="13585" max="13585" width="3.21875" style="1" bestFit="1" customWidth="1"/>
    <col min="13586" max="13824" width="11.5546875" style="1"/>
    <col min="13825" max="13825" width="3.33203125" style="1" customWidth="1"/>
    <col min="13826" max="13826" width="9.33203125" style="1" customWidth="1"/>
    <col min="13827" max="13827" width="1.88671875" style="1" customWidth="1"/>
    <col min="13828" max="13828" width="12.77734375" style="1" bestFit="1" customWidth="1"/>
    <col min="13829" max="13829" width="13.21875" style="1" bestFit="1" customWidth="1"/>
    <col min="13830" max="13830" width="14.21875" style="1" customWidth="1"/>
    <col min="13831" max="13831" width="14.5546875" style="1" customWidth="1"/>
    <col min="13832" max="13832" width="11.88671875" style="1" bestFit="1" customWidth="1"/>
    <col min="13833" max="13833" width="14.21875" style="1" bestFit="1" customWidth="1"/>
    <col min="13834" max="13834" width="11" style="1" bestFit="1" customWidth="1"/>
    <col min="13835" max="13835" width="11.88671875" style="1" bestFit="1" customWidth="1"/>
    <col min="13836" max="13836" width="14.21875" style="1" bestFit="1" customWidth="1"/>
    <col min="13837" max="13837" width="13.21875" style="1" bestFit="1" customWidth="1"/>
    <col min="13838" max="13838" width="12.44140625" style="1" customWidth="1"/>
    <col min="13839" max="13839" width="11.88671875" style="1" bestFit="1" customWidth="1"/>
    <col min="13840" max="13840" width="11" style="1" bestFit="1" customWidth="1"/>
    <col min="13841" max="13841" width="3.21875" style="1" bestFit="1" customWidth="1"/>
    <col min="13842" max="14080" width="11.5546875" style="1"/>
    <col min="14081" max="14081" width="3.33203125" style="1" customWidth="1"/>
    <col min="14082" max="14082" width="9.33203125" style="1" customWidth="1"/>
    <col min="14083" max="14083" width="1.88671875" style="1" customWidth="1"/>
    <col min="14084" max="14084" width="12.77734375" style="1" bestFit="1" customWidth="1"/>
    <col min="14085" max="14085" width="13.21875" style="1" bestFit="1" customWidth="1"/>
    <col min="14086" max="14086" width="14.21875" style="1" customWidth="1"/>
    <col min="14087" max="14087" width="14.5546875" style="1" customWidth="1"/>
    <col min="14088" max="14088" width="11.88671875" style="1" bestFit="1" customWidth="1"/>
    <col min="14089" max="14089" width="14.21875" style="1" bestFit="1" customWidth="1"/>
    <col min="14090" max="14090" width="11" style="1" bestFit="1" customWidth="1"/>
    <col min="14091" max="14091" width="11.88671875" style="1" bestFit="1" customWidth="1"/>
    <col min="14092" max="14092" width="14.21875" style="1" bestFit="1" customWidth="1"/>
    <col min="14093" max="14093" width="13.21875" style="1" bestFit="1" customWidth="1"/>
    <col min="14094" max="14094" width="12.44140625" style="1" customWidth="1"/>
    <col min="14095" max="14095" width="11.88671875" style="1" bestFit="1" customWidth="1"/>
    <col min="14096" max="14096" width="11" style="1" bestFit="1" customWidth="1"/>
    <col min="14097" max="14097" width="3.21875" style="1" bestFit="1" customWidth="1"/>
    <col min="14098" max="14336" width="11.5546875" style="1"/>
    <col min="14337" max="14337" width="3.33203125" style="1" customWidth="1"/>
    <col min="14338" max="14338" width="9.33203125" style="1" customWidth="1"/>
    <col min="14339" max="14339" width="1.88671875" style="1" customWidth="1"/>
    <col min="14340" max="14340" width="12.77734375" style="1" bestFit="1" customWidth="1"/>
    <col min="14341" max="14341" width="13.21875" style="1" bestFit="1" customWidth="1"/>
    <col min="14342" max="14342" width="14.21875" style="1" customWidth="1"/>
    <col min="14343" max="14343" width="14.5546875" style="1" customWidth="1"/>
    <col min="14344" max="14344" width="11.88671875" style="1" bestFit="1" customWidth="1"/>
    <col min="14345" max="14345" width="14.21875" style="1" bestFit="1" customWidth="1"/>
    <col min="14346" max="14346" width="11" style="1" bestFit="1" customWidth="1"/>
    <col min="14347" max="14347" width="11.88671875" style="1" bestFit="1" customWidth="1"/>
    <col min="14348" max="14348" width="14.21875" style="1" bestFit="1" customWidth="1"/>
    <col min="14349" max="14349" width="13.21875" style="1" bestFit="1" customWidth="1"/>
    <col min="14350" max="14350" width="12.44140625" style="1" customWidth="1"/>
    <col min="14351" max="14351" width="11.88671875" style="1" bestFit="1" customWidth="1"/>
    <col min="14352" max="14352" width="11" style="1" bestFit="1" customWidth="1"/>
    <col min="14353" max="14353" width="3.21875" style="1" bestFit="1" customWidth="1"/>
    <col min="14354" max="14592" width="11.5546875" style="1"/>
    <col min="14593" max="14593" width="3.33203125" style="1" customWidth="1"/>
    <col min="14594" max="14594" width="9.33203125" style="1" customWidth="1"/>
    <col min="14595" max="14595" width="1.88671875" style="1" customWidth="1"/>
    <col min="14596" max="14596" width="12.77734375" style="1" bestFit="1" customWidth="1"/>
    <col min="14597" max="14597" width="13.21875" style="1" bestFit="1" customWidth="1"/>
    <col min="14598" max="14598" width="14.21875" style="1" customWidth="1"/>
    <col min="14599" max="14599" width="14.5546875" style="1" customWidth="1"/>
    <col min="14600" max="14600" width="11.88671875" style="1" bestFit="1" customWidth="1"/>
    <col min="14601" max="14601" width="14.21875" style="1" bestFit="1" customWidth="1"/>
    <col min="14602" max="14602" width="11" style="1" bestFit="1" customWidth="1"/>
    <col min="14603" max="14603" width="11.88671875" style="1" bestFit="1" customWidth="1"/>
    <col min="14604" max="14604" width="14.21875" style="1" bestFit="1" customWidth="1"/>
    <col min="14605" max="14605" width="13.21875" style="1" bestFit="1" customWidth="1"/>
    <col min="14606" max="14606" width="12.44140625" style="1" customWidth="1"/>
    <col min="14607" max="14607" width="11.88671875" style="1" bestFit="1" customWidth="1"/>
    <col min="14608" max="14608" width="11" style="1" bestFit="1" customWidth="1"/>
    <col min="14609" max="14609" width="3.21875" style="1" bestFit="1" customWidth="1"/>
    <col min="14610" max="14848" width="11.5546875" style="1"/>
    <col min="14849" max="14849" width="3.33203125" style="1" customWidth="1"/>
    <col min="14850" max="14850" width="9.33203125" style="1" customWidth="1"/>
    <col min="14851" max="14851" width="1.88671875" style="1" customWidth="1"/>
    <col min="14852" max="14852" width="12.77734375" style="1" bestFit="1" customWidth="1"/>
    <col min="14853" max="14853" width="13.21875" style="1" bestFit="1" customWidth="1"/>
    <col min="14854" max="14854" width="14.21875" style="1" customWidth="1"/>
    <col min="14855" max="14855" width="14.5546875" style="1" customWidth="1"/>
    <col min="14856" max="14856" width="11.88671875" style="1" bestFit="1" customWidth="1"/>
    <col min="14857" max="14857" width="14.21875" style="1" bestFit="1" customWidth="1"/>
    <col min="14858" max="14858" width="11" style="1" bestFit="1" customWidth="1"/>
    <col min="14859" max="14859" width="11.88671875" style="1" bestFit="1" customWidth="1"/>
    <col min="14860" max="14860" width="14.21875" style="1" bestFit="1" customWidth="1"/>
    <col min="14861" max="14861" width="13.21875" style="1" bestFit="1" customWidth="1"/>
    <col min="14862" max="14862" width="12.44140625" style="1" customWidth="1"/>
    <col min="14863" max="14863" width="11.88671875" style="1" bestFit="1" customWidth="1"/>
    <col min="14864" max="14864" width="11" style="1" bestFit="1" customWidth="1"/>
    <col min="14865" max="14865" width="3.21875" style="1" bestFit="1" customWidth="1"/>
    <col min="14866" max="15104" width="11.5546875" style="1"/>
    <col min="15105" max="15105" width="3.33203125" style="1" customWidth="1"/>
    <col min="15106" max="15106" width="9.33203125" style="1" customWidth="1"/>
    <col min="15107" max="15107" width="1.88671875" style="1" customWidth="1"/>
    <col min="15108" max="15108" width="12.77734375" style="1" bestFit="1" customWidth="1"/>
    <col min="15109" max="15109" width="13.21875" style="1" bestFit="1" customWidth="1"/>
    <col min="15110" max="15110" width="14.21875" style="1" customWidth="1"/>
    <col min="15111" max="15111" width="14.5546875" style="1" customWidth="1"/>
    <col min="15112" max="15112" width="11.88671875" style="1" bestFit="1" customWidth="1"/>
    <col min="15113" max="15113" width="14.21875" style="1" bestFit="1" customWidth="1"/>
    <col min="15114" max="15114" width="11" style="1" bestFit="1" customWidth="1"/>
    <col min="15115" max="15115" width="11.88671875" style="1" bestFit="1" customWidth="1"/>
    <col min="15116" max="15116" width="14.21875" style="1" bestFit="1" customWidth="1"/>
    <col min="15117" max="15117" width="13.21875" style="1" bestFit="1" customWidth="1"/>
    <col min="15118" max="15118" width="12.44140625" style="1" customWidth="1"/>
    <col min="15119" max="15119" width="11.88671875" style="1" bestFit="1" customWidth="1"/>
    <col min="15120" max="15120" width="11" style="1" bestFit="1" customWidth="1"/>
    <col min="15121" max="15121" width="3.21875" style="1" bestFit="1" customWidth="1"/>
    <col min="15122" max="15360" width="11.5546875" style="1"/>
    <col min="15361" max="15361" width="3.33203125" style="1" customWidth="1"/>
    <col min="15362" max="15362" width="9.33203125" style="1" customWidth="1"/>
    <col min="15363" max="15363" width="1.88671875" style="1" customWidth="1"/>
    <col min="15364" max="15364" width="12.77734375" style="1" bestFit="1" customWidth="1"/>
    <col min="15365" max="15365" width="13.21875" style="1" bestFit="1" customWidth="1"/>
    <col min="15366" max="15366" width="14.21875" style="1" customWidth="1"/>
    <col min="15367" max="15367" width="14.5546875" style="1" customWidth="1"/>
    <col min="15368" max="15368" width="11.88671875" style="1" bestFit="1" customWidth="1"/>
    <col min="15369" max="15369" width="14.21875" style="1" bestFit="1" customWidth="1"/>
    <col min="15370" max="15370" width="11" style="1" bestFit="1" customWidth="1"/>
    <col min="15371" max="15371" width="11.88671875" style="1" bestFit="1" customWidth="1"/>
    <col min="15372" max="15372" width="14.21875" style="1" bestFit="1" customWidth="1"/>
    <col min="15373" max="15373" width="13.21875" style="1" bestFit="1" customWidth="1"/>
    <col min="15374" max="15374" width="12.44140625" style="1" customWidth="1"/>
    <col min="15375" max="15375" width="11.88671875" style="1" bestFit="1" customWidth="1"/>
    <col min="15376" max="15376" width="11" style="1" bestFit="1" customWidth="1"/>
    <col min="15377" max="15377" width="3.21875" style="1" bestFit="1" customWidth="1"/>
    <col min="15378" max="15616" width="11.5546875" style="1"/>
    <col min="15617" max="15617" width="3.33203125" style="1" customWidth="1"/>
    <col min="15618" max="15618" width="9.33203125" style="1" customWidth="1"/>
    <col min="15619" max="15619" width="1.88671875" style="1" customWidth="1"/>
    <col min="15620" max="15620" width="12.77734375" style="1" bestFit="1" customWidth="1"/>
    <col min="15621" max="15621" width="13.21875" style="1" bestFit="1" customWidth="1"/>
    <col min="15622" max="15622" width="14.21875" style="1" customWidth="1"/>
    <col min="15623" max="15623" width="14.5546875" style="1" customWidth="1"/>
    <col min="15624" max="15624" width="11.88671875" style="1" bestFit="1" customWidth="1"/>
    <col min="15625" max="15625" width="14.21875" style="1" bestFit="1" customWidth="1"/>
    <col min="15626" max="15626" width="11" style="1" bestFit="1" customWidth="1"/>
    <col min="15627" max="15627" width="11.88671875" style="1" bestFit="1" customWidth="1"/>
    <col min="15628" max="15628" width="14.21875" style="1" bestFit="1" customWidth="1"/>
    <col min="15629" max="15629" width="13.21875" style="1" bestFit="1" customWidth="1"/>
    <col min="15630" max="15630" width="12.44140625" style="1" customWidth="1"/>
    <col min="15631" max="15631" width="11.88671875" style="1" bestFit="1" customWidth="1"/>
    <col min="15632" max="15632" width="11" style="1" bestFit="1" customWidth="1"/>
    <col min="15633" max="15633" width="3.21875" style="1" bestFit="1" customWidth="1"/>
    <col min="15634" max="15872" width="11.5546875" style="1"/>
    <col min="15873" max="15873" width="3.33203125" style="1" customWidth="1"/>
    <col min="15874" max="15874" width="9.33203125" style="1" customWidth="1"/>
    <col min="15875" max="15875" width="1.88671875" style="1" customWidth="1"/>
    <col min="15876" max="15876" width="12.77734375" style="1" bestFit="1" customWidth="1"/>
    <col min="15877" max="15877" width="13.21875" style="1" bestFit="1" customWidth="1"/>
    <col min="15878" max="15878" width="14.21875" style="1" customWidth="1"/>
    <col min="15879" max="15879" width="14.5546875" style="1" customWidth="1"/>
    <col min="15880" max="15880" width="11.88671875" style="1" bestFit="1" customWidth="1"/>
    <col min="15881" max="15881" width="14.21875" style="1" bestFit="1" customWidth="1"/>
    <col min="15882" max="15882" width="11" style="1" bestFit="1" customWidth="1"/>
    <col min="15883" max="15883" width="11.88671875" style="1" bestFit="1" customWidth="1"/>
    <col min="15884" max="15884" width="14.21875" style="1" bestFit="1" customWidth="1"/>
    <col min="15885" max="15885" width="13.21875" style="1" bestFit="1" customWidth="1"/>
    <col min="15886" max="15886" width="12.44140625" style="1" customWidth="1"/>
    <col min="15887" max="15887" width="11.88671875" style="1" bestFit="1" customWidth="1"/>
    <col min="15888" max="15888" width="11" style="1" bestFit="1" customWidth="1"/>
    <col min="15889" max="15889" width="3.21875" style="1" bestFit="1" customWidth="1"/>
    <col min="15890" max="16128" width="11.5546875" style="1"/>
    <col min="16129" max="16129" width="3.33203125" style="1" customWidth="1"/>
    <col min="16130" max="16130" width="9.33203125" style="1" customWidth="1"/>
    <col min="16131" max="16131" width="1.88671875" style="1" customWidth="1"/>
    <col min="16132" max="16132" width="12.77734375" style="1" bestFit="1" customWidth="1"/>
    <col min="16133" max="16133" width="13.21875" style="1" bestFit="1" customWidth="1"/>
    <col min="16134" max="16134" width="14.21875" style="1" customWidth="1"/>
    <col min="16135" max="16135" width="14.5546875" style="1" customWidth="1"/>
    <col min="16136" max="16136" width="11.88671875" style="1" bestFit="1" customWidth="1"/>
    <col min="16137" max="16137" width="14.21875" style="1" bestFit="1" customWidth="1"/>
    <col min="16138" max="16138" width="11" style="1" bestFit="1" customWidth="1"/>
    <col min="16139" max="16139" width="11.88671875" style="1" bestFit="1" customWidth="1"/>
    <col min="16140" max="16140" width="14.21875" style="1" bestFit="1" customWidth="1"/>
    <col min="16141" max="16141" width="13.21875" style="1" bestFit="1" customWidth="1"/>
    <col min="16142" max="16142" width="12.44140625" style="1" customWidth="1"/>
    <col min="16143" max="16143" width="11.88671875" style="1" bestFit="1" customWidth="1"/>
    <col min="16144" max="16144" width="11" style="1" bestFit="1" customWidth="1"/>
    <col min="16145" max="16145" width="3.21875" style="1" bestFit="1" customWidth="1"/>
    <col min="16146" max="16384" width="11.5546875" style="1"/>
  </cols>
  <sheetData>
    <row r="1" spans="1:17" ht="12.6" x14ac:dyDescent="0.25">
      <c r="A1" s="1" t="s">
        <v>1</v>
      </c>
      <c r="E1" s="2"/>
    </row>
    <row r="2" spans="1:17" ht="12.6" x14ac:dyDescent="0.25">
      <c r="A2" s="1" t="s">
        <v>437</v>
      </c>
      <c r="C2" s="3" t="s">
        <v>436</v>
      </c>
      <c r="E2" s="2"/>
      <c r="Q2" s="2"/>
    </row>
    <row r="3" spans="1:17" ht="12.6" x14ac:dyDescent="0.25">
      <c r="A3" s="1" t="s">
        <v>438</v>
      </c>
      <c r="E3" s="2"/>
      <c r="F3" s="3"/>
      <c r="Q3" s="2"/>
    </row>
    <row r="4" spans="1:17" ht="12.6" x14ac:dyDescent="0.25">
      <c r="M4" s="4"/>
      <c r="N4" s="4"/>
      <c r="O4" s="4"/>
      <c r="P4" s="4"/>
    </row>
    <row r="5" spans="1:17" ht="13.05" customHeight="1" x14ac:dyDescent="0.25">
      <c r="E5" s="5" t="s">
        <v>2</v>
      </c>
      <c r="F5" s="5"/>
      <c r="G5" s="5"/>
      <c r="H5" s="5"/>
      <c r="K5" s="6"/>
      <c r="M5" s="5" t="s">
        <v>3</v>
      </c>
      <c r="N5" s="5"/>
      <c r="O5" s="5"/>
      <c r="P5" s="5"/>
    </row>
    <row r="6" spans="1:17" ht="12.6" x14ac:dyDescent="0.25">
      <c r="E6" s="5" t="s">
        <v>4</v>
      </c>
      <c r="F6" s="5" t="s">
        <v>5</v>
      </c>
      <c r="G6" s="5" t="s">
        <v>5</v>
      </c>
      <c r="H6" s="5"/>
      <c r="I6" s="6"/>
      <c r="J6" s="6"/>
      <c r="K6" s="6"/>
      <c r="L6" s="6"/>
      <c r="M6" s="5" t="s">
        <v>6</v>
      </c>
      <c r="N6" s="5" t="s">
        <v>7</v>
      </c>
      <c r="O6" s="5"/>
      <c r="P6" s="5"/>
    </row>
    <row r="7" spans="1:17" ht="42.75" customHeight="1" x14ac:dyDescent="0.25">
      <c r="A7" s="7" t="s">
        <v>8</v>
      </c>
      <c r="B7" s="7" t="s">
        <v>9</v>
      </c>
      <c r="C7" s="7"/>
      <c r="D7" s="7" t="s">
        <v>10</v>
      </c>
      <c r="E7" s="8" t="s">
        <v>0</v>
      </c>
      <c r="F7" s="9" t="s">
        <v>11</v>
      </c>
      <c r="G7" s="10" t="s">
        <v>12</v>
      </c>
      <c r="H7" s="10" t="s">
        <v>13</v>
      </c>
      <c r="I7" s="7" t="s">
        <v>14</v>
      </c>
      <c r="J7" s="10" t="s">
        <v>15</v>
      </c>
      <c r="K7" s="10" t="s">
        <v>16</v>
      </c>
      <c r="L7" s="10" t="s">
        <v>17</v>
      </c>
      <c r="M7" s="10" t="s">
        <v>18</v>
      </c>
      <c r="N7" s="10" t="s">
        <v>19</v>
      </c>
      <c r="O7" s="10" t="s">
        <v>20</v>
      </c>
      <c r="P7" s="10" t="s">
        <v>21</v>
      </c>
      <c r="Q7" s="11" t="s">
        <v>8</v>
      </c>
    </row>
    <row r="8" spans="1:17" ht="12.6" x14ac:dyDescent="0.25">
      <c r="A8" s="1">
        <v>1</v>
      </c>
      <c r="B8" s="12">
        <v>159152</v>
      </c>
      <c r="C8" s="20"/>
      <c r="D8" s="1" t="s">
        <v>22</v>
      </c>
      <c r="E8" s="12">
        <v>719941894</v>
      </c>
      <c r="F8" s="12">
        <v>139063349</v>
      </c>
      <c r="G8" s="12">
        <v>35062924</v>
      </c>
      <c r="H8" s="12">
        <v>15770625</v>
      </c>
      <c r="I8" s="12">
        <f t="shared" ref="I8:I45" si="0">(E8+F8+G8+H8)</f>
        <v>909838792</v>
      </c>
      <c r="J8" s="12">
        <v>2000</v>
      </c>
      <c r="K8" s="12">
        <v>0</v>
      </c>
      <c r="L8" s="12">
        <f t="shared" ref="L8:L45" si="1">(I8+J8+K8)</f>
        <v>909840792</v>
      </c>
      <c r="M8" s="12">
        <v>753800794</v>
      </c>
      <c r="N8" s="12">
        <v>31611580</v>
      </c>
      <c r="O8" s="12">
        <v>70235981</v>
      </c>
      <c r="P8" s="12">
        <v>17485674</v>
      </c>
      <c r="Q8" s="1">
        <v>1</v>
      </c>
    </row>
    <row r="9" spans="1:17" ht="12.6" x14ac:dyDescent="0.25">
      <c r="A9" s="1">
        <v>2</v>
      </c>
      <c r="B9" s="12">
        <v>17018</v>
      </c>
      <c r="C9" s="20"/>
      <c r="D9" s="1" t="s">
        <v>23</v>
      </c>
      <c r="E9" s="12">
        <v>47971393</v>
      </c>
      <c r="F9" s="12">
        <v>36158794</v>
      </c>
      <c r="G9" s="12">
        <v>9692013</v>
      </c>
      <c r="H9" s="12">
        <v>29284</v>
      </c>
      <c r="I9" s="12">
        <f t="shared" si="0"/>
        <v>93851484</v>
      </c>
      <c r="J9" s="12">
        <v>977682</v>
      </c>
      <c r="K9" s="12">
        <v>0</v>
      </c>
      <c r="L9" s="12">
        <f t="shared" si="1"/>
        <v>94829166</v>
      </c>
      <c r="M9" s="12">
        <v>86026499</v>
      </c>
      <c r="N9" s="12">
        <v>70000</v>
      </c>
      <c r="O9" s="12">
        <v>4347132</v>
      </c>
      <c r="P9" s="12">
        <v>130807</v>
      </c>
      <c r="Q9" s="1">
        <v>2</v>
      </c>
    </row>
    <row r="10" spans="1:17" ht="12.6" x14ac:dyDescent="0.25">
      <c r="A10" s="1">
        <v>3</v>
      </c>
      <c r="B10" s="12">
        <v>6454</v>
      </c>
      <c r="C10" s="20"/>
      <c r="D10" s="1" t="s">
        <v>24</v>
      </c>
      <c r="E10" s="12">
        <v>10152491</v>
      </c>
      <c r="F10" s="12">
        <v>15861428</v>
      </c>
      <c r="G10" s="12">
        <v>2399212</v>
      </c>
      <c r="H10" s="12">
        <v>232082</v>
      </c>
      <c r="I10" s="12">
        <f t="shared" si="0"/>
        <v>28645213</v>
      </c>
      <c r="J10" s="12">
        <v>31815</v>
      </c>
      <c r="K10" s="12">
        <v>21199</v>
      </c>
      <c r="L10" s="12">
        <f t="shared" si="1"/>
        <v>28698227</v>
      </c>
      <c r="M10" s="12">
        <v>28304940</v>
      </c>
      <c r="N10" s="12">
        <v>594518</v>
      </c>
      <c r="O10" s="12">
        <v>771345</v>
      </c>
      <c r="P10" s="12">
        <v>0</v>
      </c>
      <c r="Q10" s="1">
        <v>3</v>
      </c>
    </row>
    <row r="11" spans="1:17" ht="12.6" x14ac:dyDescent="0.25">
      <c r="A11" s="1">
        <v>4</v>
      </c>
      <c r="B11" s="12">
        <v>49181</v>
      </c>
      <c r="C11" s="20"/>
      <c r="D11" s="1" t="s">
        <v>25</v>
      </c>
      <c r="E11" s="12">
        <v>181421991</v>
      </c>
      <c r="F11" s="12">
        <v>57277424</v>
      </c>
      <c r="G11" s="12">
        <v>14322906</v>
      </c>
      <c r="H11" s="12">
        <v>1030430</v>
      </c>
      <c r="I11" s="12">
        <f t="shared" si="0"/>
        <v>254052751</v>
      </c>
      <c r="J11" s="12">
        <v>0</v>
      </c>
      <c r="K11" s="12">
        <v>5848924</v>
      </c>
      <c r="L11" s="12">
        <f t="shared" si="1"/>
        <v>259901675</v>
      </c>
      <c r="M11" s="12">
        <v>246036145</v>
      </c>
      <c r="N11" s="12">
        <v>9794539</v>
      </c>
      <c r="O11" s="12">
        <v>11049588</v>
      </c>
      <c r="P11" s="12">
        <v>2195356</v>
      </c>
      <c r="Q11" s="1">
        <v>4</v>
      </c>
    </row>
    <row r="12" spans="1:17" ht="12.6" x14ac:dyDescent="0.25">
      <c r="A12" s="1">
        <v>5</v>
      </c>
      <c r="B12" s="12">
        <v>245745</v>
      </c>
      <c r="C12" s="20"/>
      <c r="D12" s="1" t="s">
        <v>26</v>
      </c>
      <c r="E12" s="12">
        <v>585222200</v>
      </c>
      <c r="F12" s="12">
        <v>395207580</v>
      </c>
      <c r="G12" s="12">
        <v>44225798</v>
      </c>
      <c r="H12" s="12">
        <v>8905034</v>
      </c>
      <c r="I12" s="12">
        <f t="shared" si="0"/>
        <v>1033560612</v>
      </c>
      <c r="J12" s="12">
        <v>11085431</v>
      </c>
      <c r="K12" s="12">
        <v>0</v>
      </c>
      <c r="L12" s="12">
        <f t="shared" si="1"/>
        <v>1044646043</v>
      </c>
      <c r="M12" s="12">
        <v>901343629</v>
      </c>
      <c r="N12" s="12">
        <v>69094661</v>
      </c>
      <c r="O12" s="12">
        <v>35078991</v>
      </c>
      <c r="P12" s="12">
        <v>0</v>
      </c>
      <c r="Q12" s="1">
        <v>5</v>
      </c>
    </row>
    <row r="13" spans="1:17" ht="12.6" x14ac:dyDescent="0.25">
      <c r="A13" s="1">
        <v>6</v>
      </c>
      <c r="B13" s="12">
        <v>17194</v>
      </c>
      <c r="C13" s="20"/>
      <c r="D13" s="1" t="s">
        <v>27</v>
      </c>
      <c r="E13" s="12">
        <v>51701261</v>
      </c>
      <c r="F13" s="12">
        <v>27412946</v>
      </c>
      <c r="G13" s="12">
        <v>3676582</v>
      </c>
      <c r="H13" s="12">
        <v>544820</v>
      </c>
      <c r="I13" s="12">
        <f t="shared" si="0"/>
        <v>83335609</v>
      </c>
      <c r="J13" s="12">
        <v>614298</v>
      </c>
      <c r="K13" s="12">
        <v>0</v>
      </c>
      <c r="L13" s="12">
        <f t="shared" si="1"/>
        <v>83949907</v>
      </c>
      <c r="M13" s="12">
        <v>78537837</v>
      </c>
      <c r="N13" s="12">
        <v>1966605</v>
      </c>
      <c r="O13" s="12">
        <v>0</v>
      </c>
      <c r="P13" s="12">
        <v>0</v>
      </c>
      <c r="Q13" s="1">
        <v>6</v>
      </c>
    </row>
    <row r="14" spans="1:17" ht="12.6" x14ac:dyDescent="0.25">
      <c r="A14" s="1">
        <v>7</v>
      </c>
      <c r="B14" s="12">
        <v>5694</v>
      </c>
      <c r="C14" s="20"/>
      <c r="D14" s="1" t="s">
        <v>28</v>
      </c>
      <c r="E14" s="12">
        <v>17178615</v>
      </c>
      <c r="F14" s="12">
        <v>11880080</v>
      </c>
      <c r="G14" s="12">
        <v>1422097</v>
      </c>
      <c r="H14" s="12">
        <v>69515</v>
      </c>
      <c r="I14" s="12">
        <f t="shared" si="0"/>
        <v>30550307</v>
      </c>
      <c r="J14" s="12">
        <v>62500</v>
      </c>
      <c r="K14" s="12">
        <v>0</v>
      </c>
      <c r="L14" s="12">
        <f t="shared" si="1"/>
        <v>30612807</v>
      </c>
      <c r="M14" s="12">
        <v>28410726</v>
      </c>
      <c r="N14" s="12">
        <v>0</v>
      </c>
      <c r="O14" s="12">
        <v>2106243</v>
      </c>
      <c r="P14" s="12">
        <v>0</v>
      </c>
      <c r="Q14" s="1">
        <v>7</v>
      </c>
    </row>
    <row r="15" spans="1:17" ht="12.6" x14ac:dyDescent="0.25">
      <c r="A15" s="1">
        <v>8</v>
      </c>
      <c r="B15" s="12">
        <v>39932</v>
      </c>
      <c r="C15" s="20"/>
      <c r="D15" s="1" t="s">
        <v>29</v>
      </c>
      <c r="E15" s="12">
        <v>77793420</v>
      </c>
      <c r="F15" s="12">
        <v>84216778</v>
      </c>
      <c r="G15" s="12">
        <v>19235900</v>
      </c>
      <c r="H15" s="12">
        <v>934470</v>
      </c>
      <c r="I15" s="12">
        <f t="shared" si="0"/>
        <v>182180568</v>
      </c>
      <c r="J15" s="12">
        <v>464100</v>
      </c>
      <c r="K15" s="12">
        <v>15353000</v>
      </c>
      <c r="L15" s="12">
        <f t="shared" si="1"/>
        <v>197997668</v>
      </c>
      <c r="M15" s="12">
        <v>187125302</v>
      </c>
      <c r="N15" s="12">
        <v>1597420</v>
      </c>
      <c r="O15" s="12">
        <v>0</v>
      </c>
      <c r="P15" s="12">
        <v>264630</v>
      </c>
      <c r="Q15" s="1">
        <v>8</v>
      </c>
    </row>
    <row r="16" spans="1:17" ht="12.6" x14ac:dyDescent="0.25">
      <c r="A16" s="1">
        <v>9</v>
      </c>
      <c r="B16" s="12">
        <v>5589</v>
      </c>
      <c r="C16" s="20"/>
      <c r="D16" s="1" t="s">
        <v>30</v>
      </c>
      <c r="E16" s="12">
        <v>15339637</v>
      </c>
      <c r="F16" s="12">
        <v>12858899</v>
      </c>
      <c r="G16" s="12">
        <v>3417186</v>
      </c>
      <c r="H16" s="12">
        <v>0</v>
      </c>
      <c r="I16" s="12">
        <f t="shared" si="0"/>
        <v>31615722</v>
      </c>
      <c r="J16" s="12">
        <v>0</v>
      </c>
      <c r="K16" s="12">
        <v>0</v>
      </c>
      <c r="L16" s="12">
        <f t="shared" si="1"/>
        <v>31615722</v>
      </c>
      <c r="M16" s="12">
        <v>31455954</v>
      </c>
      <c r="N16" s="12">
        <v>0</v>
      </c>
      <c r="O16" s="12">
        <v>688922</v>
      </c>
      <c r="P16" s="12">
        <v>0</v>
      </c>
      <c r="Q16" s="1">
        <v>9</v>
      </c>
    </row>
    <row r="17" spans="1:17" ht="12.6" x14ac:dyDescent="0.25">
      <c r="A17" s="1">
        <v>10</v>
      </c>
      <c r="B17" s="12">
        <v>23943</v>
      </c>
      <c r="C17" s="21"/>
      <c r="D17" s="1" t="s">
        <v>31</v>
      </c>
      <c r="E17" s="12">
        <v>125316366</v>
      </c>
      <c r="F17" s="12">
        <v>18370399</v>
      </c>
      <c r="G17" s="12">
        <v>77986</v>
      </c>
      <c r="H17" s="12">
        <v>996578</v>
      </c>
      <c r="I17" s="12">
        <f t="shared" si="0"/>
        <v>144761329</v>
      </c>
      <c r="J17" s="12">
        <v>0</v>
      </c>
      <c r="K17" s="12">
        <v>10618738</v>
      </c>
      <c r="L17" s="12">
        <f t="shared" si="1"/>
        <v>155380067</v>
      </c>
      <c r="M17" s="12">
        <v>132575071</v>
      </c>
      <c r="N17" s="12">
        <v>6442569</v>
      </c>
      <c r="O17" s="12">
        <v>0</v>
      </c>
      <c r="P17" s="12">
        <v>2148275</v>
      </c>
      <c r="Q17" s="1">
        <v>10</v>
      </c>
    </row>
    <row r="18" spans="1:17" ht="12.6" x14ac:dyDescent="0.25">
      <c r="A18" s="1">
        <v>11</v>
      </c>
      <c r="B18" s="12">
        <v>14331</v>
      </c>
      <c r="C18" s="20"/>
      <c r="D18" s="1" t="s">
        <v>32</v>
      </c>
      <c r="E18" s="12">
        <v>91367040</v>
      </c>
      <c r="F18" s="12">
        <v>13730847</v>
      </c>
      <c r="G18" s="12">
        <v>834988</v>
      </c>
      <c r="H18" s="12">
        <v>396004</v>
      </c>
      <c r="I18" s="12">
        <f t="shared" si="0"/>
        <v>106328879</v>
      </c>
      <c r="J18" s="12">
        <v>727814</v>
      </c>
      <c r="K18" s="12">
        <v>0</v>
      </c>
      <c r="L18" s="12">
        <f t="shared" si="1"/>
        <v>107056693</v>
      </c>
      <c r="M18" s="12">
        <v>91007876</v>
      </c>
      <c r="N18" s="12">
        <v>5137554</v>
      </c>
      <c r="O18" s="12">
        <v>0</v>
      </c>
      <c r="P18" s="12">
        <v>0</v>
      </c>
      <c r="Q18" s="1">
        <v>11</v>
      </c>
    </row>
    <row r="19" spans="1:17" ht="12.6" x14ac:dyDescent="0.25">
      <c r="A19" s="1">
        <v>12</v>
      </c>
      <c r="B19" s="12">
        <v>8261</v>
      </c>
      <c r="C19" s="20"/>
      <c r="D19" s="1" t="s">
        <v>33</v>
      </c>
      <c r="E19" s="12">
        <v>21911683</v>
      </c>
      <c r="F19" s="12">
        <v>15488694</v>
      </c>
      <c r="G19" s="12">
        <v>3994972</v>
      </c>
      <c r="H19" s="12">
        <v>84184</v>
      </c>
      <c r="I19" s="12">
        <f t="shared" si="0"/>
        <v>41479533</v>
      </c>
      <c r="J19" s="12">
        <v>0</v>
      </c>
      <c r="K19" s="12">
        <v>4144980</v>
      </c>
      <c r="L19" s="12">
        <f t="shared" si="1"/>
        <v>45624513</v>
      </c>
      <c r="M19" s="12">
        <v>39170403</v>
      </c>
      <c r="N19" s="12">
        <v>2996309</v>
      </c>
      <c r="O19" s="12">
        <v>1044898</v>
      </c>
      <c r="P19" s="12">
        <v>113598</v>
      </c>
      <c r="Q19" s="1">
        <v>12</v>
      </c>
    </row>
    <row r="20" spans="1:17" ht="12.6" x14ac:dyDescent="0.25">
      <c r="A20" s="1">
        <v>13</v>
      </c>
      <c r="B20" s="12">
        <v>28532</v>
      </c>
      <c r="C20" s="20"/>
      <c r="D20" s="1" t="s">
        <v>34</v>
      </c>
      <c r="E20" s="12">
        <v>97247477</v>
      </c>
      <c r="F20" s="12">
        <v>35228408</v>
      </c>
      <c r="G20" s="12">
        <v>7837716</v>
      </c>
      <c r="H20" s="12">
        <v>1561218</v>
      </c>
      <c r="I20" s="12">
        <f t="shared" si="0"/>
        <v>141874819</v>
      </c>
      <c r="J20" s="12">
        <v>77936</v>
      </c>
      <c r="K20" s="12">
        <v>455000</v>
      </c>
      <c r="L20" s="12">
        <f t="shared" si="1"/>
        <v>142407755</v>
      </c>
      <c r="M20" s="12">
        <v>129423247</v>
      </c>
      <c r="N20" s="12">
        <v>3368500</v>
      </c>
      <c r="O20" s="12">
        <v>0</v>
      </c>
      <c r="P20" s="12">
        <v>0</v>
      </c>
      <c r="Q20" s="1">
        <v>13</v>
      </c>
    </row>
    <row r="21" spans="1:17" ht="12.6" x14ac:dyDescent="0.25">
      <c r="A21" s="1">
        <v>14</v>
      </c>
      <c r="B21" s="12">
        <v>6545</v>
      </c>
      <c r="C21" s="20"/>
      <c r="D21" s="1" t="s">
        <v>35</v>
      </c>
      <c r="E21" s="12">
        <v>18523867</v>
      </c>
      <c r="F21" s="12">
        <v>16068310</v>
      </c>
      <c r="G21" s="12">
        <v>4444822</v>
      </c>
      <c r="H21" s="12">
        <v>94888</v>
      </c>
      <c r="I21" s="12">
        <f t="shared" si="0"/>
        <v>39131887</v>
      </c>
      <c r="J21" s="12">
        <v>0</v>
      </c>
      <c r="K21" s="12">
        <v>581709</v>
      </c>
      <c r="L21" s="12">
        <f t="shared" si="1"/>
        <v>39713596</v>
      </c>
      <c r="M21" s="12">
        <v>36626381</v>
      </c>
      <c r="N21" s="12">
        <v>1432131</v>
      </c>
      <c r="O21" s="12">
        <v>0</v>
      </c>
      <c r="P21" s="12">
        <v>0</v>
      </c>
      <c r="Q21" s="1">
        <v>14</v>
      </c>
    </row>
    <row r="22" spans="1:17" ht="12.6" x14ac:dyDescent="0.25">
      <c r="A22" s="1">
        <v>15</v>
      </c>
      <c r="B22" s="12">
        <v>135753</v>
      </c>
      <c r="C22" s="20"/>
      <c r="D22" s="1" t="s">
        <v>36</v>
      </c>
      <c r="E22" s="12">
        <v>325676168</v>
      </c>
      <c r="F22" s="12">
        <v>223035943</v>
      </c>
      <c r="G22" s="12">
        <v>37022059</v>
      </c>
      <c r="H22" s="12">
        <v>6527899</v>
      </c>
      <c r="I22" s="12">
        <f t="shared" si="0"/>
        <v>592262069</v>
      </c>
      <c r="J22" s="12">
        <v>0</v>
      </c>
      <c r="K22" s="12">
        <v>35107636</v>
      </c>
      <c r="L22" s="12">
        <f t="shared" si="1"/>
        <v>627369705</v>
      </c>
      <c r="M22" s="12">
        <v>544679364</v>
      </c>
      <c r="N22" s="12">
        <v>21982030</v>
      </c>
      <c r="O22" s="12">
        <v>33561974</v>
      </c>
      <c r="P22" s="12">
        <v>0</v>
      </c>
      <c r="Q22" s="1">
        <v>15</v>
      </c>
    </row>
    <row r="23" spans="1:17" ht="12.6" x14ac:dyDescent="0.25">
      <c r="A23" s="1">
        <v>16</v>
      </c>
      <c r="B23" s="12">
        <v>53997</v>
      </c>
      <c r="C23" s="20"/>
      <c r="D23" s="1" t="s">
        <v>37</v>
      </c>
      <c r="E23" s="12">
        <v>110697538</v>
      </c>
      <c r="F23" s="12">
        <v>65470958</v>
      </c>
      <c r="G23" s="12">
        <v>12567973</v>
      </c>
      <c r="H23" s="12">
        <v>5147517</v>
      </c>
      <c r="I23" s="12">
        <f t="shared" si="0"/>
        <v>193883986</v>
      </c>
      <c r="J23" s="12">
        <v>0</v>
      </c>
      <c r="K23" s="12">
        <v>5065977</v>
      </c>
      <c r="L23" s="12">
        <f t="shared" si="1"/>
        <v>198949963</v>
      </c>
      <c r="M23" s="12">
        <v>174802103</v>
      </c>
      <c r="N23" s="12">
        <v>5153296</v>
      </c>
      <c r="O23" s="12">
        <v>15286114</v>
      </c>
      <c r="P23" s="12">
        <v>145834</v>
      </c>
      <c r="Q23" s="1">
        <v>16</v>
      </c>
    </row>
    <row r="24" spans="1:17" ht="12.6" x14ac:dyDescent="0.25">
      <c r="A24" s="1">
        <v>17</v>
      </c>
      <c r="B24" s="12">
        <v>0</v>
      </c>
      <c r="C24" s="133" t="s">
        <v>439</v>
      </c>
      <c r="D24" s="1" t="s">
        <v>38</v>
      </c>
      <c r="E24" s="12">
        <v>0</v>
      </c>
      <c r="F24" s="12">
        <v>0</v>
      </c>
      <c r="G24" s="12">
        <v>0</v>
      </c>
      <c r="H24" s="12">
        <v>0</v>
      </c>
      <c r="I24" s="12">
        <f t="shared" si="0"/>
        <v>0</v>
      </c>
      <c r="J24" s="12">
        <v>0</v>
      </c>
      <c r="K24" s="12">
        <v>0</v>
      </c>
      <c r="L24" s="12">
        <f t="shared" si="1"/>
        <v>0</v>
      </c>
      <c r="M24" s="12">
        <v>0</v>
      </c>
      <c r="N24" s="12">
        <v>0</v>
      </c>
      <c r="O24" s="12">
        <v>0</v>
      </c>
      <c r="P24" s="12">
        <v>0</v>
      </c>
      <c r="Q24" s="1">
        <v>17</v>
      </c>
    </row>
    <row r="25" spans="1:17" ht="12.6" x14ac:dyDescent="0.25">
      <c r="A25" s="1">
        <v>18</v>
      </c>
      <c r="B25" s="12">
        <v>7432</v>
      </c>
      <c r="C25" s="20"/>
      <c r="D25" s="1" t="s">
        <v>39</v>
      </c>
      <c r="E25" s="12">
        <v>16654083</v>
      </c>
      <c r="F25" s="12">
        <v>7247267</v>
      </c>
      <c r="G25" s="12">
        <v>820629</v>
      </c>
      <c r="H25" s="12">
        <v>297639</v>
      </c>
      <c r="I25" s="12">
        <f t="shared" si="0"/>
        <v>25019618</v>
      </c>
      <c r="J25" s="12">
        <v>0</v>
      </c>
      <c r="K25" s="12">
        <v>185000</v>
      </c>
      <c r="L25" s="12">
        <f t="shared" si="1"/>
        <v>25204618</v>
      </c>
      <c r="M25" s="12">
        <v>20339595</v>
      </c>
      <c r="N25" s="12">
        <v>842895</v>
      </c>
      <c r="O25" s="12">
        <v>2198652</v>
      </c>
      <c r="P25" s="12">
        <v>14680</v>
      </c>
      <c r="Q25" s="1">
        <v>18</v>
      </c>
    </row>
    <row r="26" spans="1:17" ht="12.6" x14ac:dyDescent="0.25">
      <c r="A26" s="1">
        <v>19</v>
      </c>
      <c r="B26" s="12">
        <v>80783</v>
      </c>
      <c r="C26" s="20"/>
      <c r="D26" s="1" t="s">
        <v>40</v>
      </c>
      <c r="E26" s="12">
        <v>184250170</v>
      </c>
      <c r="F26" s="12">
        <v>107957138</v>
      </c>
      <c r="G26" s="12">
        <v>26191889</v>
      </c>
      <c r="H26" s="12">
        <v>2264442</v>
      </c>
      <c r="I26" s="12">
        <f t="shared" si="0"/>
        <v>320663639</v>
      </c>
      <c r="J26" s="12">
        <v>0</v>
      </c>
      <c r="K26" s="12">
        <v>2412675</v>
      </c>
      <c r="L26" s="12">
        <f t="shared" si="1"/>
        <v>323076314</v>
      </c>
      <c r="M26" s="12">
        <v>284669053</v>
      </c>
      <c r="N26" s="12">
        <v>8707866</v>
      </c>
      <c r="O26" s="12">
        <v>31757446</v>
      </c>
      <c r="P26" s="12">
        <v>1307863</v>
      </c>
      <c r="Q26" s="1">
        <v>19</v>
      </c>
    </row>
    <row r="27" spans="1:17" ht="12.6" x14ac:dyDescent="0.25">
      <c r="A27" s="1">
        <v>20</v>
      </c>
      <c r="B27" s="12">
        <v>41757</v>
      </c>
      <c r="C27" s="21"/>
      <c r="D27" s="1" t="s">
        <v>41</v>
      </c>
      <c r="E27" s="12">
        <v>133843745</v>
      </c>
      <c r="F27" s="12">
        <v>71194433</v>
      </c>
      <c r="G27" s="12">
        <v>9860607</v>
      </c>
      <c r="H27" s="12">
        <v>3911888</v>
      </c>
      <c r="I27" s="12">
        <f t="shared" si="0"/>
        <v>218810673</v>
      </c>
      <c r="J27" s="12">
        <v>42451</v>
      </c>
      <c r="K27" s="12">
        <v>7930343</v>
      </c>
      <c r="L27" s="12">
        <f t="shared" si="1"/>
        <v>226783467</v>
      </c>
      <c r="M27" s="12">
        <v>185770951</v>
      </c>
      <c r="N27" s="12">
        <v>7178763</v>
      </c>
      <c r="O27" s="12">
        <v>11315415</v>
      </c>
      <c r="P27" s="12">
        <v>220000</v>
      </c>
      <c r="Q27" s="1">
        <v>20</v>
      </c>
    </row>
    <row r="28" spans="1:17" ht="12.6" x14ac:dyDescent="0.25">
      <c r="A28" s="1">
        <v>21</v>
      </c>
      <c r="B28" s="12">
        <v>16636</v>
      </c>
      <c r="C28" s="20"/>
      <c r="D28" s="1" t="s">
        <v>42</v>
      </c>
      <c r="E28" s="12">
        <v>42843126</v>
      </c>
      <c r="F28" s="12">
        <v>32608554</v>
      </c>
      <c r="G28" s="12">
        <v>3585950</v>
      </c>
      <c r="H28" s="12">
        <v>462742</v>
      </c>
      <c r="I28" s="12">
        <f t="shared" si="0"/>
        <v>79500372</v>
      </c>
      <c r="J28" s="12">
        <v>754683</v>
      </c>
      <c r="K28" s="12">
        <v>1543910</v>
      </c>
      <c r="L28" s="12">
        <f t="shared" si="1"/>
        <v>81798965</v>
      </c>
      <c r="M28" s="12">
        <v>66776262</v>
      </c>
      <c r="N28" s="12">
        <v>1477314</v>
      </c>
      <c r="O28" s="12">
        <v>10203771</v>
      </c>
      <c r="P28" s="12">
        <v>0</v>
      </c>
      <c r="Q28" s="1">
        <v>21</v>
      </c>
    </row>
    <row r="29" spans="1:17" ht="12.6" x14ac:dyDescent="0.25">
      <c r="A29" s="1">
        <v>22</v>
      </c>
      <c r="B29" s="12">
        <v>12793</v>
      </c>
      <c r="C29" s="20"/>
      <c r="D29" s="1" t="s">
        <v>43</v>
      </c>
      <c r="E29" s="12">
        <v>27013893</v>
      </c>
      <c r="F29" s="12">
        <v>27864073</v>
      </c>
      <c r="G29" s="12">
        <v>5471377</v>
      </c>
      <c r="H29" s="12">
        <v>882585</v>
      </c>
      <c r="I29" s="12">
        <f t="shared" si="0"/>
        <v>61231928</v>
      </c>
      <c r="J29" s="12">
        <v>1239209</v>
      </c>
      <c r="K29" s="12">
        <v>0</v>
      </c>
      <c r="L29" s="12">
        <f t="shared" si="1"/>
        <v>62471137</v>
      </c>
      <c r="M29" s="12">
        <v>59982552</v>
      </c>
      <c r="N29" s="12">
        <v>0</v>
      </c>
      <c r="O29" s="12">
        <v>1557039</v>
      </c>
      <c r="P29" s="12">
        <v>0</v>
      </c>
      <c r="Q29" s="1">
        <v>22</v>
      </c>
    </row>
    <row r="30" spans="1:17" ht="12.6" x14ac:dyDescent="0.25">
      <c r="A30" s="1">
        <v>23</v>
      </c>
      <c r="B30" s="12">
        <v>181000</v>
      </c>
      <c r="C30" s="20"/>
      <c r="D30" s="1" t="s">
        <v>44</v>
      </c>
      <c r="E30" s="12">
        <v>449833185</v>
      </c>
      <c r="F30" s="12">
        <v>296280511</v>
      </c>
      <c r="G30" s="12">
        <v>56649846</v>
      </c>
      <c r="H30" s="12">
        <v>10125771</v>
      </c>
      <c r="I30" s="12">
        <f t="shared" si="0"/>
        <v>812889313</v>
      </c>
      <c r="J30" s="12">
        <v>0</v>
      </c>
      <c r="K30" s="12">
        <v>16146318</v>
      </c>
      <c r="L30" s="12">
        <f t="shared" si="1"/>
        <v>829035631</v>
      </c>
      <c r="M30" s="12">
        <v>724548745</v>
      </c>
      <c r="N30" s="12">
        <v>40854559</v>
      </c>
      <c r="O30" s="12">
        <v>64476344</v>
      </c>
      <c r="P30" s="12">
        <v>0</v>
      </c>
      <c r="Q30" s="1">
        <v>23</v>
      </c>
    </row>
    <row r="31" spans="1:17" ht="12.6" x14ac:dyDescent="0.25">
      <c r="A31" s="1">
        <v>24</v>
      </c>
      <c r="B31" s="12">
        <v>245054</v>
      </c>
      <c r="C31" s="20"/>
      <c r="D31" s="1" t="s">
        <v>45</v>
      </c>
      <c r="E31" s="12">
        <v>565027136</v>
      </c>
      <c r="F31" s="12">
        <v>360319997</v>
      </c>
      <c r="G31" s="12">
        <v>67208764</v>
      </c>
      <c r="H31" s="12">
        <v>40929516</v>
      </c>
      <c r="I31" s="12">
        <f t="shared" si="0"/>
        <v>1033485413</v>
      </c>
      <c r="J31" s="12">
        <v>16345</v>
      </c>
      <c r="K31" s="12">
        <v>10000000</v>
      </c>
      <c r="L31" s="12">
        <f t="shared" si="1"/>
        <v>1043501758</v>
      </c>
      <c r="M31" s="12">
        <v>891729737</v>
      </c>
      <c r="N31" s="12">
        <v>0</v>
      </c>
      <c r="O31" s="12">
        <v>90576271</v>
      </c>
      <c r="P31" s="12">
        <v>0</v>
      </c>
      <c r="Q31" s="1">
        <v>24</v>
      </c>
    </row>
    <row r="32" spans="1:17" ht="12.6" x14ac:dyDescent="0.25">
      <c r="A32" s="1">
        <v>25</v>
      </c>
      <c r="B32" s="12">
        <v>3879</v>
      </c>
      <c r="C32" s="20"/>
      <c r="D32" s="1" t="s">
        <v>46</v>
      </c>
      <c r="E32" s="12">
        <v>9195666</v>
      </c>
      <c r="F32" s="12">
        <v>11211183</v>
      </c>
      <c r="G32" s="12">
        <v>1590481</v>
      </c>
      <c r="H32" s="12">
        <v>1934826</v>
      </c>
      <c r="I32" s="12">
        <f t="shared" si="0"/>
        <v>23932156</v>
      </c>
      <c r="J32" s="12">
        <v>24710</v>
      </c>
      <c r="K32" s="12">
        <v>1120800</v>
      </c>
      <c r="L32" s="12">
        <f t="shared" si="1"/>
        <v>25077666</v>
      </c>
      <c r="M32" s="12">
        <v>18858875</v>
      </c>
      <c r="N32" s="12">
        <v>243207</v>
      </c>
      <c r="O32" s="12">
        <v>1322915</v>
      </c>
      <c r="P32" s="12">
        <v>0</v>
      </c>
      <c r="Q32" s="1">
        <v>25</v>
      </c>
    </row>
    <row r="33" spans="1:17" ht="12.6" x14ac:dyDescent="0.25">
      <c r="A33" s="1">
        <v>26</v>
      </c>
      <c r="B33" s="12">
        <v>31430</v>
      </c>
      <c r="C33" s="20"/>
      <c r="D33" s="1" t="s">
        <v>47</v>
      </c>
      <c r="E33" s="12">
        <v>59703093</v>
      </c>
      <c r="F33" s="12">
        <v>63124476</v>
      </c>
      <c r="G33" s="12">
        <v>16489062</v>
      </c>
      <c r="H33" s="12">
        <v>1230158</v>
      </c>
      <c r="I33" s="12">
        <f t="shared" si="0"/>
        <v>140546789</v>
      </c>
      <c r="J33" s="12">
        <v>27451</v>
      </c>
      <c r="K33" s="12">
        <v>0</v>
      </c>
      <c r="L33" s="12">
        <f t="shared" si="1"/>
        <v>140574240</v>
      </c>
      <c r="M33" s="12">
        <v>126953768</v>
      </c>
      <c r="N33" s="12">
        <v>0</v>
      </c>
      <c r="O33" s="12">
        <v>0</v>
      </c>
      <c r="P33" s="12">
        <v>1165925</v>
      </c>
      <c r="Q33" s="1">
        <v>26</v>
      </c>
    </row>
    <row r="34" spans="1:17" ht="12.6" x14ac:dyDescent="0.25">
      <c r="A34" s="1">
        <v>27</v>
      </c>
      <c r="B34" s="12">
        <v>12395</v>
      </c>
      <c r="C34" s="20"/>
      <c r="D34" s="1" t="s">
        <v>48</v>
      </c>
      <c r="E34" s="12">
        <v>28581090</v>
      </c>
      <c r="F34" s="12">
        <v>17365876</v>
      </c>
      <c r="G34" s="12">
        <v>1037952</v>
      </c>
      <c r="H34" s="12">
        <v>934519</v>
      </c>
      <c r="I34" s="12">
        <f t="shared" si="0"/>
        <v>47919437</v>
      </c>
      <c r="J34" s="12">
        <v>0</v>
      </c>
      <c r="K34" s="12">
        <v>150000</v>
      </c>
      <c r="L34" s="12">
        <f t="shared" si="1"/>
        <v>48069437</v>
      </c>
      <c r="M34" s="12">
        <v>42732713</v>
      </c>
      <c r="N34" s="12">
        <v>263516</v>
      </c>
      <c r="O34" s="12">
        <v>3795082</v>
      </c>
      <c r="P34" s="12">
        <v>0</v>
      </c>
      <c r="Q34" s="1">
        <v>27</v>
      </c>
    </row>
    <row r="35" spans="1:17" ht="12.6" x14ac:dyDescent="0.25">
      <c r="A35" s="1">
        <v>28</v>
      </c>
      <c r="B35" s="12">
        <v>94581</v>
      </c>
      <c r="C35" s="20"/>
      <c r="D35" s="1" t="s">
        <v>49</v>
      </c>
      <c r="E35" s="12">
        <v>208888147</v>
      </c>
      <c r="F35" s="12">
        <v>167607967</v>
      </c>
      <c r="G35" s="12">
        <v>32115846</v>
      </c>
      <c r="H35" s="12">
        <v>10149458</v>
      </c>
      <c r="I35" s="12">
        <f t="shared" si="0"/>
        <v>418761418</v>
      </c>
      <c r="J35" s="12">
        <v>23500</v>
      </c>
      <c r="K35" s="12">
        <v>10644855</v>
      </c>
      <c r="L35" s="12">
        <f t="shared" si="1"/>
        <v>429429773</v>
      </c>
      <c r="M35" s="12">
        <v>369986493</v>
      </c>
      <c r="N35" s="12">
        <v>0</v>
      </c>
      <c r="O35" s="12">
        <v>0</v>
      </c>
      <c r="P35" s="12">
        <v>0</v>
      </c>
      <c r="Q35" s="1">
        <v>28</v>
      </c>
    </row>
    <row r="36" spans="1:17" ht="12.6" x14ac:dyDescent="0.25">
      <c r="A36" s="1">
        <v>29</v>
      </c>
      <c r="B36" s="12">
        <v>18044</v>
      </c>
      <c r="C36" s="20"/>
      <c r="D36" s="1" t="s">
        <v>50</v>
      </c>
      <c r="E36" s="12">
        <v>22975313</v>
      </c>
      <c r="F36" s="12">
        <v>22284917</v>
      </c>
      <c r="G36" s="12">
        <v>3197495</v>
      </c>
      <c r="H36" s="12">
        <v>1111828</v>
      </c>
      <c r="I36" s="12">
        <f t="shared" si="0"/>
        <v>49569553</v>
      </c>
      <c r="J36" s="12">
        <v>380376</v>
      </c>
      <c r="K36" s="12">
        <v>4890781</v>
      </c>
      <c r="L36" s="12">
        <f t="shared" si="1"/>
        <v>54840710</v>
      </c>
      <c r="M36" s="12">
        <v>51565255</v>
      </c>
      <c r="N36" s="12">
        <v>1585592</v>
      </c>
      <c r="O36" s="12">
        <v>1905555</v>
      </c>
      <c r="P36" s="12">
        <v>174737</v>
      </c>
      <c r="Q36" s="1">
        <v>29</v>
      </c>
    </row>
    <row r="37" spans="1:17" ht="12.6" x14ac:dyDescent="0.25">
      <c r="A37" s="1">
        <v>30</v>
      </c>
      <c r="B37" s="12">
        <v>226841</v>
      </c>
      <c r="C37" s="20"/>
      <c r="D37" s="1" t="s">
        <v>51</v>
      </c>
      <c r="E37" s="12">
        <v>722198122</v>
      </c>
      <c r="F37" s="12">
        <v>299484899</v>
      </c>
      <c r="G37" s="12">
        <v>80848791</v>
      </c>
      <c r="H37" s="12">
        <v>78358249</v>
      </c>
      <c r="I37" s="12">
        <f t="shared" si="0"/>
        <v>1180890061</v>
      </c>
      <c r="J37" s="12">
        <v>587606</v>
      </c>
      <c r="K37" s="12">
        <v>42621966</v>
      </c>
      <c r="L37" s="12">
        <f t="shared" si="1"/>
        <v>1224099633</v>
      </c>
      <c r="M37" s="12">
        <v>1048869947</v>
      </c>
      <c r="N37" s="12">
        <v>19100000</v>
      </c>
      <c r="O37" s="12">
        <v>71654241</v>
      </c>
      <c r="P37" s="12">
        <v>0</v>
      </c>
      <c r="Q37" s="1">
        <v>30</v>
      </c>
    </row>
    <row r="38" spans="1:17" ht="12.6" x14ac:dyDescent="0.25">
      <c r="A38" s="1">
        <v>31</v>
      </c>
      <c r="B38" s="12">
        <v>99348</v>
      </c>
      <c r="C38" s="20"/>
      <c r="D38" s="1" t="s">
        <v>52</v>
      </c>
      <c r="E38" s="12">
        <v>238753175</v>
      </c>
      <c r="F38" s="12">
        <v>176439643</v>
      </c>
      <c r="G38" s="12">
        <v>40277647</v>
      </c>
      <c r="H38" s="12">
        <v>4256312</v>
      </c>
      <c r="I38" s="12">
        <f t="shared" si="0"/>
        <v>459726777</v>
      </c>
      <c r="J38" s="12">
        <v>17000000</v>
      </c>
      <c r="K38" s="12">
        <v>3784813</v>
      </c>
      <c r="L38" s="12">
        <f t="shared" si="1"/>
        <v>480511590</v>
      </c>
      <c r="M38" s="12">
        <v>435694676</v>
      </c>
      <c r="N38" s="12">
        <v>10652064</v>
      </c>
      <c r="O38" s="12">
        <v>25087382</v>
      </c>
      <c r="P38" s="12">
        <v>3171072</v>
      </c>
      <c r="Q38" s="1">
        <v>31</v>
      </c>
    </row>
    <row r="39" spans="1:17" ht="12.6" x14ac:dyDescent="0.25">
      <c r="A39" s="1">
        <v>32</v>
      </c>
      <c r="B39" s="12">
        <v>25363</v>
      </c>
      <c r="C39" s="20"/>
      <c r="D39" s="1" t="s">
        <v>53</v>
      </c>
      <c r="E39" s="12">
        <v>74285081</v>
      </c>
      <c r="F39" s="12">
        <v>38662111</v>
      </c>
      <c r="G39" s="12">
        <v>3868354</v>
      </c>
      <c r="H39" s="12">
        <v>1231491</v>
      </c>
      <c r="I39" s="12">
        <f t="shared" si="0"/>
        <v>118047037</v>
      </c>
      <c r="J39" s="12">
        <v>72648</v>
      </c>
      <c r="K39" s="12">
        <v>3335767</v>
      </c>
      <c r="L39" s="12">
        <f t="shared" si="1"/>
        <v>121455452</v>
      </c>
      <c r="M39" s="12">
        <v>103306572</v>
      </c>
      <c r="N39" s="12">
        <v>3226628</v>
      </c>
      <c r="O39" s="12">
        <v>3721367</v>
      </c>
      <c r="P39" s="12">
        <v>1987661</v>
      </c>
      <c r="Q39" s="1">
        <v>32</v>
      </c>
    </row>
    <row r="40" spans="1:17" ht="12.6" x14ac:dyDescent="0.25">
      <c r="A40" s="1">
        <v>33</v>
      </c>
      <c r="B40" s="12">
        <v>24971</v>
      </c>
      <c r="C40" s="20"/>
      <c r="D40" s="1" t="s">
        <v>54</v>
      </c>
      <c r="E40" s="12">
        <v>54431796</v>
      </c>
      <c r="F40" s="12">
        <v>37487290</v>
      </c>
      <c r="G40" s="12">
        <v>5555563</v>
      </c>
      <c r="H40" s="12">
        <v>770642</v>
      </c>
      <c r="I40" s="12">
        <f t="shared" si="0"/>
        <v>98245291</v>
      </c>
      <c r="J40" s="12">
        <v>0</v>
      </c>
      <c r="K40" s="12">
        <v>4564270</v>
      </c>
      <c r="L40" s="12">
        <f t="shared" si="1"/>
        <v>102809561</v>
      </c>
      <c r="M40" s="12">
        <v>89742946</v>
      </c>
      <c r="N40" s="12">
        <v>4400643</v>
      </c>
      <c r="O40" s="12">
        <v>5244415</v>
      </c>
      <c r="P40" s="12">
        <v>0</v>
      </c>
      <c r="Q40" s="1">
        <v>33</v>
      </c>
    </row>
    <row r="41" spans="1:17" ht="12.6" x14ac:dyDescent="0.25">
      <c r="A41" s="1">
        <v>34</v>
      </c>
      <c r="B41" s="12">
        <v>93825</v>
      </c>
      <c r="C41" s="20"/>
      <c r="D41" s="1" t="s">
        <v>55</v>
      </c>
      <c r="E41" s="12">
        <v>240834871</v>
      </c>
      <c r="F41" s="12">
        <v>152419509</v>
      </c>
      <c r="G41" s="12">
        <v>19566991</v>
      </c>
      <c r="H41" s="12">
        <v>2184719</v>
      </c>
      <c r="I41" s="12">
        <f t="shared" si="0"/>
        <v>415006090</v>
      </c>
      <c r="J41" s="12">
        <v>3146615</v>
      </c>
      <c r="K41" s="12">
        <v>931246</v>
      </c>
      <c r="L41" s="12">
        <f t="shared" si="1"/>
        <v>419083951</v>
      </c>
      <c r="M41" s="12">
        <v>359824638</v>
      </c>
      <c r="N41" s="12">
        <v>4718042</v>
      </c>
      <c r="O41" s="12">
        <v>27621749</v>
      </c>
      <c r="P41" s="12">
        <v>840427</v>
      </c>
      <c r="Q41" s="1">
        <v>34</v>
      </c>
    </row>
    <row r="42" spans="1:17" ht="12.6" x14ac:dyDescent="0.25">
      <c r="A42" s="1">
        <v>35</v>
      </c>
      <c r="B42" s="12">
        <v>452643</v>
      </c>
      <c r="C42" s="20"/>
      <c r="D42" s="1" t="s">
        <v>56</v>
      </c>
      <c r="E42" s="12">
        <v>1174156287</v>
      </c>
      <c r="F42" s="12">
        <v>595180554</v>
      </c>
      <c r="G42" s="12">
        <v>82354877</v>
      </c>
      <c r="H42" s="12">
        <v>76561763</v>
      </c>
      <c r="I42" s="12">
        <f t="shared" si="0"/>
        <v>1928253481</v>
      </c>
      <c r="J42" s="12">
        <v>0</v>
      </c>
      <c r="K42" s="12">
        <v>2415554</v>
      </c>
      <c r="L42" s="12">
        <f t="shared" si="1"/>
        <v>1930669035</v>
      </c>
      <c r="M42" s="12">
        <v>1642773991</v>
      </c>
      <c r="N42" s="12">
        <v>91317361</v>
      </c>
      <c r="O42" s="12">
        <v>142046595</v>
      </c>
      <c r="P42" s="12">
        <v>68500</v>
      </c>
      <c r="Q42" s="1">
        <v>35</v>
      </c>
    </row>
    <row r="43" spans="1:17" ht="12.6" x14ac:dyDescent="0.25">
      <c r="A43" s="1">
        <v>36</v>
      </c>
      <c r="B43" s="12">
        <v>22183</v>
      </c>
      <c r="C43" s="20"/>
      <c r="D43" s="1" t="s">
        <v>57</v>
      </c>
      <c r="E43" s="12">
        <v>60963920</v>
      </c>
      <c r="F43" s="12">
        <v>35445449</v>
      </c>
      <c r="G43" s="12">
        <v>7310593</v>
      </c>
      <c r="H43" s="12">
        <v>2136339</v>
      </c>
      <c r="I43" s="12">
        <f t="shared" si="0"/>
        <v>105856301</v>
      </c>
      <c r="J43" s="12">
        <v>25790</v>
      </c>
      <c r="K43" s="12">
        <v>6686205</v>
      </c>
      <c r="L43" s="12">
        <f t="shared" si="1"/>
        <v>112568296</v>
      </c>
      <c r="M43" s="12">
        <v>97618814</v>
      </c>
      <c r="N43" s="12">
        <v>4631866</v>
      </c>
      <c r="O43" s="12">
        <v>4197944</v>
      </c>
      <c r="P43" s="12">
        <v>0</v>
      </c>
      <c r="Q43" s="1">
        <v>36</v>
      </c>
    </row>
    <row r="44" spans="1:17" ht="12.6" x14ac:dyDescent="0.25">
      <c r="A44" s="1">
        <v>37</v>
      </c>
      <c r="B44" s="12">
        <v>15383</v>
      </c>
      <c r="C44" s="20"/>
      <c r="D44" s="1" t="s">
        <v>58</v>
      </c>
      <c r="E44" s="12">
        <v>37750446</v>
      </c>
      <c r="F44" s="12">
        <v>8772755</v>
      </c>
      <c r="G44" s="12">
        <v>1348833</v>
      </c>
      <c r="H44" s="12">
        <v>233373</v>
      </c>
      <c r="I44" s="12">
        <f t="shared" si="0"/>
        <v>48105407</v>
      </c>
      <c r="J44" s="12">
        <v>0</v>
      </c>
      <c r="K44" s="12">
        <v>0</v>
      </c>
      <c r="L44" s="12">
        <f t="shared" si="1"/>
        <v>48105407</v>
      </c>
      <c r="M44" s="12">
        <v>41859538</v>
      </c>
      <c r="N44" s="12">
        <v>5177279</v>
      </c>
      <c r="O44" s="12">
        <v>0</v>
      </c>
      <c r="P44" s="12">
        <v>0</v>
      </c>
      <c r="Q44" s="1">
        <v>37</v>
      </c>
    </row>
    <row r="45" spans="1:17" ht="12.6" x14ac:dyDescent="0.25">
      <c r="A45" s="15">
        <v>38</v>
      </c>
      <c r="B45" s="16">
        <v>28180</v>
      </c>
      <c r="C45" s="20"/>
      <c r="D45" s="1" t="s">
        <v>59</v>
      </c>
      <c r="E45" s="16">
        <v>84302623</v>
      </c>
      <c r="F45" s="16">
        <v>48298059</v>
      </c>
      <c r="G45" s="16">
        <v>8410679</v>
      </c>
      <c r="H45" s="16">
        <v>1986253</v>
      </c>
      <c r="I45" s="16">
        <f t="shared" si="0"/>
        <v>142997614</v>
      </c>
      <c r="J45" s="16">
        <v>22672</v>
      </c>
      <c r="K45" s="16">
        <v>1400000</v>
      </c>
      <c r="L45" s="16">
        <f t="shared" si="1"/>
        <v>144420286</v>
      </c>
      <c r="M45" s="16">
        <v>130353631</v>
      </c>
      <c r="N45" s="16">
        <v>11925479</v>
      </c>
      <c r="O45" s="16">
        <v>0</v>
      </c>
      <c r="P45" s="16">
        <v>0</v>
      </c>
      <c r="Q45" s="15">
        <v>38</v>
      </c>
    </row>
    <row r="46" spans="1:17" ht="12.6" x14ac:dyDescent="0.25">
      <c r="A46" s="15">
        <f>A45</f>
        <v>38</v>
      </c>
      <c r="B46" s="16">
        <f>SUM(B8:B45)</f>
        <v>2551842</v>
      </c>
      <c r="C46" s="20"/>
      <c r="D46" s="6" t="s">
        <v>60</v>
      </c>
      <c r="E46" s="18">
        <f t="shared" ref="E46:P46" si="2">SUM(E8:E45)</f>
        <v>6933948009</v>
      </c>
      <c r="F46" s="18">
        <f t="shared" si="2"/>
        <v>3744587498</v>
      </c>
      <c r="G46" s="18">
        <f t="shared" si="2"/>
        <v>673997360</v>
      </c>
      <c r="H46" s="18">
        <f t="shared" si="2"/>
        <v>284279061</v>
      </c>
      <c r="I46" s="18">
        <f t="shared" si="2"/>
        <v>11636811928</v>
      </c>
      <c r="J46" s="18">
        <f t="shared" si="2"/>
        <v>37407632</v>
      </c>
      <c r="K46" s="18">
        <f t="shared" si="2"/>
        <v>197961666</v>
      </c>
      <c r="L46" s="18">
        <f t="shared" si="2"/>
        <v>11872181226</v>
      </c>
      <c r="M46" s="18">
        <f t="shared" si="2"/>
        <v>10283285023</v>
      </c>
      <c r="N46" s="18">
        <f t="shared" si="2"/>
        <v>377544786</v>
      </c>
      <c r="O46" s="18">
        <f t="shared" si="2"/>
        <v>672853371</v>
      </c>
      <c r="P46" s="18">
        <f t="shared" si="2"/>
        <v>31435039</v>
      </c>
      <c r="Q46" s="15">
        <f>Q45</f>
        <v>38</v>
      </c>
    </row>
    <row r="47" spans="1:17" s="22" customFormat="1" ht="8.1" customHeight="1" x14ac:dyDescent="0.25">
      <c r="C47" s="14"/>
    </row>
    <row r="48" spans="1:17" ht="12.75" customHeight="1" x14ac:dyDescent="0.25">
      <c r="C48" s="14"/>
      <c r="D48" s="19" t="s">
        <v>528</v>
      </c>
    </row>
    <row r="49" spans="3:3" ht="12.75" customHeight="1" x14ac:dyDescent="0.25">
      <c r="C49" s="14"/>
    </row>
    <row r="50" spans="3:3" ht="9.75" customHeight="1" x14ac:dyDescent="0.25">
      <c r="C50" s="14"/>
    </row>
    <row r="51" spans="3:3" ht="9.75" customHeight="1" x14ac:dyDescent="0.25">
      <c r="C51" s="14"/>
    </row>
    <row r="52" spans="3:3" ht="9.75" customHeight="1" x14ac:dyDescent="0.25">
      <c r="C52" s="14"/>
    </row>
  </sheetData>
  <printOptions horizontalCentered="1" verticalCentered="1" gridLines="1"/>
  <pageMargins left="0.5" right="0.5" top="0.5" bottom="0.5" header="0" footer="0"/>
  <pageSetup paperSize="3"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9B67-AC84-43D6-9497-5B408FFE7FCE}">
  <sheetPr transitionEvaluation="1" transitionEntry="1">
    <pageSetUpPr fitToPage="1"/>
  </sheetPr>
  <dimension ref="A1:N124"/>
  <sheetViews>
    <sheetView zoomScaleNormal="100" workbookViewId="0">
      <selection activeCell="L6" sqref="L6:M6"/>
    </sheetView>
  </sheetViews>
  <sheetFormatPr defaultColWidth="11.5546875" defaultRowHeight="9.75" customHeight="1" x14ac:dyDescent="0.25"/>
  <cols>
    <col min="1" max="1" width="4.77734375" style="1" customWidth="1"/>
    <col min="2" max="2" width="16.33203125" style="1" customWidth="1"/>
    <col min="3" max="3" width="13.77734375" style="1" customWidth="1"/>
    <col min="4" max="4" width="17.77734375" style="1" customWidth="1"/>
    <col min="5" max="5" width="18.77734375" style="1" customWidth="1"/>
    <col min="6" max="6" width="15.77734375" style="1" customWidth="1"/>
    <col min="7" max="11" width="13.77734375" style="1" customWidth="1"/>
    <col min="12" max="13" width="12.77734375" style="1" customWidth="1"/>
    <col min="14" max="14" width="3.21875" style="1" bestFit="1" customWidth="1"/>
    <col min="15" max="256" width="11.5546875" style="1"/>
    <col min="257" max="257" width="3.21875" style="1" bestFit="1" customWidth="1"/>
    <col min="258" max="258" width="12.77734375" style="1" bestFit="1" customWidth="1"/>
    <col min="259" max="259" width="11" style="1" bestFit="1" customWidth="1"/>
    <col min="260" max="260" width="15.109375" style="1" customWidth="1"/>
    <col min="261" max="261" width="12.5546875" style="1" customWidth="1"/>
    <col min="262" max="262" width="15.6640625" style="1" customWidth="1"/>
    <col min="263" max="263" width="13.109375" style="1" customWidth="1"/>
    <col min="264" max="264" width="11.88671875" style="1" customWidth="1"/>
    <col min="265" max="265" width="15.33203125" style="1" bestFit="1" customWidth="1"/>
    <col min="266" max="266" width="12.5546875" style="1" bestFit="1" customWidth="1"/>
    <col min="267" max="267" width="11.88671875" style="1" bestFit="1" customWidth="1"/>
    <col min="268" max="269" width="11" style="1" bestFit="1" customWidth="1"/>
    <col min="270" max="270" width="3.21875" style="1" bestFit="1" customWidth="1"/>
    <col min="271" max="512" width="11.5546875" style="1"/>
    <col min="513" max="513" width="3.21875" style="1" bestFit="1" customWidth="1"/>
    <col min="514" max="514" width="12.77734375" style="1" bestFit="1" customWidth="1"/>
    <col min="515" max="515" width="11" style="1" bestFit="1" customWidth="1"/>
    <col min="516" max="516" width="15.109375" style="1" customWidth="1"/>
    <col min="517" max="517" width="12.5546875" style="1" customWidth="1"/>
    <col min="518" max="518" width="15.6640625" style="1" customWidth="1"/>
    <col min="519" max="519" width="13.109375" style="1" customWidth="1"/>
    <col min="520" max="520" width="11.88671875" style="1" customWidth="1"/>
    <col min="521" max="521" width="15.33203125" style="1" bestFit="1" customWidth="1"/>
    <col min="522" max="522" width="12.5546875" style="1" bestFit="1" customWidth="1"/>
    <col min="523" max="523" width="11.88671875" style="1" bestFit="1" customWidth="1"/>
    <col min="524" max="525" width="11" style="1" bestFit="1" customWidth="1"/>
    <col min="526" max="526" width="3.21875" style="1" bestFit="1" customWidth="1"/>
    <col min="527" max="768" width="11.5546875" style="1"/>
    <col min="769" max="769" width="3.21875" style="1" bestFit="1" customWidth="1"/>
    <col min="770" max="770" width="12.77734375" style="1" bestFit="1" customWidth="1"/>
    <col min="771" max="771" width="11" style="1" bestFit="1" customWidth="1"/>
    <col min="772" max="772" width="15.109375" style="1" customWidth="1"/>
    <col min="773" max="773" width="12.5546875" style="1" customWidth="1"/>
    <col min="774" max="774" width="15.6640625" style="1" customWidth="1"/>
    <col min="775" max="775" width="13.109375" style="1" customWidth="1"/>
    <col min="776" max="776" width="11.88671875" style="1" customWidth="1"/>
    <col min="777" max="777" width="15.33203125" style="1" bestFit="1" customWidth="1"/>
    <col min="778" max="778" width="12.5546875" style="1" bestFit="1" customWidth="1"/>
    <col min="779" max="779" width="11.88671875" style="1" bestFit="1" customWidth="1"/>
    <col min="780" max="781" width="11" style="1" bestFit="1" customWidth="1"/>
    <col min="782" max="782" width="3.21875" style="1" bestFit="1" customWidth="1"/>
    <col min="783" max="1024" width="11.5546875" style="1"/>
    <col min="1025" max="1025" width="3.21875" style="1" bestFit="1" customWidth="1"/>
    <col min="1026" max="1026" width="12.77734375" style="1" bestFit="1" customWidth="1"/>
    <col min="1027" max="1027" width="11" style="1" bestFit="1" customWidth="1"/>
    <col min="1028" max="1028" width="15.109375" style="1" customWidth="1"/>
    <col min="1029" max="1029" width="12.5546875" style="1" customWidth="1"/>
    <col min="1030" max="1030" width="15.6640625" style="1" customWidth="1"/>
    <col min="1031" max="1031" width="13.109375" style="1" customWidth="1"/>
    <col min="1032" max="1032" width="11.88671875" style="1" customWidth="1"/>
    <col min="1033" max="1033" width="15.33203125" style="1" bestFit="1" customWidth="1"/>
    <col min="1034" max="1034" width="12.5546875" style="1" bestFit="1" customWidth="1"/>
    <col min="1035" max="1035" width="11.88671875" style="1" bestFit="1" customWidth="1"/>
    <col min="1036" max="1037" width="11" style="1" bestFit="1" customWidth="1"/>
    <col min="1038" max="1038" width="3.21875" style="1" bestFit="1" customWidth="1"/>
    <col min="1039" max="1280" width="11.5546875" style="1"/>
    <col min="1281" max="1281" width="3.21875" style="1" bestFit="1" customWidth="1"/>
    <col min="1282" max="1282" width="12.77734375" style="1" bestFit="1" customWidth="1"/>
    <col min="1283" max="1283" width="11" style="1" bestFit="1" customWidth="1"/>
    <col min="1284" max="1284" width="15.109375" style="1" customWidth="1"/>
    <col min="1285" max="1285" width="12.5546875" style="1" customWidth="1"/>
    <col min="1286" max="1286" width="15.6640625" style="1" customWidth="1"/>
    <col min="1287" max="1287" width="13.109375" style="1" customWidth="1"/>
    <col min="1288" max="1288" width="11.88671875" style="1" customWidth="1"/>
    <col min="1289" max="1289" width="15.33203125" style="1" bestFit="1" customWidth="1"/>
    <col min="1290" max="1290" width="12.5546875" style="1" bestFit="1" customWidth="1"/>
    <col min="1291" max="1291" width="11.88671875" style="1" bestFit="1" customWidth="1"/>
    <col min="1292" max="1293" width="11" style="1" bestFit="1" customWidth="1"/>
    <col min="1294" max="1294" width="3.21875" style="1" bestFit="1" customWidth="1"/>
    <col min="1295" max="1536" width="11.5546875" style="1"/>
    <col min="1537" max="1537" width="3.21875" style="1" bestFit="1" customWidth="1"/>
    <col min="1538" max="1538" width="12.77734375" style="1" bestFit="1" customWidth="1"/>
    <col min="1539" max="1539" width="11" style="1" bestFit="1" customWidth="1"/>
    <col min="1540" max="1540" width="15.109375" style="1" customWidth="1"/>
    <col min="1541" max="1541" width="12.5546875" style="1" customWidth="1"/>
    <col min="1542" max="1542" width="15.6640625" style="1" customWidth="1"/>
    <col min="1543" max="1543" width="13.109375" style="1" customWidth="1"/>
    <col min="1544" max="1544" width="11.88671875" style="1" customWidth="1"/>
    <col min="1545" max="1545" width="15.33203125" style="1" bestFit="1" customWidth="1"/>
    <col min="1546" max="1546" width="12.5546875" style="1" bestFit="1" customWidth="1"/>
    <col min="1547" max="1547" width="11.88671875" style="1" bestFit="1" customWidth="1"/>
    <col min="1548" max="1549" width="11" style="1" bestFit="1" customWidth="1"/>
    <col min="1550" max="1550" width="3.21875" style="1" bestFit="1" customWidth="1"/>
    <col min="1551" max="1792" width="11.5546875" style="1"/>
    <col min="1793" max="1793" width="3.21875" style="1" bestFit="1" customWidth="1"/>
    <col min="1794" max="1794" width="12.77734375" style="1" bestFit="1" customWidth="1"/>
    <col min="1795" max="1795" width="11" style="1" bestFit="1" customWidth="1"/>
    <col min="1796" max="1796" width="15.109375" style="1" customWidth="1"/>
    <col min="1797" max="1797" width="12.5546875" style="1" customWidth="1"/>
    <col min="1798" max="1798" width="15.6640625" style="1" customWidth="1"/>
    <col min="1799" max="1799" width="13.109375" style="1" customWidth="1"/>
    <col min="1800" max="1800" width="11.88671875" style="1" customWidth="1"/>
    <col min="1801" max="1801" width="15.33203125" style="1" bestFit="1" customWidth="1"/>
    <col min="1802" max="1802" width="12.5546875" style="1" bestFit="1" customWidth="1"/>
    <col min="1803" max="1803" width="11.88671875" style="1" bestFit="1" customWidth="1"/>
    <col min="1804" max="1805" width="11" style="1" bestFit="1" customWidth="1"/>
    <col min="1806" max="1806" width="3.21875" style="1" bestFit="1" customWidth="1"/>
    <col min="1807" max="2048" width="11.5546875" style="1"/>
    <col min="2049" max="2049" width="3.21875" style="1" bestFit="1" customWidth="1"/>
    <col min="2050" max="2050" width="12.77734375" style="1" bestFit="1" customWidth="1"/>
    <col min="2051" max="2051" width="11" style="1" bestFit="1" customWidth="1"/>
    <col min="2052" max="2052" width="15.109375" style="1" customWidth="1"/>
    <col min="2053" max="2053" width="12.5546875" style="1" customWidth="1"/>
    <col min="2054" max="2054" width="15.6640625" style="1" customWidth="1"/>
    <col min="2055" max="2055" width="13.109375" style="1" customWidth="1"/>
    <col min="2056" max="2056" width="11.88671875" style="1" customWidth="1"/>
    <col min="2057" max="2057" width="15.33203125" style="1" bestFit="1" customWidth="1"/>
    <col min="2058" max="2058" width="12.5546875" style="1" bestFit="1" customWidth="1"/>
    <col min="2059" max="2059" width="11.88671875" style="1" bestFit="1" customWidth="1"/>
    <col min="2060" max="2061" width="11" style="1" bestFit="1" customWidth="1"/>
    <col min="2062" max="2062" width="3.21875" style="1" bestFit="1" customWidth="1"/>
    <col min="2063" max="2304" width="11.5546875" style="1"/>
    <col min="2305" max="2305" width="3.21875" style="1" bestFit="1" customWidth="1"/>
    <col min="2306" max="2306" width="12.77734375" style="1" bestFit="1" customWidth="1"/>
    <col min="2307" max="2307" width="11" style="1" bestFit="1" customWidth="1"/>
    <col min="2308" max="2308" width="15.109375" style="1" customWidth="1"/>
    <col min="2309" max="2309" width="12.5546875" style="1" customWidth="1"/>
    <col min="2310" max="2310" width="15.6640625" style="1" customWidth="1"/>
    <col min="2311" max="2311" width="13.109375" style="1" customWidth="1"/>
    <col min="2312" max="2312" width="11.88671875" style="1" customWidth="1"/>
    <col min="2313" max="2313" width="15.33203125" style="1" bestFit="1" customWidth="1"/>
    <col min="2314" max="2314" width="12.5546875" style="1" bestFit="1" customWidth="1"/>
    <col min="2315" max="2315" width="11.88671875" style="1" bestFit="1" customWidth="1"/>
    <col min="2316" max="2317" width="11" style="1" bestFit="1" customWidth="1"/>
    <col min="2318" max="2318" width="3.21875" style="1" bestFit="1" customWidth="1"/>
    <col min="2319" max="2560" width="11.5546875" style="1"/>
    <col min="2561" max="2561" width="3.21875" style="1" bestFit="1" customWidth="1"/>
    <col min="2562" max="2562" width="12.77734375" style="1" bestFit="1" customWidth="1"/>
    <col min="2563" max="2563" width="11" style="1" bestFit="1" customWidth="1"/>
    <col min="2564" max="2564" width="15.109375" style="1" customWidth="1"/>
    <col min="2565" max="2565" width="12.5546875" style="1" customWidth="1"/>
    <col min="2566" max="2566" width="15.6640625" style="1" customWidth="1"/>
    <col min="2567" max="2567" width="13.109375" style="1" customWidth="1"/>
    <col min="2568" max="2568" width="11.88671875" style="1" customWidth="1"/>
    <col min="2569" max="2569" width="15.33203125" style="1" bestFit="1" customWidth="1"/>
    <col min="2570" max="2570" width="12.5546875" style="1" bestFit="1" customWidth="1"/>
    <col min="2571" max="2571" width="11.88671875" style="1" bestFit="1" customWidth="1"/>
    <col min="2572" max="2573" width="11" style="1" bestFit="1" customWidth="1"/>
    <col min="2574" max="2574" width="3.21875" style="1" bestFit="1" customWidth="1"/>
    <col min="2575" max="2816" width="11.5546875" style="1"/>
    <col min="2817" max="2817" width="3.21875" style="1" bestFit="1" customWidth="1"/>
    <col min="2818" max="2818" width="12.77734375" style="1" bestFit="1" customWidth="1"/>
    <col min="2819" max="2819" width="11" style="1" bestFit="1" customWidth="1"/>
    <col min="2820" max="2820" width="15.109375" style="1" customWidth="1"/>
    <col min="2821" max="2821" width="12.5546875" style="1" customWidth="1"/>
    <col min="2822" max="2822" width="15.6640625" style="1" customWidth="1"/>
    <col min="2823" max="2823" width="13.109375" style="1" customWidth="1"/>
    <col min="2824" max="2824" width="11.88671875" style="1" customWidth="1"/>
    <col min="2825" max="2825" width="15.33203125" style="1" bestFit="1" customWidth="1"/>
    <col min="2826" max="2826" width="12.5546875" style="1" bestFit="1" customWidth="1"/>
    <col min="2827" max="2827" width="11.88671875" style="1" bestFit="1" customWidth="1"/>
    <col min="2828" max="2829" width="11" style="1" bestFit="1" customWidth="1"/>
    <col min="2830" max="2830" width="3.21875" style="1" bestFit="1" customWidth="1"/>
    <col min="2831" max="3072" width="11.5546875" style="1"/>
    <col min="3073" max="3073" width="3.21875" style="1" bestFit="1" customWidth="1"/>
    <col min="3074" max="3074" width="12.77734375" style="1" bestFit="1" customWidth="1"/>
    <col min="3075" max="3075" width="11" style="1" bestFit="1" customWidth="1"/>
    <col min="3076" max="3076" width="15.109375" style="1" customWidth="1"/>
    <col min="3077" max="3077" width="12.5546875" style="1" customWidth="1"/>
    <col min="3078" max="3078" width="15.6640625" style="1" customWidth="1"/>
    <col min="3079" max="3079" width="13.109375" style="1" customWidth="1"/>
    <col min="3080" max="3080" width="11.88671875" style="1" customWidth="1"/>
    <col min="3081" max="3081" width="15.33203125" style="1" bestFit="1" customWidth="1"/>
    <col min="3082" max="3082" width="12.5546875" style="1" bestFit="1" customWidth="1"/>
    <col min="3083" max="3083" width="11.88671875" style="1" bestFit="1" customWidth="1"/>
    <col min="3084" max="3085" width="11" style="1" bestFit="1" customWidth="1"/>
    <col min="3086" max="3086" width="3.21875" style="1" bestFit="1" customWidth="1"/>
    <col min="3087" max="3328" width="11.5546875" style="1"/>
    <col min="3329" max="3329" width="3.21875" style="1" bestFit="1" customWidth="1"/>
    <col min="3330" max="3330" width="12.77734375" style="1" bestFit="1" customWidth="1"/>
    <col min="3331" max="3331" width="11" style="1" bestFit="1" customWidth="1"/>
    <col min="3332" max="3332" width="15.109375" style="1" customWidth="1"/>
    <col min="3333" max="3333" width="12.5546875" style="1" customWidth="1"/>
    <col min="3334" max="3334" width="15.6640625" style="1" customWidth="1"/>
    <col min="3335" max="3335" width="13.109375" style="1" customWidth="1"/>
    <col min="3336" max="3336" width="11.88671875" style="1" customWidth="1"/>
    <col min="3337" max="3337" width="15.33203125" style="1" bestFit="1" customWidth="1"/>
    <col min="3338" max="3338" width="12.5546875" style="1" bestFit="1" customWidth="1"/>
    <col min="3339" max="3339" width="11.88671875" style="1" bestFit="1" customWidth="1"/>
    <col min="3340" max="3341" width="11" style="1" bestFit="1" customWidth="1"/>
    <col min="3342" max="3342" width="3.21875" style="1" bestFit="1" customWidth="1"/>
    <col min="3343" max="3584" width="11.5546875" style="1"/>
    <col min="3585" max="3585" width="3.21875" style="1" bestFit="1" customWidth="1"/>
    <col min="3586" max="3586" width="12.77734375" style="1" bestFit="1" customWidth="1"/>
    <col min="3587" max="3587" width="11" style="1" bestFit="1" customWidth="1"/>
    <col min="3588" max="3588" width="15.109375" style="1" customWidth="1"/>
    <col min="3589" max="3589" width="12.5546875" style="1" customWidth="1"/>
    <col min="3590" max="3590" width="15.6640625" style="1" customWidth="1"/>
    <col min="3591" max="3591" width="13.109375" style="1" customWidth="1"/>
    <col min="3592" max="3592" width="11.88671875" style="1" customWidth="1"/>
    <col min="3593" max="3593" width="15.33203125" style="1" bestFit="1" customWidth="1"/>
    <col min="3594" max="3594" width="12.5546875" style="1" bestFit="1" customWidth="1"/>
    <col min="3595" max="3595" width="11.88671875" style="1" bestFit="1" customWidth="1"/>
    <col min="3596" max="3597" width="11" style="1" bestFit="1" customWidth="1"/>
    <col min="3598" max="3598" width="3.21875" style="1" bestFit="1" customWidth="1"/>
    <col min="3599" max="3840" width="11.5546875" style="1"/>
    <col min="3841" max="3841" width="3.21875" style="1" bestFit="1" customWidth="1"/>
    <col min="3842" max="3842" width="12.77734375" style="1" bestFit="1" customWidth="1"/>
    <col min="3843" max="3843" width="11" style="1" bestFit="1" customWidth="1"/>
    <col min="3844" max="3844" width="15.109375" style="1" customWidth="1"/>
    <col min="3845" max="3845" width="12.5546875" style="1" customWidth="1"/>
    <col min="3846" max="3846" width="15.6640625" style="1" customWidth="1"/>
    <col min="3847" max="3847" width="13.109375" style="1" customWidth="1"/>
    <col min="3848" max="3848" width="11.88671875" style="1" customWidth="1"/>
    <col min="3849" max="3849" width="15.33203125" style="1" bestFit="1" customWidth="1"/>
    <col min="3850" max="3850" width="12.5546875" style="1" bestFit="1" customWidth="1"/>
    <col min="3851" max="3851" width="11.88671875" style="1" bestFit="1" customWidth="1"/>
    <col min="3852" max="3853" width="11" style="1" bestFit="1" customWidth="1"/>
    <col min="3854" max="3854" width="3.21875" style="1" bestFit="1" customWidth="1"/>
    <col min="3855" max="4096" width="11.5546875" style="1"/>
    <col min="4097" max="4097" width="3.21875" style="1" bestFit="1" customWidth="1"/>
    <col min="4098" max="4098" width="12.77734375" style="1" bestFit="1" customWidth="1"/>
    <col min="4099" max="4099" width="11" style="1" bestFit="1" customWidth="1"/>
    <col min="4100" max="4100" width="15.109375" style="1" customWidth="1"/>
    <col min="4101" max="4101" width="12.5546875" style="1" customWidth="1"/>
    <col min="4102" max="4102" width="15.6640625" style="1" customWidth="1"/>
    <col min="4103" max="4103" width="13.109375" style="1" customWidth="1"/>
    <col min="4104" max="4104" width="11.88671875" style="1" customWidth="1"/>
    <col min="4105" max="4105" width="15.33203125" style="1" bestFit="1" customWidth="1"/>
    <col min="4106" max="4106" width="12.5546875" style="1" bestFit="1" customWidth="1"/>
    <col min="4107" max="4107" width="11.88671875" style="1" bestFit="1" customWidth="1"/>
    <col min="4108" max="4109" width="11" style="1" bestFit="1" customWidth="1"/>
    <col min="4110" max="4110" width="3.21875" style="1" bestFit="1" customWidth="1"/>
    <col min="4111" max="4352" width="11.5546875" style="1"/>
    <col min="4353" max="4353" width="3.21875" style="1" bestFit="1" customWidth="1"/>
    <col min="4354" max="4354" width="12.77734375" style="1" bestFit="1" customWidth="1"/>
    <col min="4355" max="4355" width="11" style="1" bestFit="1" customWidth="1"/>
    <col min="4356" max="4356" width="15.109375" style="1" customWidth="1"/>
    <col min="4357" max="4357" width="12.5546875" style="1" customWidth="1"/>
    <col min="4358" max="4358" width="15.6640625" style="1" customWidth="1"/>
    <col min="4359" max="4359" width="13.109375" style="1" customWidth="1"/>
    <col min="4360" max="4360" width="11.88671875" style="1" customWidth="1"/>
    <col min="4361" max="4361" width="15.33203125" style="1" bestFit="1" customWidth="1"/>
    <col min="4362" max="4362" width="12.5546875" style="1" bestFit="1" customWidth="1"/>
    <col min="4363" max="4363" width="11.88671875" style="1" bestFit="1" customWidth="1"/>
    <col min="4364" max="4365" width="11" style="1" bestFit="1" customWidth="1"/>
    <col min="4366" max="4366" width="3.21875" style="1" bestFit="1" customWidth="1"/>
    <col min="4367" max="4608" width="11.5546875" style="1"/>
    <col min="4609" max="4609" width="3.21875" style="1" bestFit="1" customWidth="1"/>
    <col min="4610" max="4610" width="12.77734375" style="1" bestFit="1" customWidth="1"/>
    <col min="4611" max="4611" width="11" style="1" bestFit="1" customWidth="1"/>
    <col min="4612" max="4612" width="15.109375" style="1" customWidth="1"/>
    <col min="4613" max="4613" width="12.5546875" style="1" customWidth="1"/>
    <col min="4614" max="4614" width="15.6640625" style="1" customWidth="1"/>
    <col min="4615" max="4615" width="13.109375" style="1" customWidth="1"/>
    <col min="4616" max="4616" width="11.88671875" style="1" customWidth="1"/>
    <col min="4617" max="4617" width="15.33203125" style="1" bestFit="1" customWidth="1"/>
    <col min="4618" max="4618" width="12.5546875" style="1" bestFit="1" customWidth="1"/>
    <col min="4619" max="4619" width="11.88671875" style="1" bestFit="1" customWidth="1"/>
    <col min="4620" max="4621" width="11" style="1" bestFit="1" customWidth="1"/>
    <col min="4622" max="4622" width="3.21875" style="1" bestFit="1" customWidth="1"/>
    <col min="4623" max="4864" width="11.5546875" style="1"/>
    <col min="4865" max="4865" width="3.21875" style="1" bestFit="1" customWidth="1"/>
    <col min="4866" max="4866" width="12.77734375" style="1" bestFit="1" customWidth="1"/>
    <col min="4867" max="4867" width="11" style="1" bestFit="1" customWidth="1"/>
    <col min="4868" max="4868" width="15.109375" style="1" customWidth="1"/>
    <col min="4869" max="4869" width="12.5546875" style="1" customWidth="1"/>
    <col min="4870" max="4870" width="15.6640625" style="1" customWidth="1"/>
    <col min="4871" max="4871" width="13.109375" style="1" customWidth="1"/>
    <col min="4872" max="4872" width="11.88671875" style="1" customWidth="1"/>
    <col min="4873" max="4873" width="15.33203125" style="1" bestFit="1" customWidth="1"/>
    <col min="4874" max="4874" width="12.5546875" style="1" bestFit="1" customWidth="1"/>
    <col min="4875" max="4875" width="11.88671875" style="1" bestFit="1" customWidth="1"/>
    <col min="4876" max="4877" width="11" style="1" bestFit="1" customWidth="1"/>
    <col min="4878" max="4878" width="3.21875" style="1" bestFit="1" customWidth="1"/>
    <col min="4879" max="5120" width="11.5546875" style="1"/>
    <col min="5121" max="5121" width="3.21875" style="1" bestFit="1" customWidth="1"/>
    <col min="5122" max="5122" width="12.77734375" style="1" bestFit="1" customWidth="1"/>
    <col min="5123" max="5123" width="11" style="1" bestFit="1" customWidth="1"/>
    <col min="5124" max="5124" width="15.109375" style="1" customWidth="1"/>
    <col min="5125" max="5125" width="12.5546875" style="1" customWidth="1"/>
    <col min="5126" max="5126" width="15.6640625" style="1" customWidth="1"/>
    <col min="5127" max="5127" width="13.109375" style="1" customWidth="1"/>
    <col min="5128" max="5128" width="11.88671875" style="1" customWidth="1"/>
    <col min="5129" max="5129" width="15.33203125" style="1" bestFit="1" customWidth="1"/>
    <col min="5130" max="5130" width="12.5546875" style="1" bestFit="1" customWidth="1"/>
    <col min="5131" max="5131" width="11.88671875" style="1" bestFit="1" customWidth="1"/>
    <col min="5132" max="5133" width="11" style="1" bestFit="1" customWidth="1"/>
    <col min="5134" max="5134" width="3.21875" style="1" bestFit="1" customWidth="1"/>
    <col min="5135" max="5376" width="11.5546875" style="1"/>
    <col min="5377" max="5377" width="3.21875" style="1" bestFit="1" customWidth="1"/>
    <col min="5378" max="5378" width="12.77734375" style="1" bestFit="1" customWidth="1"/>
    <col min="5379" max="5379" width="11" style="1" bestFit="1" customWidth="1"/>
    <col min="5380" max="5380" width="15.109375" style="1" customWidth="1"/>
    <col min="5381" max="5381" width="12.5546875" style="1" customWidth="1"/>
    <col min="5382" max="5382" width="15.6640625" style="1" customWidth="1"/>
    <col min="5383" max="5383" width="13.109375" style="1" customWidth="1"/>
    <col min="5384" max="5384" width="11.88671875" style="1" customWidth="1"/>
    <col min="5385" max="5385" width="15.33203125" style="1" bestFit="1" customWidth="1"/>
    <col min="5386" max="5386" width="12.5546875" style="1" bestFit="1" customWidth="1"/>
    <col min="5387" max="5387" width="11.88671875" style="1" bestFit="1" customWidth="1"/>
    <col min="5388" max="5389" width="11" style="1" bestFit="1" customWidth="1"/>
    <col min="5390" max="5390" width="3.21875" style="1" bestFit="1" customWidth="1"/>
    <col min="5391" max="5632" width="11.5546875" style="1"/>
    <col min="5633" max="5633" width="3.21875" style="1" bestFit="1" customWidth="1"/>
    <col min="5634" max="5634" width="12.77734375" style="1" bestFit="1" customWidth="1"/>
    <col min="5635" max="5635" width="11" style="1" bestFit="1" customWidth="1"/>
    <col min="5636" max="5636" width="15.109375" style="1" customWidth="1"/>
    <col min="5637" max="5637" width="12.5546875" style="1" customWidth="1"/>
    <col min="5638" max="5638" width="15.6640625" style="1" customWidth="1"/>
    <col min="5639" max="5639" width="13.109375" style="1" customWidth="1"/>
    <col min="5640" max="5640" width="11.88671875" style="1" customWidth="1"/>
    <col min="5641" max="5641" width="15.33203125" style="1" bestFit="1" customWidth="1"/>
    <col min="5642" max="5642" width="12.5546875" style="1" bestFit="1" customWidth="1"/>
    <col min="5643" max="5643" width="11.88671875" style="1" bestFit="1" customWidth="1"/>
    <col min="5644" max="5645" width="11" style="1" bestFit="1" customWidth="1"/>
    <col min="5646" max="5646" width="3.21875" style="1" bestFit="1" customWidth="1"/>
    <col min="5647" max="5888" width="11.5546875" style="1"/>
    <col min="5889" max="5889" width="3.21875" style="1" bestFit="1" customWidth="1"/>
    <col min="5890" max="5890" width="12.77734375" style="1" bestFit="1" customWidth="1"/>
    <col min="5891" max="5891" width="11" style="1" bestFit="1" customWidth="1"/>
    <col min="5892" max="5892" width="15.109375" style="1" customWidth="1"/>
    <col min="5893" max="5893" width="12.5546875" style="1" customWidth="1"/>
    <col min="5894" max="5894" width="15.6640625" style="1" customWidth="1"/>
    <col min="5895" max="5895" width="13.109375" style="1" customWidth="1"/>
    <col min="5896" max="5896" width="11.88671875" style="1" customWidth="1"/>
    <col min="5897" max="5897" width="15.33203125" style="1" bestFit="1" customWidth="1"/>
    <col min="5898" max="5898" width="12.5546875" style="1" bestFit="1" customWidth="1"/>
    <col min="5899" max="5899" width="11.88671875" style="1" bestFit="1" customWidth="1"/>
    <col min="5900" max="5901" width="11" style="1" bestFit="1" customWidth="1"/>
    <col min="5902" max="5902" width="3.21875" style="1" bestFit="1" customWidth="1"/>
    <col min="5903" max="6144" width="11.5546875" style="1"/>
    <col min="6145" max="6145" width="3.21875" style="1" bestFit="1" customWidth="1"/>
    <col min="6146" max="6146" width="12.77734375" style="1" bestFit="1" customWidth="1"/>
    <col min="6147" max="6147" width="11" style="1" bestFit="1" customWidth="1"/>
    <col min="6148" max="6148" width="15.109375" style="1" customWidth="1"/>
    <col min="6149" max="6149" width="12.5546875" style="1" customWidth="1"/>
    <col min="6150" max="6150" width="15.6640625" style="1" customWidth="1"/>
    <col min="6151" max="6151" width="13.109375" style="1" customWidth="1"/>
    <col min="6152" max="6152" width="11.88671875" style="1" customWidth="1"/>
    <col min="6153" max="6153" width="15.33203125" style="1" bestFit="1" customWidth="1"/>
    <col min="6154" max="6154" width="12.5546875" style="1" bestFit="1" customWidth="1"/>
    <col min="6155" max="6155" width="11.88671875" style="1" bestFit="1" customWidth="1"/>
    <col min="6156" max="6157" width="11" style="1" bestFit="1" customWidth="1"/>
    <col min="6158" max="6158" width="3.21875" style="1" bestFit="1" customWidth="1"/>
    <col min="6159" max="6400" width="11.5546875" style="1"/>
    <col min="6401" max="6401" width="3.21875" style="1" bestFit="1" customWidth="1"/>
    <col min="6402" max="6402" width="12.77734375" style="1" bestFit="1" customWidth="1"/>
    <col min="6403" max="6403" width="11" style="1" bestFit="1" customWidth="1"/>
    <col min="6404" max="6404" width="15.109375" style="1" customWidth="1"/>
    <col min="6405" max="6405" width="12.5546875" style="1" customWidth="1"/>
    <col min="6406" max="6406" width="15.6640625" style="1" customWidth="1"/>
    <col min="6407" max="6407" width="13.109375" style="1" customWidth="1"/>
    <col min="6408" max="6408" width="11.88671875" style="1" customWidth="1"/>
    <col min="6409" max="6409" width="15.33203125" style="1" bestFit="1" customWidth="1"/>
    <col min="6410" max="6410" width="12.5546875" style="1" bestFit="1" customWidth="1"/>
    <col min="6411" max="6411" width="11.88671875" style="1" bestFit="1" customWidth="1"/>
    <col min="6412" max="6413" width="11" style="1" bestFit="1" customWidth="1"/>
    <col min="6414" max="6414" width="3.21875" style="1" bestFit="1" customWidth="1"/>
    <col min="6415" max="6656" width="11.5546875" style="1"/>
    <col min="6657" max="6657" width="3.21875" style="1" bestFit="1" customWidth="1"/>
    <col min="6658" max="6658" width="12.77734375" style="1" bestFit="1" customWidth="1"/>
    <col min="6659" max="6659" width="11" style="1" bestFit="1" customWidth="1"/>
    <col min="6660" max="6660" width="15.109375" style="1" customWidth="1"/>
    <col min="6661" max="6661" width="12.5546875" style="1" customWidth="1"/>
    <col min="6662" max="6662" width="15.6640625" style="1" customWidth="1"/>
    <col min="6663" max="6663" width="13.109375" style="1" customWidth="1"/>
    <col min="6664" max="6664" width="11.88671875" style="1" customWidth="1"/>
    <col min="6665" max="6665" width="15.33203125" style="1" bestFit="1" customWidth="1"/>
    <col min="6666" max="6666" width="12.5546875" style="1" bestFit="1" customWidth="1"/>
    <col min="6667" max="6667" width="11.88671875" style="1" bestFit="1" customWidth="1"/>
    <col min="6668" max="6669" width="11" style="1" bestFit="1" customWidth="1"/>
    <col min="6670" max="6670" width="3.21875" style="1" bestFit="1" customWidth="1"/>
    <col min="6671" max="6912" width="11.5546875" style="1"/>
    <col min="6913" max="6913" width="3.21875" style="1" bestFit="1" customWidth="1"/>
    <col min="6914" max="6914" width="12.77734375" style="1" bestFit="1" customWidth="1"/>
    <col min="6915" max="6915" width="11" style="1" bestFit="1" customWidth="1"/>
    <col min="6916" max="6916" width="15.109375" style="1" customWidth="1"/>
    <col min="6917" max="6917" width="12.5546875" style="1" customWidth="1"/>
    <col min="6918" max="6918" width="15.6640625" style="1" customWidth="1"/>
    <col min="6919" max="6919" width="13.109375" style="1" customWidth="1"/>
    <col min="6920" max="6920" width="11.88671875" style="1" customWidth="1"/>
    <col min="6921" max="6921" width="15.33203125" style="1" bestFit="1" customWidth="1"/>
    <col min="6922" max="6922" width="12.5546875" style="1" bestFit="1" customWidth="1"/>
    <col min="6923" max="6923" width="11.88671875" style="1" bestFit="1" customWidth="1"/>
    <col min="6924" max="6925" width="11" style="1" bestFit="1" customWidth="1"/>
    <col min="6926" max="6926" width="3.21875" style="1" bestFit="1" customWidth="1"/>
    <col min="6927" max="7168" width="11.5546875" style="1"/>
    <col min="7169" max="7169" width="3.21875" style="1" bestFit="1" customWidth="1"/>
    <col min="7170" max="7170" width="12.77734375" style="1" bestFit="1" customWidth="1"/>
    <col min="7171" max="7171" width="11" style="1" bestFit="1" customWidth="1"/>
    <col min="7172" max="7172" width="15.109375" style="1" customWidth="1"/>
    <col min="7173" max="7173" width="12.5546875" style="1" customWidth="1"/>
    <col min="7174" max="7174" width="15.6640625" style="1" customWidth="1"/>
    <col min="7175" max="7175" width="13.109375" style="1" customWidth="1"/>
    <col min="7176" max="7176" width="11.88671875" style="1" customWidth="1"/>
    <col min="7177" max="7177" width="15.33203125" style="1" bestFit="1" customWidth="1"/>
    <col min="7178" max="7178" width="12.5546875" style="1" bestFit="1" customWidth="1"/>
    <col min="7179" max="7179" width="11.88671875" style="1" bestFit="1" customWidth="1"/>
    <col min="7180" max="7181" width="11" style="1" bestFit="1" customWidth="1"/>
    <col min="7182" max="7182" width="3.21875" style="1" bestFit="1" customWidth="1"/>
    <col min="7183" max="7424" width="11.5546875" style="1"/>
    <col min="7425" max="7425" width="3.21875" style="1" bestFit="1" customWidth="1"/>
    <col min="7426" max="7426" width="12.77734375" style="1" bestFit="1" customWidth="1"/>
    <col min="7427" max="7427" width="11" style="1" bestFit="1" customWidth="1"/>
    <col min="7428" max="7428" width="15.109375" style="1" customWidth="1"/>
    <col min="7429" max="7429" width="12.5546875" style="1" customWidth="1"/>
    <col min="7430" max="7430" width="15.6640625" style="1" customWidth="1"/>
    <col min="7431" max="7431" width="13.109375" style="1" customWidth="1"/>
    <col min="7432" max="7432" width="11.88671875" style="1" customWidth="1"/>
    <col min="7433" max="7433" width="15.33203125" style="1" bestFit="1" customWidth="1"/>
    <col min="7434" max="7434" width="12.5546875" style="1" bestFit="1" customWidth="1"/>
    <col min="7435" max="7435" width="11.88671875" style="1" bestFit="1" customWidth="1"/>
    <col min="7436" max="7437" width="11" style="1" bestFit="1" customWidth="1"/>
    <col min="7438" max="7438" width="3.21875" style="1" bestFit="1" customWidth="1"/>
    <col min="7439" max="7680" width="11.5546875" style="1"/>
    <col min="7681" max="7681" width="3.21875" style="1" bestFit="1" customWidth="1"/>
    <col min="7682" max="7682" width="12.77734375" style="1" bestFit="1" customWidth="1"/>
    <col min="7683" max="7683" width="11" style="1" bestFit="1" customWidth="1"/>
    <col min="7684" max="7684" width="15.109375" style="1" customWidth="1"/>
    <col min="7685" max="7685" width="12.5546875" style="1" customWidth="1"/>
    <col min="7686" max="7686" width="15.6640625" style="1" customWidth="1"/>
    <col min="7687" max="7687" width="13.109375" style="1" customWidth="1"/>
    <col min="7688" max="7688" width="11.88671875" style="1" customWidth="1"/>
    <col min="7689" max="7689" width="15.33203125" style="1" bestFit="1" customWidth="1"/>
    <col min="7690" max="7690" width="12.5546875" style="1" bestFit="1" customWidth="1"/>
    <col min="7691" max="7691" width="11.88671875" style="1" bestFit="1" customWidth="1"/>
    <col min="7692" max="7693" width="11" style="1" bestFit="1" customWidth="1"/>
    <col min="7694" max="7694" width="3.21875" style="1" bestFit="1" customWidth="1"/>
    <col min="7695" max="7936" width="11.5546875" style="1"/>
    <col min="7937" max="7937" width="3.21875" style="1" bestFit="1" customWidth="1"/>
    <col min="7938" max="7938" width="12.77734375" style="1" bestFit="1" customWidth="1"/>
    <col min="7939" max="7939" width="11" style="1" bestFit="1" customWidth="1"/>
    <col min="7940" max="7940" width="15.109375" style="1" customWidth="1"/>
    <col min="7941" max="7941" width="12.5546875" style="1" customWidth="1"/>
    <col min="7942" max="7942" width="15.6640625" style="1" customWidth="1"/>
    <col min="7943" max="7943" width="13.109375" style="1" customWidth="1"/>
    <col min="7944" max="7944" width="11.88671875" style="1" customWidth="1"/>
    <col min="7945" max="7945" width="15.33203125" style="1" bestFit="1" customWidth="1"/>
    <col min="7946" max="7946" width="12.5546875" style="1" bestFit="1" customWidth="1"/>
    <col min="7947" max="7947" width="11.88671875" style="1" bestFit="1" customWidth="1"/>
    <col min="7948" max="7949" width="11" style="1" bestFit="1" customWidth="1"/>
    <col min="7950" max="7950" width="3.21875" style="1" bestFit="1" customWidth="1"/>
    <col min="7951" max="8192" width="11.5546875" style="1"/>
    <col min="8193" max="8193" width="3.21875" style="1" bestFit="1" customWidth="1"/>
    <col min="8194" max="8194" width="12.77734375" style="1" bestFit="1" customWidth="1"/>
    <col min="8195" max="8195" width="11" style="1" bestFit="1" customWidth="1"/>
    <col min="8196" max="8196" width="15.109375" style="1" customWidth="1"/>
    <col min="8197" max="8197" width="12.5546875" style="1" customWidth="1"/>
    <col min="8198" max="8198" width="15.6640625" style="1" customWidth="1"/>
    <col min="8199" max="8199" width="13.109375" style="1" customWidth="1"/>
    <col min="8200" max="8200" width="11.88671875" style="1" customWidth="1"/>
    <col min="8201" max="8201" width="15.33203125" style="1" bestFit="1" customWidth="1"/>
    <col min="8202" max="8202" width="12.5546875" style="1" bestFit="1" customWidth="1"/>
    <col min="8203" max="8203" width="11.88671875" style="1" bestFit="1" customWidth="1"/>
    <col min="8204" max="8205" width="11" style="1" bestFit="1" customWidth="1"/>
    <col min="8206" max="8206" width="3.21875" style="1" bestFit="1" customWidth="1"/>
    <col min="8207" max="8448" width="11.5546875" style="1"/>
    <col min="8449" max="8449" width="3.21875" style="1" bestFit="1" customWidth="1"/>
    <col min="8450" max="8450" width="12.77734375" style="1" bestFit="1" customWidth="1"/>
    <col min="8451" max="8451" width="11" style="1" bestFit="1" customWidth="1"/>
    <col min="8452" max="8452" width="15.109375" style="1" customWidth="1"/>
    <col min="8453" max="8453" width="12.5546875" style="1" customWidth="1"/>
    <col min="8454" max="8454" width="15.6640625" style="1" customWidth="1"/>
    <col min="8455" max="8455" width="13.109375" style="1" customWidth="1"/>
    <col min="8456" max="8456" width="11.88671875" style="1" customWidth="1"/>
    <col min="8457" max="8457" width="15.33203125" style="1" bestFit="1" customWidth="1"/>
    <col min="8458" max="8458" width="12.5546875" style="1" bestFit="1" customWidth="1"/>
    <col min="8459" max="8459" width="11.88671875" style="1" bestFit="1" customWidth="1"/>
    <col min="8460" max="8461" width="11" style="1" bestFit="1" customWidth="1"/>
    <col min="8462" max="8462" width="3.21875" style="1" bestFit="1" customWidth="1"/>
    <col min="8463" max="8704" width="11.5546875" style="1"/>
    <col min="8705" max="8705" width="3.21875" style="1" bestFit="1" customWidth="1"/>
    <col min="8706" max="8706" width="12.77734375" style="1" bestFit="1" customWidth="1"/>
    <col min="8707" max="8707" width="11" style="1" bestFit="1" customWidth="1"/>
    <col min="8708" max="8708" width="15.109375" style="1" customWidth="1"/>
    <col min="8709" max="8709" width="12.5546875" style="1" customWidth="1"/>
    <col min="8710" max="8710" width="15.6640625" style="1" customWidth="1"/>
    <col min="8711" max="8711" width="13.109375" style="1" customWidth="1"/>
    <col min="8712" max="8712" width="11.88671875" style="1" customWidth="1"/>
    <col min="8713" max="8713" width="15.33203125" style="1" bestFit="1" customWidth="1"/>
    <col min="8714" max="8714" width="12.5546875" style="1" bestFit="1" customWidth="1"/>
    <col min="8715" max="8715" width="11.88671875" style="1" bestFit="1" customWidth="1"/>
    <col min="8716" max="8717" width="11" style="1" bestFit="1" customWidth="1"/>
    <col min="8718" max="8718" width="3.21875" style="1" bestFit="1" customWidth="1"/>
    <col min="8719" max="8960" width="11.5546875" style="1"/>
    <col min="8961" max="8961" width="3.21875" style="1" bestFit="1" customWidth="1"/>
    <col min="8962" max="8962" width="12.77734375" style="1" bestFit="1" customWidth="1"/>
    <col min="8963" max="8963" width="11" style="1" bestFit="1" customWidth="1"/>
    <col min="8964" max="8964" width="15.109375" style="1" customWidth="1"/>
    <col min="8965" max="8965" width="12.5546875" style="1" customWidth="1"/>
    <col min="8966" max="8966" width="15.6640625" style="1" customWidth="1"/>
    <col min="8967" max="8967" width="13.109375" style="1" customWidth="1"/>
    <col min="8968" max="8968" width="11.88671875" style="1" customWidth="1"/>
    <col min="8969" max="8969" width="15.33203125" style="1" bestFit="1" customWidth="1"/>
    <col min="8970" max="8970" width="12.5546875" style="1" bestFit="1" customWidth="1"/>
    <col min="8971" max="8971" width="11.88671875" style="1" bestFit="1" customWidth="1"/>
    <col min="8972" max="8973" width="11" style="1" bestFit="1" customWidth="1"/>
    <col min="8974" max="8974" width="3.21875" style="1" bestFit="1" customWidth="1"/>
    <col min="8975" max="9216" width="11.5546875" style="1"/>
    <col min="9217" max="9217" width="3.21875" style="1" bestFit="1" customWidth="1"/>
    <col min="9218" max="9218" width="12.77734375" style="1" bestFit="1" customWidth="1"/>
    <col min="9219" max="9219" width="11" style="1" bestFit="1" customWidth="1"/>
    <col min="9220" max="9220" width="15.109375" style="1" customWidth="1"/>
    <col min="9221" max="9221" width="12.5546875" style="1" customWidth="1"/>
    <col min="9222" max="9222" width="15.6640625" style="1" customWidth="1"/>
    <col min="9223" max="9223" width="13.109375" style="1" customWidth="1"/>
    <col min="9224" max="9224" width="11.88671875" style="1" customWidth="1"/>
    <col min="9225" max="9225" width="15.33203125" style="1" bestFit="1" customWidth="1"/>
    <col min="9226" max="9226" width="12.5546875" style="1" bestFit="1" customWidth="1"/>
    <col min="9227" max="9227" width="11.88671875" style="1" bestFit="1" customWidth="1"/>
    <col min="9228" max="9229" width="11" style="1" bestFit="1" customWidth="1"/>
    <col min="9230" max="9230" width="3.21875" style="1" bestFit="1" customWidth="1"/>
    <col min="9231" max="9472" width="11.5546875" style="1"/>
    <col min="9473" max="9473" width="3.21875" style="1" bestFit="1" customWidth="1"/>
    <col min="9474" max="9474" width="12.77734375" style="1" bestFit="1" customWidth="1"/>
    <col min="9475" max="9475" width="11" style="1" bestFit="1" customWidth="1"/>
    <col min="9476" max="9476" width="15.109375" style="1" customWidth="1"/>
    <col min="9477" max="9477" width="12.5546875" style="1" customWidth="1"/>
    <col min="9478" max="9478" width="15.6640625" style="1" customWidth="1"/>
    <col min="9479" max="9479" width="13.109375" style="1" customWidth="1"/>
    <col min="9480" max="9480" width="11.88671875" style="1" customWidth="1"/>
    <col min="9481" max="9481" width="15.33203125" style="1" bestFit="1" customWidth="1"/>
    <col min="9482" max="9482" width="12.5546875" style="1" bestFit="1" customWidth="1"/>
    <col min="9483" max="9483" width="11.88671875" style="1" bestFit="1" customWidth="1"/>
    <col min="9484" max="9485" width="11" style="1" bestFit="1" customWidth="1"/>
    <col min="9486" max="9486" width="3.21875" style="1" bestFit="1" customWidth="1"/>
    <col min="9487" max="9728" width="11.5546875" style="1"/>
    <col min="9729" max="9729" width="3.21875" style="1" bestFit="1" customWidth="1"/>
    <col min="9730" max="9730" width="12.77734375" style="1" bestFit="1" customWidth="1"/>
    <col min="9731" max="9731" width="11" style="1" bestFit="1" customWidth="1"/>
    <col min="9732" max="9732" width="15.109375" style="1" customWidth="1"/>
    <col min="9733" max="9733" width="12.5546875" style="1" customWidth="1"/>
    <col min="9734" max="9734" width="15.6640625" style="1" customWidth="1"/>
    <col min="9735" max="9735" width="13.109375" style="1" customWidth="1"/>
    <col min="9736" max="9736" width="11.88671875" style="1" customWidth="1"/>
    <col min="9737" max="9737" width="15.33203125" style="1" bestFit="1" customWidth="1"/>
    <col min="9738" max="9738" width="12.5546875" style="1" bestFit="1" customWidth="1"/>
    <col min="9739" max="9739" width="11.88671875" style="1" bestFit="1" customWidth="1"/>
    <col min="9740" max="9741" width="11" style="1" bestFit="1" customWidth="1"/>
    <col min="9742" max="9742" width="3.21875" style="1" bestFit="1" customWidth="1"/>
    <col min="9743" max="9984" width="11.5546875" style="1"/>
    <col min="9985" max="9985" width="3.21875" style="1" bestFit="1" customWidth="1"/>
    <col min="9986" max="9986" width="12.77734375" style="1" bestFit="1" customWidth="1"/>
    <col min="9987" max="9987" width="11" style="1" bestFit="1" customWidth="1"/>
    <col min="9988" max="9988" width="15.109375" style="1" customWidth="1"/>
    <col min="9989" max="9989" width="12.5546875" style="1" customWidth="1"/>
    <col min="9990" max="9990" width="15.6640625" style="1" customWidth="1"/>
    <col min="9991" max="9991" width="13.109375" style="1" customWidth="1"/>
    <col min="9992" max="9992" width="11.88671875" style="1" customWidth="1"/>
    <col min="9993" max="9993" width="15.33203125" style="1" bestFit="1" customWidth="1"/>
    <col min="9994" max="9994" width="12.5546875" style="1" bestFit="1" customWidth="1"/>
    <col min="9995" max="9995" width="11.88671875" style="1" bestFit="1" customWidth="1"/>
    <col min="9996" max="9997" width="11" style="1" bestFit="1" customWidth="1"/>
    <col min="9998" max="9998" width="3.21875" style="1" bestFit="1" customWidth="1"/>
    <col min="9999" max="10240" width="11.5546875" style="1"/>
    <col min="10241" max="10241" width="3.21875" style="1" bestFit="1" customWidth="1"/>
    <col min="10242" max="10242" width="12.77734375" style="1" bestFit="1" customWidth="1"/>
    <col min="10243" max="10243" width="11" style="1" bestFit="1" customWidth="1"/>
    <col min="10244" max="10244" width="15.109375" style="1" customWidth="1"/>
    <col min="10245" max="10245" width="12.5546875" style="1" customWidth="1"/>
    <col min="10246" max="10246" width="15.6640625" style="1" customWidth="1"/>
    <col min="10247" max="10247" width="13.109375" style="1" customWidth="1"/>
    <col min="10248" max="10248" width="11.88671875" style="1" customWidth="1"/>
    <col min="10249" max="10249" width="15.33203125" style="1" bestFit="1" customWidth="1"/>
    <col min="10250" max="10250" width="12.5546875" style="1" bestFit="1" customWidth="1"/>
    <col min="10251" max="10251" width="11.88671875" style="1" bestFit="1" customWidth="1"/>
    <col min="10252" max="10253" width="11" style="1" bestFit="1" customWidth="1"/>
    <col min="10254" max="10254" width="3.21875" style="1" bestFit="1" customWidth="1"/>
    <col min="10255" max="10496" width="11.5546875" style="1"/>
    <col min="10497" max="10497" width="3.21875" style="1" bestFit="1" customWidth="1"/>
    <col min="10498" max="10498" width="12.77734375" style="1" bestFit="1" customWidth="1"/>
    <col min="10499" max="10499" width="11" style="1" bestFit="1" customWidth="1"/>
    <col min="10500" max="10500" width="15.109375" style="1" customWidth="1"/>
    <col min="10501" max="10501" width="12.5546875" style="1" customWidth="1"/>
    <col min="10502" max="10502" width="15.6640625" style="1" customWidth="1"/>
    <col min="10503" max="10503" width="13.109375" style="1" customWidth="1"/>
    <col min="10504" max="10504" width="11.88671875" style="1" customWidth="1"/>
    <col min="10505" max="10505" width="15.33203125" style="1" bestFit="1" customWidth="1"/>
    <col min="10506" max="10506" width="12.5546875" style="1" bestFit="1" customWidth="1"/>
    <col min="10507" max="10507" width="11.88671875" style="1" bestFit="1" customWidth="1"/>
    <col min="10508" max="10509" width="11" style="1" bestFit="1" customWidth="1"/>
    <col min="10510" max="10510" width="3.21875" style="1" bestFit="1" customWidth="1"/>
    <col min="10511" max="10752" width="11.5546875" style="1"/>
    <col min="10753" max="10753" width="3.21875" style="1" bestFit="1" customWidth="1"/>
    <col min="10754" max="10754" width="12.77734375" style="1" bestFit="1" customWidth="1"/>
    <col min="10755" max="10755" width="11" style="1" bestFit="1" customWidth="1"/>
    <col min="10756" max="10756" width="15.109375" style="1" customWidth="1"/>
    <col min="10757" max="10757" width="12.5546875" style="1" customWidth="1"/>
    <col min="10758" max="10758" width="15.6640625" style="1" customWidth="1"/>
    <col min="10759" max="10759" width="13.109375" style="1" customWidth="1"/>
    <col min="10760" max="10760" width="11.88671875" style="1" customWidth="1"/>
    <col min="10761" max="10761" width="15.33203125" style="1" bestFit="1" customWidth="1"/>
    <col min="10762" max="10762" width="12.5546875" style="1" bestFit="1" customWidth="1"/>
    <col min="10763" max="10763" width="11.88671875" style="1" bestFit="1" customWidth="1"/>
    <col min="10764" max="10765" width="11" style="1" bestFit="1" customWidth="1"/>
    <col min="10766" max="10766" width="3.21875" style="1" bestFit="1" customWidth="1"/>
    <col min="10767" max="11008" width="11.5546875" style="1"/>
    <col min="11009" max="11009" width="3.21875" style="1" bestFit="1" customWidth="1"/>
    <col min="11010" max="11010" width="12.77734375" style="1" bestFit="1" customWidth="1"/>
    <col min="11011" max="11011" width="11" style="1" bestFit="1" customWidth="1"/>
    <col min="11012" max="11012" width="15.109375" style="1" customWidth="1"/>
    <col min="11013" max="11013" width="12.5546875" style="1" customWidth="1"/>
    <col min="11014" max="11014" width="15.6640625" style="1" customWidth="1"/>
    <col min="11015" max="11015" width="13.109375" style="1" customWidth="1"/>
    <col min="11016" max="11016" width="11.88671875" style="1" customWidth="1"/>
    <col min="11017" max="11017" width="15.33203125" style="1" bestFit="1" customWidth="1"/>
    <col min="11018" max="11018" width="12.5546875" style="1" bestFit="1" customWidth="1"/>
    <col min="11019" max="11019" width="11.88671875" style="1" bestFit="1" customWidth="1"/>
    <col min="11020" max="11021" width="11" style="1" bestFit="1" customWidth="1"/>
    <col min="11022" max="11022" width="3.21875" style="1" bestFit="1" customWidth="1"/>
    <col min="11023" max="11264" width="11.5546875" style="1"/>
    <col min="11265" max="11265" width="3.21875" style="1" bestFit="1" customWidth="1"/>
    <col min="11266" max="11266" width="12.77734375" style="1" bestFit="1" customWidth="1"/>
    <col min="11267" max="11267" width="11" style="1" bestFit="1" customWidth="1"/>
    <col min="11268" max="11268" width="15.109375" style="1" customWidth="1"/>
    <col min="11269" max="11269" width="12.5546875" style="1" customWidth="1"/>
    <col min="11270" max="11270" width="15.6640625" style="1" customWidth="1"/>
    <col min="11271" max="11271" width="13.109375" style="1" customWidth="1"/>
    <col min="11272" max="11272" width="11.88671875" style="1" customWidth="1"/>
    <col min="11273" max="11273" width="15.33203125" style="1" bestFit="1" customWidth="1"/>
    <col min="11274" max="11274" width="12.5546875" style="1" bestFit="1" customWidth="1"/>
    <col min="11275" max="11275" width="11.88671875" style="1" bestFit="1" customWidth="1"/>
    <col min="11276" max="11277" width="11" style="1" bestFit="1" customWidth="1"/>
    <col min="11278" max="11278" width="3.21875" style="1" bestFit="1" customWidth="1"/>
    <col min="11279" max="11520" width="11.5546875" style="1"/>
    <col min="11521" max="11521" width="3.21875" style="1" bestFit="1" customWidth="1"/>
    <col min="11522" max="11522" width="12.77734375" style="1" bestFit="1" customWidth="1"/>
    <col min="11523" max="11523" width="11" style="1" bestFit="1" customWidth="1"/>
    <col min="11524" max="11524" width="15.109375" style="1" customWidth="1"/>
    <col min="11525" max="11525" width="12.5546875" style="1" customWidth="1"/>
    <col min="11526" max="11526" width="15.6640625" style="1" customWidth="1"/>
    <col min="11527" max="11527" width="13.109375" style="1" customWidth="1"/>
    <col min="11528" max="11528" width="11.88671875" style="1" customWidth="1"/>
    <col min="11529" max="11529" width="15.33203125" style="1" bestFit="1" customWidth="1"/>
    <col min="11530" max="11530" width="12.5546875" style="1" bestFit="1" customWidth="1"/>
    <col min="11531" max="11531" width="11.88671875" style="1" bestFit="1" customWidth="1"/>
    <col min="11532" max="11533" width="11" style="1" bestFit="1" customWidth="1"/>
    <col min="11534" max="11534" width="3.21875" style="1" bestFit="1" customWidth="1"/>
    <col min="11535" max="11776" width="11.5546875" style="1"/>
    <col min="11777" max="11777" width="3.21875" style="1" bestFit="1" customWidth="1"/>
    <col min="11778" max="11778" width="12.77734375" style="1" bestFit="1" customWidth="1"/>
    <col min="11779" max="11779" width="11" style="1" bestFit="1" customWidth="1"/>
    <col min="11780" max="11780" width="15.109375" style="1" customWidth="1"/>
    <col min="11781" max="11781" width="12.5546875" style="1" customWidth="1"/>
    <col min="11782" max="11782" width="15.6640625" style="1" customWidth="1"/>
    <col min="11783" max="11783" width="13.109375" style="1" customWidth="1"/>
    <col min="11784" max="11784" width="11.88671875" style="1" customWidth="1"/>
    <col min="11785" max="11785" width="15.33203125" style="1" bestFit="1" customWidth="1"/>
    <col min="11786" max="11786" width="12.5546875" style="1" bestFit="1" customWidth="1"/>
    <col min="11787" max="11787" width="11.88671875" style="1" bestFit="1" customWidth="1"/>
    <col min="11788" max="11789" width="11" style="1" bestFit="1" customWidth="1"/>
    <col min="11790" max="11790" width="3.21875" style="1" bestFit="1" customWidth="1"/>
    <col min="11791" max="12032" width="11.5546875" style="1"/>
    <col min="12033" max="12033" width="3.21875" style="1" bestFit="1" customWidth="1"/>
    <col min="12034" max="12034" width="12.77734375" style="1" bestFit="1" customWidth="1"/>
    <col min="12035" max="12035" width="11" style="1" bestFit="1" customWidth="1"/>
    <col min="12036" max="12036" width="15.109375" style="1" customWidth="1"/>
    <col min="12037" max="12037" width="12.5546875" style="1" customWidth="1"/>
    <col min="12038" max="12038" width="15.6640625" style="1" customWidth="1"/>
    <col min="12039" max="12039" width="13.109375" style="1" customWidth="1"/>
    <col min="12040" max="12040" width="11.88671875" style="1" customWidth="1"/>
    <col min="12041" max="12041" width="15.33203125" style="1" bestFit="1" customWidth="1"/>
    <col min="12042" max="12042" width="12.5546875" style="1" bestFit="1" customWidth="1"/>
    <col min="12043" max="12043" width="11.88671875" style="1" bestFit="1" customWidth="1"/>
    <col min="12044" max="12045" width="11" style="1" bestFit="1" customWidth="1"/>
    <col min="12046" max="12046" width="3.21875" style="1" bestFit="1" customWidth="1"/>
    <col min="12047" max="12288" width="11.5546875" style="1"/>
    <col min="12289" max="12289" width="3.21875" style="1" bestFit="1" customWidth="1"/>
    <col min="12290" max="12290" width="12.77734375" style="1" bestFit="1" customWidth="1"/>
    <col min="12291" max="12291" width="11" style="1" bestFit="1" customWidth="1"/>
    <col min="12292" max="12292" width="15.109375" style="1" customWidth="1"/>
    <col min="12293" max="12293" width="12.5546875" style="1" customWidth="1"/>
    <col min="12294" max="12294" width="15.6640625" style="1" customWidth="1"/>
    <col min="12295" max="12295" width="13.109375" style="1" customWidth="1"/>
    <col min="12296" max="12296" width="11.88671875" style="1" customWidth="1"/>
    <col min="12297" max="12297" width="15.33203125" style="1" bestFit="1" customWidth="1"/>
    <col min="12298" max="12298" width="12.5546875" style="1" bestFit="1" customWidth="1"/>
    <col min="12299" max="12299" width="11.88671875" style="1" bestFit="1" customWidth="1"/>
    <col min="12300" max="12301" width="11" style="1" bestFit="1" customWidth="1"/>
    <col min="12302" max="12302" width="3.21875" style="1" bestFit="1" customWidth="1"/>
    <col min="12303" max="12544" width="11.5546875" style="1"/>
    <col min="12545" max="12545" width="3.21875" style="1" bestFit="1" customWidth="1"/>
    <col min="12546" max="12546" width="12.77734375" style="1" bestFit="1" customWidth="1"/>
    <col min="12547" max="12547" width="11" style="1" bestFit="1" customWidth="1"/>
    <col min="12548" max="12548" width="15.109375" style="1" customWidth="1"/>
    <col min="12549" max="12549" width="12.5546875" style="1" customWidth="1"/>
    <col min="12550" max="12550" width="15.6640625" style="1" customWidth="1"/>
    <col min="12551" max="12551" width="13.109375" style="1" customWidth="1"/>
    <col min="12552" max="12552" width="11.88671875" style="1" customWidth="1"/>
    <col min="12553" max="12553" width="15.33203125" style="1" bestFit="1" customWidth="1"/>
    <col min="12554" max="12554" width="12.5546875" style="1" bestFit="1" customWidth="1"/>
    <col min="12555" max="12555" width="11.88671875" style="1" bestFit="1" customWidth="1"/>
    <col min="12556" max="12557" width="11" style="1" bestFit="1" customWidth="1"/>
    <col min="12558" max="12558" width="3.21875" style="1" bestFit="1" customWidth="1"/>
    <col min="12559" max="12800" width="11.5546875" style="1"/>
    <col min="12801" max="12801" width="3.21875" style="1" bestFit="1" customWidth="1"/>
    <col min="12802" max="12802" width="12.77734375" style="1" bestFit="1" customWidth="1"/>
    <col min="12803" max="12803" width="11" style="1" bestFit="1" customWidth="1"/>
    <col min="12804" max="12804" width="15.109375" style="1" customWidth="1"/>
    <col min="12805" max="12805" width="12.5546875" style="1" customWidth="1"/>
    <col min="12806" max="12806" width="15.6640625" style="1" customWidth="1"/>
    <col min="12807" max="12807" width="13.109375" style="1" customWidth="1"/>
    <col min="12808" max="12808" width="11.88671875" style="1" customWidth="1"/>
    <col min="12809" max="12809" width="15.33203125" style="1" bestFit="1" customWidth="1"/>
    <col min="12810" max="12810" width="12.5546875" style="1" bestFit="1" customWidth="1"/>
    <col min="12811" max="12811" width="11.88671875" style="1" bestFit="1" customWidth="1"/>
    <col min="12812" max="12813" width="11" style="1" bestFit="1" customWidth="1"/>
    <col min="12814" max="12814" width="3.21875" style="1" bestFit="1" customWidth="1"/>
    <col min="12815" max="13056" width="11.5546875" style="1"/>
    <col min="13057" max="13057" width="3.21875" style="1" bestFit="1" customWidth="1"/>
    <col min="13058" max="13058" width="12.77734375" style="1" bestFit="1" customWidth="1"/>
    <col min="13059" max="13059" width="11" style="1" bestFit="1" customWidth="1"/>
    <col min="13060" max="13060" width="15.109375" style="1" customWidth="1"/>
    <col min="13061" max="13061" width="12.5546875" style="1" customWidth="1"/>
    <col min="13062" max="13062" width="15.6640625" style="1" customWidth="1"/>
    <col min="13063" max="13063" width="13.109375" style="1" customWidth="1"/>
    <col min="13064" max="13064" width="11.88671875" style="1" customWidth="1"/>
    <col min="13065" max="13065" width="15.33203125" style="1" bestFit="1" customWidth="1"/>
    <col min="13066" max="13066" width="12.5546875" style="1" bestFit="1" customWidth="1"/>
    <col min="13067" max="13067" width="11.88671875" style="1" bestFit="1" customWidth="1"/>
    <col min="13068" max="13069" width="11" style="1" bestFit="1" customWidth="1"/>
    <col min="13070" max="13070" width="3.21875" style="1" bestFit="1" customWidth="1"/>
    <col min="13071" max="13312" width="11.5546875" style="1"/>
    <col min="13313" max="13313" width="3.21875" style="1" bestFit="1" customWidth="1"/>
    <col min="13314" max="13314" width="12.77734375" style="1" bestFit="1" customWidth="1"/>
    <col min="13315" max="13315" width="11" style="1" bestFit="1" customWidth="1"/>
    <col min="13316" max="13316" width="15.109375" style="1" customWidth="1"/>
    <col min="13317" max="13317" width="12.5546875" style="1" customWidth="1"/>
    <col min="13318" max="13318" width="15.6640625" style="1" customWidth="1"/>
    <col min="13319" max="13319" width="13.109375" style="1" customWidth="1"/>
    <col min="13320" max="13320" width="11.88671875" style="1" customWidth="1"/>
    <col min="13321" max="13321" width="15.33203125" style="1" bestFit="1" customWidth="1"/>
    <col min="13322" max="13322" width="12.5546875" style="1" bestFit="1" customWidth="1"/>
    <col min="13323" max="13323" width="11.88671875" style="1" bestFit="1" customWidth="1"/>
    <col min="13324" max="13325" width="11" style="1" bestFit="1" customWidth="1"/>
    <col min="13326" max="13326" width="3.21875" style="1" bestFit="1" customWidth="1"/>
    <col min="13327" max="13568" width="11.5546875" style="1"/>
    <col min="13569" max="13569" width="3.21875" style="1" bestFit="1" customWidth="1"/>
    <col min="13570" max="13570" width="12.77734375" style="1" bestFit="1" customWidth="1"/>
    <col min="13571" max="13571" width="11" style="1" bestFit="1" customWidth="1"/>
    <col min="13572" max="13572" width="15.109375" style="1" customWidth="1"/>
    <col min="13573" max="13573" width="12.5546875" style="1" customWidth="1"/>
    <col min="13574" max="13574" width="15.6640625" style="1" customWidth="1"/>
    <col min="13575" max="13575" width="13.109375" style="1" customWidth="1"/>
    <col min="13576" max="13576" width="11.88671875" style="1" customWidth="1"/>
    <col min="13577" max="13577" width="15.33203125" style="1" bestFit="1" customWidth="1"/>
    <col min="13578" max="13578" width="12.5546875" style="1" bestFit="1" customWidth="1"/>
    <col min="13579" max="13579" width="11.88671875" style="1" bestFit="1" customWidth="1"/>
    <col min="13580" max="13581" width="11" style="1" bestFit="1" customWidth="1"/>
    <col min="13582" max="13582" width="3.21875" style="1" bestFit="1" customWidth="1"/>
    <col min="13583" max="13824" width="11.5546875" style="1"/>
    <col min="13825" max="13825" width="3.21875" style="1" bestFit="1" customWidth="1"/>
    <col min="13826" max="13826" width="12.77734375" style="1" bestFit="1" customWidth="1"/>
    <col min="13827" max="13827" width="11" style="1" bestFit="1" customWidth="1"/>
    <col min="13828" max="13828" width="15.109375" style="1" customWidth="1"/>
    <col min="13829" max="13829" width="12.5546875" style="1" customWidth="1"/>
    <col min="13830" max="13830" width="15.6640625" style="1" customWidth="1"/>
    <col min="13831" max="13831" width="13.109375" style="1" customWidth="1"/>
    <col min="13832" max="13832" width="11.88671875" style="1" customWidth="1"/>
    <col min="13833" max="13833" width="15.33203125" style="1" bestFit="1" customWidth="1"/>
    <col min="13834" max="13834" width="12.5546875" style="1" bestFit="1" customWidth="1"/>
    <col min="13835" max="13835" width="11.88671875" style="1" bestFit="1" customWidth="1"/>
    <col min="13836" max="13837" width="11" style="1" bestFit="1" customWidth="1"/>
    <col min="13838" max="13838" width="3.21875" style="1" bestFit="1" customWidth="1"/>
    <col min="13839" max="14080" width="11.5546875" style="1"/>
    <col min="14081" max="14081" width="3.21875" style="1" bestFit="1" customWidth="1"/>
    <col min="14082" max="14082" width="12.77734375" style="1" bestFit="1" customWidth="1"/>
    <col min="14083" max="14083" width="11" style="1" bestFit="1" customWidth="1"/>
    <col min="14084" max="14084" width="15.109375" style="1" customWidth="1"/>
    <col min="14085" max="14085" width="12.5546875" style="1" customWidth="1"/>
    <col min="14086" max="14086" width="15.6640625" style="1" customWidth="1"/>
    <col min="14087" max="14087" width="13.109375" style="1" customWidth="1"/>
    <col min="14088" max="14088" width="11.88671875" style="1" customWidth="1"/>
    <col min="14089" max="14089" width="15.33203125" style="1" bestFit="1" customWidth="1"/>
    <col min="14090" max="14090" width="12.5546875" style="1" bestFit="1" customWidth="1"/>
    <col min="14091" max="14091" width="11.88671875" style="1" bestFit="1" customWidth="1"/>
    <col min="14092" max="14093" width="11" style="1" bestFit="1" customWidth="1"/>
    <col min="14094" max="14094" width="3.21875" style="1" bestFit="1" customWidth="1"/>
    <col min="14095" max="14336" width="11.5546875" style="1"/>
    <col min="14337" max="14337" width="3.21875" style="1" bestFit="1" customWidth="1"/>
    <col min="14338" max="14338" width="12.77734375" style="1" bestFit="1" customWidth="1"/>
    <col min="14339" max="14339" width="11" style="1" bestFit="1" customWidth="1"/>
    <col min="14340" max="14340" width="15.109375" style="1" customWidth="1"/>
    <col min="14341" max="14341" width="12.5546875" style="1" customWidth="1"/>
    <col min="14342" max="14342" width="15.6640625" style="1" customWidth="1"/>
    <col min="14343" max="14343" width="13.109375" style="1" customWidth="1"/>
    <col min="14344" max="14344" width="11.88671875" style="1" customWidth="1"/>
    <col min="14345" max="14345" width="15.33203125" style="1" bestFit="1" customWidth="1"/>
    <col min="14346" max="14346" width="12.5546875" style="1" bestFit="1" customWidth="1"/>
    <col min="14347" max="14347" width="11.88671875" style="1" bestFit="1" customWidth="1"/>
    <col min="14348" max="14349" width="11" style="1" bestFit="1" customWidth="1"/>
    <col min="14350" max="14350" width="3.21875" style="1" bestFit="1" customWidth="1"/>
    <col min="14351" max="14592" width="11.5546875" style="1"/>
    <col min="14593" max="14593" width="3.21875" style="1" bestFit="1" customWidth="1"/>
    <col min="14594" max="14594" width="12.77734375" style="1" bestFit="1" customWidth="1"/>
    <col min="14595" max="14595" width="11" style="1" bestFit="1" customWidth="1"/>
    <col min="14596" max="14596" width="15.109375" style="1" customWidth="1"/>
    <col min="14597" max="14597" width="12.5546875" style="1" customWidth="1"/>
    <col min="14598" max="14598" width="15.6640625" style="1" customWidth="1"/>
    <col min="14599" max="14599" width="13.109375" style="1" customWidth="1"/>
    <col min="14600" max="14600" width="11.88671875" style="1" customWidth="1"/>
    <col min="14601" max="14601" width="15.33203125" style="1" bestFit="1" customWidth="1"/>
    <col min="14602" max="14602" width="12.5546875" style="1" bestFit="1" customWidth="1"/>
    <col min="14603" max="14603" width="11.88671875" style="1" bestFit="1" customWidth="1"/>
    <col min="14604" max="14605" width="11" style="1" bestFit="1" customWidth="1"/>
    <col min="14606" max="14606" width="3.21875" style="1" bestFit="1" customWidth="1"/>
    <col min="14607" max="14848" width="11.5546875" style="1"/>
    <col min="14849" max="14849" width="3.21875" style="1" bestFit="1" customWidth="1"/>
    <col min="14850" max="14850" width="12.77734375" style="1" bestFit="1" customWidth="1"/>
    <col min="14851" max="14851" width="11" style="1" bestFit="1" customWidth="1"/>
    <col min="14852" max="14852" width="15.109375" style="1" customWidth="1"/>
    <col min="14853" max="14853" width="12.5546875" style="1" customWidth="1"/>
    <col min="14854" max="14854" width="15.6640625" style="1" customWidth="1"/>
    <col min="14855" max="14855" width="13.109375" style="1" customWidth="1"/>
    <col min="14856" max="14856" width="11.88671875" style="1" customWidth="1"/>
    <col min="14857" max="14857" width="15.33203125" style="1" bestFit="1" customWidth="1"/>
    <col min="14858" max="14858" width="12.5546875" style="1" bestFit="1" customWidth="1"/>
    <col min="14859" max="14859" width="11.88671875" style="1" bestFit="1" customWidth="1"/>
    <col min="14860" max="14861" width="11" style="1" bestFit="1" customWidth="1"/>
    <col min="14862" max="14862" width="3.21875" style="1" bestFit="1" customWidth="1"/>
    <col min="14863" max="15104" width="11.5546875" style="1"/>
    <col min="15105" max="15105" width="3.21875" style="1" bestFit="1" customWidth="1"/>
    <col min="15106" max="15106" width="12.77734375" style="1" bestFit="1" customWidth="1"/>
    <col min="15107" max="15107" width="11" style="1" bestFit="1" customWidth="1"/>
    <col min="15108" max="15108" width="15.109375" style="1" customWidth="1"/>
    <col min="15109" max="15109" width="12.5546875" style="1" customWidth="1"/>
    <col min="15110" max="15110" width="15.6640625" style="1" customWidth="1"/>
    <col min="15111" max="15111" width="13.109375" style="1" customWidth="1"/>
    <col min="15112" max="15112" width="11.88671875" style="1" customWidth="1"/>
    <col min="15113" max="15113" width="15.33203125" style="1" bestFit="1" customWidth="1"/>
    <col min="15114" max="15114" width="12.5546875" style="1" bestFit="1" customWidth="1"/>
    <col min="15115" max="15115" width="11.88671875" style="1" bestFit="1" customWidth="1"/>
    <col min="15116" max="15117" width="11" style="1" bestFit="1" customWidth="1"/>
    <col min="15118" max="15118" width="3.21875" style="1" bestFit="1" customWidth="1"/>
    <col min="15119" max="15360" width="11.5546875" style="1"/>
    <col min="15361" max="15361" width="3.21875" style="1" bestFit="1" customWidth="1"/>
    <col min="15362" max="15362" width="12.77734375" style="1" bestFit="1" customWidth="1"/>
    <col min="15363" max="15363" width="11" style="1" bestFit="1" customWidth="1"/>
    <col min="15364" max="15364" width="15.109375" style="1" customWidth="1"/>
    <col min="15365" max="15365" width="12.5546875" style="1" customWidth="1"/>
    <col min="15366" max="15366" width="15.6640625" style="1" customWidth="1"/>
    <col min="15367" max="15367" width="13.109375" style="1" customWidth="1"/>
    <col min="15368" max="15368" width="11.88671875" style="1" customWidth="1"/>
    <col min="15369" max="15369" width="15.33203125" style="1" bestFit="1" customWidth="1"/>
    <col min="15370" max="15370" width="12.5546875" style="1" bestFit="1" customWidth="1"/>
    <col min="15371" max="15371" width="11.88671875" style="1" bestFit="1" customWidth="1"/>
    <col min="15372" max="15373" width="11" style="1" bestFit="1" customWidth="1"/>
    <col min="15374" max="15374" width="3.21875" style="1" bestFit="1" customWidth="1"/>
    <col min="15375" max="15616" width="11.5546875" style="1"/>
    <col min="15617" max="15617" width="3.21875" style="1" bestFit="1" customWidth="1"/>
    <col min="15618" max="15618" width="12.77734375" style="1" bestFit="1" customWidth="1"/>
    <col min="15619" max="15619" width="11" style="1" bestFit="1" customWidth="1"/>
    <col min="15620" max="15620" width="15.109375" style="1" customWidth="1"/>
    <col min="15621" max="15621" width="12.5546875" style="1" customWidth="1"/>
    <col min="15622" max="15622" width="15.6640625" style="1" customWidth="1"/>
    <col min="15623" max="15623" width="13.109375" style="1" customWidth="1"/>
    <col min="15624" max="15624" width="11.88671875" style="1" customWidth="1"/>
    <col min="15625" max="15625" width="15.33203125" style="1" bestFit="1" customWidth="1"/>
    <col min="15626" max="15626" width="12.5546875" style="1" bestFit="1" customWidth="1"/>
    <col min="15627" max="15627" width="11.88671875" style="1" bestFit="1" customWidth="1"/>
    <col min="15628" max="15629" width="11" style="1" bestFit="1" customWidth="1"/>
    <col min="15630" max="15630" width="3.21875" style="1" bestFit="1" customWidth="1"/>
    <col min="15631" max="15872" width="11.5546875" style="1"/>
    <col min="15873" max="15873" width="3.21875" style="1" bestFit="1" customWidth="1"/>
    <col min="15874" max="15874" width="12.77734375" style="1" bestFit="1" customWidth="1"/>
    <col min="15875" max="15875" width="11" style="1" bestFit="1" customWidth="1"/>
    <col min="15876" max="15876" width="15.109375" style="1" customWidth="1"/>
    <col min="15877" max="15877" width="12.5546875" style="1" customWidth="1"/>
    <col min="15878" max="15878" width="15.6640625" style="1" customWidth="1"/>
    <col min="15879" max="15879" width="13.109375" style="1" customWidth="1"/>
    <col min="15880" max="15880" width="11.88671875" style="1" customWidth="1"/>
    <col min="15881" max="15881" width="15.33203125" style="1" bestFit="1" customWidth="1"/>
    <col min="15882" max="15882" width="12.5546875" style="1" bestFit="1" customWidth="1"/>
    <col min="15883" max="15883" width="11.88671875" style="1" bestFit="1" customWidth="1"/>
    <col min="15884" max="15885" width="11" style="1" bestFit="1" customWidth="1"/>
    <col min="15886" max="15886" width="3.21875" style="1" bestFit="1" customWidth="1"/>
    <col min="15887" max="16128" width="11.5546875" style="1"/>
    <col min="16129" max="16129" width="3.21875" style="1" bestFit="1" customWidth="1"/>
    <col min="16130" max="16130" width="12.77734375" style="1" bestFit="1" customWidth="1"/>
    <col min="16131" max="16131" width="11" style="1" bestFit="1" customWidth="1"/>
    <col min="16132" max="16132" width="15.109375" style="1" customWidth="1"/>
    <col min="16133" max="16133" width="12.5546875" style="1" customWidth="1"/>
    <col min="16134" max="16134" width="15.6640625" style="1" customWidth="1"/>
    <col min="16135" max="16135" width="13.109375" style="1" customWidth="1"/>
    <col min="16136" max="16136" width="11.88671875" style="1" customWidth="1"/>
    <col min="16137" max="16137" width="15.33203125" style="1" bestFit="1" customWidth="1"/>
    <col min="16138" max="16138" width="12.5546875" style="1" bestFit="1" customWidth="1"/>
    <col min="16139" max="16139" width="11.88671875" style="1" bestFit="1" customWidth="1"/>
    <col min="16140" max="16141" width="11" style="1" bestFit="1" customWidth="1"/>
    <col min="16142" max="16142" width="3.21875" style="1" bestFit="1" customWidth="1"/>
    <col min="16143" max="16384" width="11.5546875" style="1"/>
  </cols>
  <sheetData>
    <row r="1" spans="1:14" ht="12.75" customHeight="1" x14ac:dyDescent="0.25">
      <c r="A1" s="1" t="s">
        <v>1</v>
      </c>
      <c r="G1" s="2"/>
      <c r="H1" s="92"/>
      <c r="N1" s="2"/>
    </row>
    <row r="2" spans="1:14" ht="12.75" customHeight="1" x14ac:dyDescent="0.25">
      <c r="A2" s="1" t="s">
        <v>460</v>
      </c>
      <c r="C2" s="78" t="s">
        <v>429</v>
      </c>
      <c r="G2" s="2"/>
      <c r="H2" s="92"/>
      <c r="N2" s="2"/>
    </row>
    <row r="3" spans="1:14" ht="12.75" customHeight="1" x14ac:dyDescent="0.25">
      <c r="A3" s="1" t="s">
        <v>438</v>
      </c>
      <c r="D3" s="101"/>
      <c r="G3" s="2"/>
      <c r="H3" s="3"/>
    </row>
    <row r="4" spans="1:14" ht="10.5" customHeight="1" x14ac:dyDescent="0.25">
      <c r="A4" s="79"/>
      <c r="D4" s="101"/>
      <c r="G4" s="2"/>
      <c r="H4" s="3"/>
    </row>
    <row r="5" spans="1:14" ht="12" customHeight="1" x14ac:dyDescent="0.25">
      <c r="F5" s="6"/>
      <c r="L5" s="8" t="s">
        <v>202</v>
      </c>
      <c r="M5" s="5"/>
    </row>
    <row r="6" spans="1:14" ht="29.4" customHeight="1" x14ac:dyDescent="0.25">
      <c r="F6" s="7" t="s">
        <v>202</v>
      </c>
      <c r="H6" s="5" t="s">
        <v>211</v>
      </c>
      <c r="I6" s="5"/>
      <c r="J6" s="5"/>
      <c r="K6" s="5"/>
      <c r="L6" s="158" t="s">
        <v>204</v>
      </c>
      <c r="M6" s="158"/>
    </row>
    <row r="7" spans="1:14" s="84" customFormat="1" ht="34.950000000000003" customHeight="1" x14ac:dyDescent="0.25">
      <c r="A7" s="82" t="s">
        <v>8</v>
      </c>
      <c r="B7" s="82" t="s">
        <v>10</v>
      </c>
      <c r="C7" s="10" t="s">
        <v>240</v>
      </c>
      <c r="D7" s="102" t="s">
        <v>413</v>
      </c>
      <c r="E7" s="102" t="s">
        <v>486</v>
      </c>
      <c r="F7" s="102" t="s">
        <v>241</v>
      </c>
      <c r="G7" s="82" t="s">
        <v>60</v>
      </c>
      <c r="H7" s="10" t="s">
        <v>222</v>
      </c>
      <c r="I7" s="10" t="s">
        <v>12</v>
      </c>
      <c r="J7" s="10" t="s">
        <v>13</v>
      </c>
      <c r="K7" s="10" t="s">
        <v>223</v>
      </c>
      <c r="L7" s="82" t="s">
        <v>205</v>
      </c>
      <c r="M7" s="82" t="s">
        <v>206</v>
      </c>
      <c r="N7" s="82" t="s">
        <v>8</v>
      </c>
    </row>
    <row r="8" spans="1:14" ht="12.6" x14ac:dyDescent="0.25">
      <c r="A8" s="1">
        <v>1</v>
      </c>
      <c r="B8" s="1" t="s">
        <v>22</v>
      </c>
      <c r="C8" s="35">
        <v>19784127</v>
      </c>
      <c r="D8" s="35">
        <v>42996943</v>
      </c>
      <c r="E8" s="35">
        <v>54507647</v>
      </c>
      <c r="F8" s="35">
        <v>3183797</v>
      </c>
      <c r="G8" s="35">
        <f t="shared" ref="G8:G46" si="0">(C8+D8+E8)</f>
        <v>117288717</v>
      </c>
      <c r="H8" s="35">
        <v>18312001</v>
      </c>
      <c r="I8" s="35">
        <v>14559789</v>
      </c>
      <c r="J8" s="35">
        <v>2776493</v>
      </c>
      <c r="K8" s="35">
        <v>5991098</v>
      </c>
      <c r="L8" s="35">
        <v>4279286.8278000001</v>
      </c>
      <c r="M8" s="35">
        <v>593377.2622</v>
      </c>
      <c r="N8" s="1">
        <v>1</v>
      </c>
    </row>
    <row r="9" spans="1:14" ht="12.6" x14ac:dyDescent="0.25">
      <c r="A9" s="1">
        <v>2</v>
      </c>
      <c r="B9" s="1" t="s">
        <v>23</v>
      </c>
      <c r="C9" s="35">
        <v>436982</v>
      </c>
      <c r="D9" s="35">
        <v>9927272</v>
      </c>
      <c r="E9" s="35">
        <v>8237714</v>
      </c>
      <c r="F9" s="35">
        <v>94115</v>
      </c>
      <c r="G9" s="35">
        <f t="shared" si="0"/>
        <v>18601968</v>
      </c>
      <c r="H9" s="35">
        <v>5975842</v>
      </c>
      <c r="I9" s="35">
        <v>4051777</v>
      </c>
      <c r="J9" s="35">
        <v>0</v>
      </c>
      <c r="K9" s="35">
        <v>6203704</v>
      </c>
      <c r="L9" s="35">
        <v>820674.54394100013</v>
      </c>
      <c r="M9" s="35">
        <v>647417.19605899998</v>
      </c>
      <c r="N9" s="1">
        <v>2</v>
      </c>
    </row>
    <row r="10" spans="1:14" ht="12.6" x14ac:dyDescent="0.25">
      <c r="A10" s="1">
        <v>3</v>
      </c>
      <c r="B10" s="1" t="s">
        <v>24</v>
      </c>
      <c r="C10" s="35">
        <v>575</v>
      </c>
      <c r="D10" s="35">
        <v>1347508</v>
      </c>
      <c r="E10" s="35">
        <v>5586710</v>
      </c>
      <c r="F10" s="35">
        <v>65302</v>
      </c>
      <c r="G10" s="35">
        <f t="shared" si="0"/>
        <v>6934793</v>
      </c>
      <c r="H10" s="35">
        <v>4560809</v>
      </c>
      <c r="I10" s="35">
        <v>818939</v>
      </c>
      <c r="J10" s="35">
        <v>0</v>
      </c>
      <c r="K10" s="35">
        <v>703756</v>
      </c>
      <c r="L10" s="35">
        <v>193841.95269999999</v>
      </c>
      <c r="M10" s="35">
        <v>194706.7873</v>
      </c>
      <c r="N10" s="1">
        <v>3</v>
      </c>
    </row>
    <row r="11" spans="1:14" ht="12.6" x14ac:dyDescent="0.25">
      <c r="A11" s="1">
        <v>4</v>
      </c>
      <c r="B11" s="1" t="s">
        <v>25</v>
      </c>
      <c r="C11" s="35">
        <v>1304913</v>
      </c>
      <c r="D11" s="35">
        <v>24493564</v>
      </c>
      <c r="E11" s="35">
        <v>33691320</v>
      </c>
      <c r="F11" s="35">
        <v>1706097</v>
      </c>
      <c r="G11" s="35">
        <f t="shared" si="0"/>
        <v>59489797</v>
      </c>
      <c r="H11" s="35">
        <v>20827291</v>
      </c>
      <c r="I11" s="35">
        <v>8785092</v>
      </c>
      <c r="J11" s="35">
        <v>803045</v>
      </c>
      <c r="K11" s="35">
        <v>15520140</v>
      </c>
      <c r="L11" s="35">
        <v>1353782.328892</v>
      </c>
      <c r="M11" s="35">
        <v>594613.441108</v>
      </c>
      <c r="N11" s="1">
        <v>4</v>
      </c>
    </row>
    <row r="12" spans="1:14" ht="12.6" x14ac:dyDescent="0.25">
      <c r="A12" s="1">
        <v>5</v>
      </c>
      <c r="B12" s="1" t="s">
        <v>26</v>
      </c>
      <c r="C12" s="35">
        <v>6787998</v>
      </c>
      <c r="D12" s="35">
        <v>27543660</v>
      </c>
      <c r="E12" s="35">
        <v>27980371</v>
      </c>
      <c r="F12" s="35">
        <v>2010500</v>
      </c>
      <c r="G12" s="35">
        <f t="shared" si="0"/>
        <v>62312029</v>
      </c>
      <c r="H12" s="35">
        <v>18958238</v>
      </c>
      <c r="I12" s="35">
        <v>11820851</v>
      </c>
      <c r="J12" s="35">
        <v>0</v>
      </c>
      <c r="K12" s="35">
        <v>8999118</v>
      </c>
      <c r="L12" s="35">
        <v>3139468.9455000004</v>
      </c>
      <c r="M12" s="35">
        <v>1730709.3544999999</v>
      </c>
      <c r="N12" s="1">
        <v>5</v>
      </c>
    </row>
    <row r="13" spans="1:14" ht="12.6" x14ac:dyDescent="0.25">
      <c r="A13" s="1">
        <v>6</v>
      </c>
      <c r="B13" s="1" t="s">
        <v>27</v>
      </c>
      <c r="C13" s="35">
        <v>220340</v>
      </c>
      <c r="D13" s="35">
        <v>1597258</v>
      </c>
      <c r="E13" s="35">
        <v>2813463</v>
      </c>
      <c r="F13" s="35">
        <v>174892</v>
      </c>
      <c r="G13" s="35">
        <f t="shared" si="0"/>
        <v>4631061</v>
      </c>
      <c r="H13" s="35">
        <v>1081927</v>
      </c>
      <c r="I13" s="35">
        <v>1064105</v>
      </c>
      <c r="J13" s="35">
        <v>13616</v>
      </c>
      <c r="K13" s="35">
        <v>517717</v>
      </c>
      <c r="L13" s="35">
        <v>332666.98700000002</v>
      </c>
      <c r="M13" s="35">
        <v>213070.70300000001</v>
      </c>
      <c r="N13" s="1">
        <v>6</v>
      </c>
    </row>
    <row r="14" spans="1:14" ht="12.6" x14ac:dyDescent="0.25">
      <c r="A14" s="1">
        <v>7</v>
      </c>
      <c r="B14" s="1" t="s">
        <v>28</v>
      </c>
      <c r="C14" s="35">
        <v>101156</v>
      </c>
      <c r="D14" s="35">
        <v>2219479</v>
      </c>
      <c r="E14" s="35">
        <v>1968650</v>
      </c>
      <c r="F14" s="35">
        <v>28727</v>
      </c>
      <c r="G14" s="35">
        <f t="shared" si="0"/>
        <v>4289285</v>
      </c>
      <c r="H14" s="35">
        <v>1943903</v>
      </c>
      <c r="I14" s="35">
        <v>222781</v>
      </c>
      <c r="J14" s="35">
        <v>0</v>
      </c>
      <c r="K14" s="35">
        <v>1411177</v>
      </c>
      <c r="L14" s="35">
        <v>252653.86900999997</v>
      </c>
      <c r="M14" s="35">
        <v>228761.34099</v>
      </c>
      <c r="N14" s="1">
        <v>7</v>
      </c>
    </row>
    <row r="15" spans="1:14" ht="12.6" x14ac:dyDescent="0.25">
      <c r="A15" s="1">
        <v>8</v>
      </c>
      <c r="B15" s="1" t="s">
        <v>29</v>
      </c>
      <c r="C15" s="35">
        <v>578994</v>
      </c>
      <c r="D15" s="35">
        <v>11258641</v>
      </c>
      <c r="E15" s="35">
        <v>13409882</v>
      </c>
      <c r="F15" s="35">
        <v>119724</v>
      </c>
      <c r="G15" s="35">
        <f t="shared" si="0"/>
        <v>25247517</v>
      </c>
      <c r="H15" s="35">
        <v>12199445</v>
      </c>
      <c r="I15" s="35">
        <v>2769315</v>
      </c>
      <c r="J15" s="35">
        <v>0</v>
      </c>
      <c r="K15" s="35">
        <v>6115078</v>
      </c>
      <c r="L15" s="35">
        <v>1362983.341429</v>
      </c>
      <c r="M15" s="35">
        <v>1876298.658571</v>
      </c>
      <c r="N15" s="1">
        <v>8</v>
      </c>
    </row>
    <row r="16" spans="1:14" ht="12.6" x14ac:dyDescent="0.25">
      <c r="A16" s="1">
        <v>9</v>
      </c>
      <c r="B16" s="1" t="s">
        <v>30</v>
      </c>
      <c r="C16" s="35">
        <v>95885</v>
      </c>
      <c r="D16" s="35">
        <v>963469</v>
      </c>
      <c r="E16" s="35">
        <v>1548259</v>
      </c>
      <c r="F16" s="35">
        <v>0</v>
      </c>
      <c r="G16" s="35">
        <f t="shared" si="0"/>
        <v>2607613</v>
      </c>
      <c r="H16" s="35">
        <v>795436</v>
      </c>
      <c r="I16" s="35">
        <v>846657</v>
      </c>
      <c r="J16" s="35">
        <v>0</v>
      </c>
      <c r="K16" s="35">
        <v>288408</v>
      </c>
      <c r="L16" s="35">
        <v>281719.59581700002</v>
      </c>
      <c r="M16" s="35">
        <v>319196.03418300004</v>
      </c>
      <c r="N16" s="1">
        <v>9</v>
      </c>
    </row>
    <row r="17" spans="1:14" ht="12.6" x14ac:dyDescent="0.25">
      <c r="A17" s="1">
        <v>10</v>
      </c>
      <c r="B17" s="1" t="s">
        <v>31</v>
      </c>
      <c r="C17" s="35">
        <v>1376041</v>
      </c>
      <c r="D17" s="35">
        <v>2304592</v>
      </c>
      <c r="E17" s="35">
        <v>3269054</v>
      </c>
      <c r="F17" s="35">
        <v>946387</v>
      </c>
      <c r="G17" s="35">
        <f t="shared" si="0"/>
        <v>6949687</v>
      </c>
      <c r="H17" s="35">
        <v>126410</v>
      </c>
      <c r="I17" s="35">
        <v>54461</v>
      </c>
      <c r="J17" s="35">
        <v>1428</v>
      </c>
      <c r="K17" s="35">
        <v>239185</v>
      </c>
      <c r="L17" s="35">
        <v>24538.773000000001</v>
      </c>
      <c r="M17" s="35">
        <v>26426.077000000001</v>
      </c>
      <c r="N17" s="1">
        <v>10</v>
      </c>
    </row>
    <row r="18" spans="1:14" ht="12.6" x14ac:dyDescent="0.25">
      <c r="A18" s="1">
        <v>11</v>
      </c>
      <c r="B18" s="1" t="s">
        <v>32</v>
      </c>
      <c r="C18" s="35">
        <v>259397</v>
      </c>
      <c r="D18" s="35">
        <v>1037813</v>
      </c>
      <c r="E18" s="35">
        <v>1865690</v>
      </c>
      <c r="F18" s="35">
        <v>489941</v>
      </c>
      <c r="G18" s="35">
        <f t="shared" si="0"/>
        <v>3162900</v>
      </c>
      <c r="H18" s="35">
        <v>56933</v>
      </c>
      <c r="I18" s="35">
        <v>40353</v>
      </c>
      <c r="J18" s="35">
        <v>643</v>
      </c>
      <c r="K18" s="35">
        <v>113305</v>
      </c>
      <c r="L18" s="35">
        <v>34780.253080000002</v>
      </c>
      <c r="M18" s="35">
        <v>9934.3069200000009</v>
      </c>
      <c r="N18" s="1">
        <v>11</v>
      </c>
    </row>
    <row r="19" spans="1:14" ht="12.6" x14ac:dyDescent="0.25">
      <c r="A19" s="1">
        <v>12</v>
      </c>
      <c r="B19" s="1" t="s">
        <v>33</v>
      </c>
      <c r="C19" s="35">
        <v>110000</v>
      </c>
      <c r="D19" s="35">
        <v>2157830</v>
      </c>
      <c r="E19" s="35">
        <v>2590262</v>
      </c>
      <c r="F19" s="35">
        <v>95676</v>
      </c>
      <c r="G19" s="35">
        <f t="shared" si="0"/>
        <v>4858092</v>
      </c>
      <c r="H19" s="35">
        <v>1936867</v>
      </c>
      <c r="I19" s="35">
        <v>1245309</v>
      </c>
      <c r="J19" s="35">
        <v>0</v>
      </c>
      <c r="K19" s="35">
        <v>1276474</v>
      </c>
      <c r="L19" s="35">
        <v>468446.61356500001</v>
      </c>
      <c r="M19" s="35">
        <v>389108.146435</v>
      </c>
      <c r="N19" s="1">
        <v>12</v>
      </c>
    </row>
    <row r="20" spans="1:14" ht="12.6" x14ac:dyDescent="0.25">
      <c r="A20" s="1">
        <v>13</v>
      </c>
      <c r="B20" s="1" t="s">
        <v>34</v>
      </c>
      <c r="C20" s="35">
        <v>275891</v>
      </c>
      <c r="D20" s="35">
        <v>9074022</v>
      </c>
      <c r="E20" s="35">
        <v>9107004</v>
      </c>
      <c r="F20" s="35">
        <v>254265</v>
      </c>
      <c r="G20" s="35">
        <f t="shared" si="0"/>
        <v>18456917</v>
      </c>
      <c r="H20" s="35">
        <v>5747828</v>
      </c>
      <c r="I20" s="35">
        <v>3722465</v>
      </c>
      <c r="J20" s="35">
        <v>0</v>
      </c>
      <c r="K20" s="35">
        <v>5758789</v>
      </c>
      <c r="L20" s="35">
        <v>1053280.88849</v>
      </c>
      <c r="M20" s="35">
        <v>481546.09151</v>
      </c>
      <c r="N20" s="1">
        <v>13</v>
      </c>
    </row>
    <row r="21" spans="1:14" ht="12.6" x14ac:dyDescent="0.25">
      <c r="A21" s="1">
        <v>14</v>
      </c>
      <c r="B21" s="1" t="s">
        <v>35</v>
      </c>
      <c r="C21" s="35">
        <v>115215</v>
      </c>
      <c r="D21" s="35">
        <v>3959293</v>
      </c>
      <c r="E21" s="35">
        <v>3920117</v>
      </c>
      <c r="F21" s="35">
        <v>33955</v>
      </c>
      <c r="G21" s="35">
        <f t="shared" si="0"/>
        <v>7994625</v>
      </c>
      <c r="H21" s="35">
        <v>2848686</v>
      </c>
      <c r="I21" s="35">
        <v>1346572</v>
      </c>
      <c r="J21" s="35">
        <v>13423</v>
      </c>
      <c r="K21" s="35">
        <v>3167338</v>
      </c>
      <c r="L21" s="35">
        <v>596967.43566000008</v>
      </c>
      <c r="M21" s="35">
        <v>300441.66434000002</v>
      </c>
      <c r="N21" s="1">
        <v>14</v>
      </c>
    </row>
    <row r="22" spans="1:14" ht="12.6" x14ac:dyDescent="0.25">
      <c r="A22" s="1">
        <v>15</v>
      </c>
      <c r="B22" s="1" t="s">
        <v>36</v>
      </c>
      <c r="C22" s="35">
        <v>3025432</v>
      </c>
      <c r="D22" s="35">
        <v>28736479</v>
      </c>
      <c r="E22" s="35">
        <v>37299786</v>
      </c>
      <c r="F22" s="35">
        <v>3855621</v>
      </c>
      <c r="G22" s="35">
        <f t="shared" si="0"/>
        <v>69061697</v>
      </c>
      <c r="H22" s="35">
        <v>22395488</v>
      </c>
      <c r="I22" s="35">
        <v>13907105</v>
      </c>
      <c r="J22" s="35">
        <v>642893</v>
      </c>
      <c r="K22" s="35">
        <v>15684841</v>
      </c>
      <c r="L22" s="35">
        <v>2992663.7516900003</v>
      </c>
      <c r="M22" s="35">
        <v>2280910.0183100002</v>
      </c>
      <c r="N22" s="1">
        <v>15</v>
      </c>
    </row>
    <row r="23" spans="1:14" ht="12.6" x14ac:dyDescent="0.25">
      <c r="A23" s="1">
        <v>16</v>
      </c>
      <c r="B23" s="1" t="s">
        <v>37</v>
      </c>
      <c r="C23" s="35">
        <v>468888</v>
      </c>
      <c r="D23" s="35">
        <v>6830506</v>
      </c>
      <c r="E23" s="35">
        <v>11790754</v>
      </c>
      <c r="F23" s="35">
        <v>115139</v>
      </c>
      <c r="G23" s="35">
        <f t="shared" si="0"/>
        <v>19090148</v>
      </c>
      <c r="H23" s="35">
        <v>7238609</v>
      </c>
      <c r="I23" s="35">
        <v>3965135</v>
      </c>
      <c r="J23" s="35">
        <v>0</v>
      </c>
      <c r="K23" s="35">
        <v>2861994</v>
      </c>
      <c r="L23" s="35">
        <v>698304.97393999994</v>
      </c>
      <c r="M23" s="35">
        <v>421696.27606</v>
      </c>
      <c r="N23" s="1">
        <v>16</v>
      </c>
    </row>
    <row r="24" spans="1:14" ht="12.6" x14ac:dyDescent="0.25">
      <c r="A24" s="1">
        <v>17</v>
      </c>
      <c r="B24" s="1" t="s">
        <v>38</v>
      </c>
      <c r="C24" s="35">
        <v>0</v>
      </c>
      <c r="D24" s="35">
        <v>0</v>
      </c>
      <c r="E24" s="35">
        <v>0</v>
      </c>
      <c r="F24" s="35">
        <v>0</v>
      </c>
      <c r="G24" s="35">
        <f t="shared" si="0"/>
        <v>0</v>
      </c>
      <c r="H24" s="35">
        <v>0</v>
      </c>
      <c r="I24" s="35">
        <v>0</v>
      </c>
      <c r="J24" s="35">
        <v>0</v>
      </c>
      <c r="K24" s="35">
        <v>0</v>
      </c>
      <c r="L24" s="35">
        <v>0</v>
      </c>
      <c r="M24" s="35">
        <v>0</v>
      </c>
      <c r="N24" s="1">
        <v>17</v>
      </c>
    </row>
    <row r="25" spans="1:14" ht="12.6" x14ac:dyDescent="0.25">
      <c r="A25" s="1">
        <v>18</v>
      </c>
      <c r="B25" s="1" t="s">
        <v>39</v>
      </c>
      <c r="C25" s="35">
        <v>50707</v>
      </c>
      <c r="D25" s="35">
        <v>1485006</v>
      </c>
      <c r="E25" s="35">
        <v>1547657</v>
      </c>
      <c r="F25" s="35">
        <v>40798</v>
      </c>
      <c r="G25" s="35">
        <f t="shared" si="0"/>
        <v>3083370</v>
      </c>
      <c r="H25" s="35">
        <v>1441082</v>
      </c>
      <c r="I25" s="35">
        <v>293530</v>
      </c>
      <c r="J25" s="35">
        <v>0</v>
      </c>
      <c r="K25" s="35">
        <v>793868</v>
      </c>
      <c r="L25" s="35">
        <v>193697.35473000002</v>
      </c>
      <c r="M25" s="35">
        <v>67746.865269999995</v>
      </c>
      <c r="N25" s="1">
        <v>18</v>
      </c>
    </row>
    <row r="26" spans="1:14" ht="12.6" x14ac:dyDescent="0.25">
      <c r="A26" s="1">
        <v>19</v>
      </c>
      <c r="B26" s="1" t="s">
        <v>40</v>
      </c>
      <c r="C26" s="35">
        <v>767429</v>
      </c>
      <c r="D26" s="35">
        <v>23719018</v>
      </c>
      <c r="E26" s="35">
        <v>31551872</v>
      </c>
      <c r="F26" s="35">
        <v>560257</v>
      </c>
      <c r="G26" s="35">
        <f t="shared" si="0"/>
        <v>56038319</v>
      </c>
      <c r="H26" s="35">
        <v>16421875</v>
      </c>
      <c r="I26" s="35">
        <v>12642307</v>
      </c>
      <c r="J26" s="35">
        <v>0</v>
      </c>
      <c r="K26" s="35">
        <v>20368133</v>
      </c>
      <c r="L26" s="35">
        <v>1550904.4547440002</v>
      </c>
      <c r="M26" s="35">
        <v>1897810.495256</v>
      </c>
      <c r="N26" s="1">
        <v>19</v>
      </c>
    </row>
    <row r="27" spans="1:14" ht="12.6" x14ac:dyDescent="0.25">
      <c r="A27" s="1">
        <v>20</v>
      </c>
      <c r="B27" s="1" t="s">
        <v>41</v>
      </c>
      <c r="C27" s="35">
        <v>602302</v>
      </c>
      <c r="D27" s="35">
        <v>4724351</v>
      </c>
      <c r="E27" s="35">
        <v>7221877</v>
      </c>
      <c r="F27" s="35">
        <v>1366071</v>
      </c>
      <c r="G27" s="35">
        <f t="shared" si="0"/>
        <v>12548530</v>
      </c>
      <c r="H27" s="35">
        <v>3223074</v>
      </c>
      <c r="I27" s="35">
        <v>2675160</v>
      </c>
      <c r="J27" s="35">
        <v>31138</v>
      </c>
      <c r="K27" s="35">
        <v>92814</v>
      </c>
      <c r="L27" s="35">
        <v>350284.70723</v>
      </c>
      <c r="M27" s="35">
        <v>137235.57277</v>
      </c>
      <c r="N27" s="1">
        <v>20</v>
      </c>
    </row>
    <row r="28" spans="1:14" ht="12.6" x14ac:dyDescent="0.25">
      <c r="A28" s="1">
        <v>21</v>
      </c>
      <c r="B28" s="1" t="s">
        <v>42</v>
      </c>
      <c r="C28" s="35">
        <v>28995</v>
      </c>
      <c r="D28" s="35">
        <v>1789812</v>
      </c>
      <c r="E28" s="35">
        <v>2951773</v>
      </c>
      <c r="F28" s="35">
        <v>457221</v>
      </c>
      <c r="G28" s="35">
        <f t="shared" si="0"/>
        <v>4770580</v>
      </c>
      <c r="H28" s="35">
        <v>1384828</v>
      </c>
      <c r="I28" s="35">
        <v>878498</v>
      </c>
      <c r="J28" s="35">
        <v>11794</v>
      </c>
      <c r="K28" s="35">
        <v>35154</v>
      </c>
      <c r="L28" s="35">
        <v>125399.10370000001</v>
      </c>
      <c r="M28" s="35">
        <v>50624.096299999997</v>
      </c>
      <c r="N28" s="1">
        <v>21</v>
      </c>
    </row>
    <row r="29" spans="1:14" ht="12.6" x14ac:dyDescent="0.25">
      <c r="A29" s="1">
        <v>22</v>
      </c>
      <c r="B29" s="1" t="s">
        <v>43</v>
      </c>
      <c r="C29" s="35">
        <v>191178</v>
      </c>
      <c r="D29" s="35">
        <v>4590162</v>
      </c>
      <c r="E29" s="35">
        <v>3286078</v>
      </c>
      <c r="F29" s="35">
        <v>76129</v>
      </c>
      <c r="G29" s="35">
        <f t="shared" si="0"/>
        <v>8067418</v>
      </c>
      <c r="H29" s="35">
        <v>2650759</v>
      </c>
      <c r="I29" s="35">
        <v>1869482</v>
      </c>
      <c r="J29" s="35">
        <v>69394</v>
      </c>
      <c r="K29" s="35">
        <v>2900866</v>
      </c>
      <c r="L29" s="35">
        <v>526495.94790000003</v>
      </c>
      <c r="M29" s="35">
        <v>705759.95210000011</v>
      </c>
      <c r="N29" s="1">
        <v>22</v>
      </c>
    </row>
    <row r="30" spans="1:14" ht="12.6" x14ac:dyDescent="0.25">
      <c r="A30" s="1">
        <v>23</v>
      </c>
      <c r="B30" s="1" t="s">
        <v>44</v>
      </c>
      <c r="C30" s="35">
        <v>2184374</v>
      </c>
      <c r="D30" s="35">
        <v>26095644</v>
      </c>
      <c r="E30" s="35">
        <v>53639152</v>
      </c>
      <c r="F30" s="35">
        <v>2367768</v>
      </c>
      <c r="G30" s="35">
        <f t="shared" si="0"/>
        <v>81919170</v>
      </c>
      <c r="H30" s="35">
        <v>23625143</v>
      </c>
      <c r="I30" s="35">
        <v>21014754</v>
      </c>
      <c r="J30" s="35">
        <v>432825</v>
      </c>
      <c r="K30" s="35">
        <v>13869089</v>
      </c>
      <c r="L30" s="35">
        <v>5202542.9164509997</v>
      </c>
      <c r="M30" s="35">
        <v>3802503.4635489997</v>
      </c>
      <c r="N30" s="1">
        <v>23</v>
      </c>
    </row>
    <row r="31" spans="1:14" ht="12.6" x14ac:dyDescent="0.25">
      <c r="A31" s="1">
        <v>24</v>
      </c>
      <c r="B31" s="1" t="s">
        <v>45</v>
      </c>
      <c r="C31" s="35">
        <v>10751180</v>
      </c>
      <c r="D31" s="35">
        <v>21282934</v>
      </c>
      <c r="E31" s="35">
        <v>56054176</v>
      </c>
      <c r="F31" s="35">
        <v>4806027</v>
      </c>
      <c r="G31" s="35">
        <f t="shared" si="0"/>
        <v>88088290</v>
      </c>
      <c r="H31" s="35">
        <v>34581678</v>
      </c>
      <c r="I31" s="35">
        <v>21590875</v>
      </c>
      <c r="J31" s="35">
        <v>6024935</v>
      </c>
      <c r="K31" s="35">
        <v>5620161</v>
      </c>
      <c r="L31" s="35">
        <v>6200873.5557890013</v>
      </c>
      <c r="M31" s="35">
        <v>3579545.2742110002</v>
      </c>
      <c r="N31" s="1">
        <v>24</v>
      </c>
    </row>
    <row r="32" spans="1:14" ht="12.6" x14ac:dyDescent="0.25">
      <c r="A32" s="1">
        <v>25</v>
      </c>
      <c r="B32" s="1" t="s">
        <v>46</v>
      </c>
      <c r="C32" s="35">
        <v>58394</v>
      </c>
      <c r="D32" s="35">
        <v>480370</v>
      </c>
      <c r="E32" s="35">
        <v>1352211</v>
      </c>
      <c r="F32" s="35">
        <v>21068</v>
      </c>
      <c r="G32" s="35">
        <f t="shared" si="0"/>
        <v>1890975</v>
      </c>
      <c r="H32" s="35">
        <v>648214</v>
      </c>
      <c r="I32" s="35">
        <v>729142</v>
      </c>
      <c r="J32" s="35">
        <v>0</v>
      </c>
      <c r="K32" s="35">
        <v>160050</v>
      </c>
      <c r="L32" s="35">
        <v>154760.23011</v>
      </c>
      <c r="M32" s="35">
        <v>244200.04988999999</v>
      </c>
      <c r="N32" s="1">
        <v>25</v>
      </c>
    </row>
    <row r="33" spans="1:14" ht="12.6" x14ac:dyDescent="0.25">
      <c r="A33" s="1">
        <v>26</v>
      </c>
      <c r="B33" s="1" t="s">
        <v>47</v>
      </c>
      <c r="C33" s="35">
        <v>968521</v>
      </c>
      <c r="D33" s="35">
        <v>4134295</v>
      </c>
      <c r="E33" s="35">
        <v>16071971</v>
      </c>
      <c r="F33" s="35">
        <v>357106</v>
      </c>
      <c r="G33" s="35">
        <f t="shared" si="0"/>
        <v>21174787</v>
      </c>
      <c r="H33" s="35">
        <v>8053276</v>
      </c>
      <c r="I33" s="35">
        <v>6635661</v>
      </c>
      <c r="J33" s="35">
        <v>0</v>
      </c>
      <c r="K33" s="35">
        <v>1335088</v>
      </c>
      <c r="L33" s="35">
        <v>1471172.860781</v>
      </c>
      <c r="M33" s="35">
        <v>1423366.109219</v>
      </c>
      <c r="N33" s="1">
        <v>26</v>
      </c>
    </row>
    <row r="34" spans="1:14" ht="12.6" x14ac:dyDescent="0.25">
      <c r="A34" s="1">
        <v>27</v>
      </c>
      <c r="B34" s="1" t="s">
        <v>48</v>
      </c>
      <c r="C34" s="35">
        <v>272757</v>
      </c>
      <c r="D34" s="35">
        <v>1139001</v>
      </c>
      <c r="E34" s="35">
        <v>837693</v>
      </c>
      <c r="F34" s="35">
        <v>207575</v>
      </c>
      <c r="G34" s="35">
        <f t="shared" si="0"/>
        <v>2249451</v>
      </c>
      <c r="H34" s="35">
        <v>713517</v>
      </c>
      <c r="I34" s="35">
        <v>76472</v>
      </c>
      <c r="J34" s="35">
        <v>0</v>
      </c>
      <c r="K34" s="35">
        <v>338884</v>
      </c>
      <c r="L34" s="35">
        <v>88895.065499999997</v>
      </c>
      <c r="M34" s="35">
        <v>27095.364500000003</v>
      </c>
      <c r="N34" s="1">
        <v>27</v>
      </c>
    </row>
    <row r="35" spans="1:14" ht="12.6" x14ac:dyDescent="0.25">
      <c r="A35" s="1">
        <v>28</v>
      </c>
      <c r="B35" s="1" t="s">
        <v>49</v>
      </c>
      <c r="C35" s="35">
        <v>1333299</v>
      </c>
      <c r="D35" s="35">
        <v>8955585</v>
      </c>
      <c r="E35" s="35">
        <v>20610705</v>
      </c>
      <c r="F35" s="35">
        <v>2473813</v>
      </c>
      <c r="G35" s="35">
        <f t="shared" si="0"/>
        <v>30899589</v>
      </c>
      <c r="H35" s="35">
        <v>15500673</v>
      </c>
      <c r="I35" s="35">
        <v>11779797</v>
      </c>
      <c r="J35" s="35">
        <v>0</v>
      </c>
      <c r="K35" s="35">
        <v>202647</v>
      </c>
      <c r="L35" s="35">
        <v>3103338.1851540003</v>
      </c>
      <c r="M35" s="35">
        <v>2002532.2048460003</v>
      </c>
      <c r="N35" s="1">
        <v>28</v>
      </c>
    </row>
    <row r="36" spans="1:14" ht="12.6" x14ac:dyDescent="0.25">
      <c r="A36" s="1">
        <v>29</v>
      </c>
      <c r="B36" s="1" t="s">
        <v>50</v>
      </c>
      <c r="C36" s="35">
        <v>568886</v>
      </c>
      <c r="D36" s="35">
        <v>8042673</v>
      </c>
      <c r="E36" s="35">
        <v>3318929</v>
      </c>
      <c r="F36" s="35">
        <v>65196</v>
      </c>
      <c r="G36" s="35">
        <f t="shared" si="0"/>
        <v>11930488</v>
      </c>
      <c r="H36" s="35">
        <v>3787381</v>
      </c>
      <c r="I36" s="35">
        <v>1419651</v>
      </c>
      <c r="J36" s="35">
        <v>315998</v>
      </c>
      <c r="K36" s="35">
        <v>4852713</v>
      </c>
      <c r="L36" s="35">
        <v>350856.38976000005</v>
      </c>
      <c r="M36" s="35">
        <v>272664.95024000003</v>
      </c>
      <c r="N36" s="1">
        <v>29</v>
      </c>
    </row>
    <row r="37" spans="1:14" ht="12.6" x14ac:dyDescent="0.25">
      <c r="A37" s="1">
        <v>30</v>
      </c>
      <c r="B37" s="1" t="s">
        <v>51</v>
      </c>
      <c r="C37" s="35">
        <v>15083341</v>
      </c>
      <c r="D37" s="35">
        <v>62443069</v>
      </c>
      <c r="E37" s="35">
        <v>62389355</v>
      </c>
      <c r="F37" s="35">
        <v>2785733</v>
      </c>
      <c r="G37" s="35">
        <f t="shared" si="0"/>
        <v>139915765</v>
      </c>
      <c r="H37" s="35">
        <v>44201427</v>
      </c>
      <c r="I37" s="35">
        <v>23777092</v>
      </c>
      <c r="J37" s="35">
        <v>8945200</v>
      </c>
      <c r="K37" s="35">
        <v>16452740</v>
      </c>
      <c r="L37" s="35">
        <v>6590778.26786</v>
      </c>
      <c r="M37" s="35">
        <v>4148819.3821400004</v>
      </c>
      <c r="N37" s="1">
        <v>30</v>
      </c>
    </row>
    <row r="38" spans="1:14" ht="12.6" x14ac:dyDescent="0.25">
      <c r="A38" s="1">
        <v>31</v>
      </c>
      <c r="B38" s="1" t="s">
        <v>52</v>
      </c>
      <c r="C38" s="35">
        <v>1823099</v>
      </c>
      <c r="D38" s="35">
        <v>16293584</v>
      </c>
      <c r="E38" s="35">
        <v>42692728</v>
      </c>
      <c r="F38" s="35">
        <v>517730</v>
      </c>
      <c r="G38" s="35">
        <f t="shared" si="0"/>
        <v>60809411</v>
      </c>
      <c r="H38" s="35">
        <v>25744799</v>
      </c>
      <c r="I38" s="35">
        <v>17019367</v>
      </c>
      <c r="J38" s="35">
        <v>373059</v>
      </c>
      <c r="K38" s="35">
        <v>7995520</v>
      </c>
      <c r="L38" s="35">
        <v>3575745.2759890007</v>
      </c>
      <c r="M38" s="35">
        <v>2504325.8240109999</v>
      </c>
      <c r="N38" s="1">
        <v>31</v>
      </c>
    </row>
    <row r="39" spans="1:14" ht="12.6" x14ac:dyDescent="0.25">
      <c r="A39" s="1">
        <v>32</v>
      </c>
      <c r="B39" s="1" t="s">
        <v>53</v>
      </c>
      <c r="C39" s="35">
        <v>372197</v>
      </c>
      <c r="D39" s="35">
        <v>4480234</v>
      </c>
      <c r="E39" s="35">
        <v>4417073</v>
      </c>
      <c r="F39" s="35">
        <v>227850</v>
      </c>
      <c r="G39" s="35">
        <f t="shared" si="0"/>
        <v>9269504</v>
      </c>
      <c r="H39" s="35">
        <v>4368735</v>
      </c>
      <c r="I39" s="35">
        <v>430980</v>
      </c>
      <c r="J39" s="35">
        <v>50211</v>
      </c>
      <c r="K39" s="35">
        <v>1900961</v>
      </c>
      <c r="L39" s="35">
        <v>273112.92000000004</v>
      </c>
      <c r="M39" s="35">
        <v>0</v>
      </c>
      <c r="N39" s="1">
        <v>32</v>
      </c>
    </row>
    <row r="40" spans="1:14" ht="12.6" x14ac:dyDescent="0.25">
      <c r="A40" s="1">
        <v>33</v>
      </c>
      <c r="B40" s="1" t="s">
        <v>54</v>
      </c>
      <c r="C40" s="35">
        <v>305391</v>
      </c>
      <c r="D40" s="35">
        <v>7427619</v>
      </c>
      <c r="E40" s="35">
        <v>6709710</v>
      </c>
      <c r="F40" s="35">
        <v>190514</v>
      </c>
      <c r="G40" s="35">
        <f t="shared" si="0"/>
        <v>14442720</v>
      </c>
      <c r="H40" s="35">
        <v>5498750</v>
      </c>
      <c r="I40" s="35">
        <v>1891489</v>
      </c>
      <c r="J40" s="35">
        <v>0</v>
      </c>
      <c r="K40" s="35">
        <v>4328985</v>
      </c>
      <c r="L40" s="35">
        <v>734078.56437000004</v>
      </c>
      <c r="M40" s="35">
        <v>517542.49562999996</v>
      </c>
      <c r="N40" s="1">
        <v>33</v>
      </c>
    </row>
    <row r="41" spans="1:14" ht="12.6" x14ac:dyDescent="0.25">
      <c r="A41" s="1">
        <v>34</v>
      </c>
      <c r="B41" s="1" t="s">
        <v>55</v>
      </c>
      <c r="C41" s="35">
        <v>1610320</v>
      </c>
      <c r="D41" s="35">
        <v>17713407</v>
      </c>
      <c r="E41" s="35">
        <v>17968665</v>
      </c>
      <c r="F41" s="35">
        <v>4300558</v>
      </c>
      <c r="G41" s="35">
        <f t="shared" si="0"/>
        <v>37292392</v>
      </c>
      <c r="H41" s="35">
        <v>11477080</v>
      </c>
      <c r="I41" s="35">
        <v>6268457</v>
      </c>
      <c r="J41" s="35">
        <v>0</v>
      </c>
      <c r="K41" s="35">
        <v>10621347</v>
      </c>
      <c r="L41" s="35">
        <v>2037860.9087620003</v>
      </c>
      <c r="M41" s="35">
        <v>1368126.8412380002</v>
      </c>
      <c r="N41" s="1">
        <v>34</v>
      </c>
    </row>
    <row r="42" spans="1:14" ht="12.6" x14ac:dyDescent="0.25">
      <c r="A42" s="1">
        <v>35</v>
      </c>
      <c r="B42" s="1" t="s">
        <v>56</v>
      </c>
      <c r="C42" s="35">
        <v>3229470</v>
      </c>
      <c r="D42" s="35">
        <v>75854058</v>
      </c>
      <c r="E42" s="35">
        <v>62097879</v>
      </c>
      <c r="F42" s="35">
        <v>10569506</v>
      </c>
      <c r="G42" s="35">
        <f t="shared" si="0"/>
        <v>141181407</v>
      </c>
      <c r="H42" s="35">
        <v>39795797</v>
      </c>
      <c r="I42" s="35">
        <v>28499343</v>
      </c>
      <c r="J42" s="35">
        <v>0</v>
      </c>
      <c r="K42" s="35">
        <v>24294428</v>
      </c>
      <c r="L42" s="35">
        <v>3904350.9081100002</v>
      </c>
      <c r="M42" s="35">
        <v>1728754.50189</v>
      </c>
      <c r="N42" s="1">
        <v>35</v>
      </c>
    </row>
    <row r="43" spans="1:14" ht="12.6" x14ac:dyDescent="0.25">
      <c r="A43" s="1">
        <v>36</v>
      </c>
      <c r="B43" s="1" t="s">
        <v>57</v>
      </c>
      <c r="C43" s="35">
        <v>218111</v>
      </c>
      <c r="D43" s="35">
        <v>6365582</v>
      </c>
      <c r="E43" s="35">
        <v>6149055</v>
      </c>
      <c r="F43" s="35">
        <v>109466</v>
      </c>
      <c r="G43" s="35">
        <f t="shared" si="0"/>
        <v>12732748</v>
      </c>
      <c r="H43" s="35">
        <v>4631237</v>
      </c>
      <c r="I43" s="35">
        <v>1543717</v>
      </c>
      <c r="J43" s="35">
        <v>31711</v>
      </c>
      <c r="K43" s="35">
        <v>3710006</v>
      </c>
      <c r="L43" s="35">
        <v>547158.96122399997</v>
      </c>
      <c r="M43" s="35">
        <v>447189.38877599995</v>
      </c>
      <c r="N43" s="1">
        <v>36</v>
      </c>
    </row>
    <row r="44" spans="1:14" ht="12.6" x14ac:dyDescent="0.25">
      <c r="A44" s="1">
        <v>37</v>
      </c>
      <c r="B44" s="1" t="s">
        <v>58</v>
      </c>
      <c r="C44" s="35">
        <v>218692</v>
      </c>
      <c r="D44" s="35">
        <v>1460002</v>
      </c>
      <c r="E44" s="35">
        <v>2205407</v>
      </c>
      <c r="F44" s="35">
        <v>0</v>
      </c>
      <c r="G44" s="35">
        <f t="shared" si="0"/>
        <v>3884101</v>
      </c>
      <c r="H44" s="35">
        <v>1069880</v>
      </c>
      <c r="I44" s="35">
        <v>765530</v>
      </c>
      <c r="J44" s="35">
        <v>0</v>
      </c>
      <c r="K44" s="35">
        <v>461818</v>
      </c>
      <c r="L44" s="35">
        <v>184883.28933100001</v>
      </c>
      <c r="M44" s="35">
        <v>62381.910668999997</v>
      </c>
      <c r="N44" s="1">
        <v>37</v>
      </c>
    </row>
    <row r="45" spans="1:14" ht="12.6" x14ac:dyDescent="0.25">
      <c r="A45" s="15">
        <v>38</v>
      </c>
      <c r="B45" s="1" t="s">
        <v>59</v>
      </c>
      <c r="C45" s="37">
        <v>356276</v>
      </c>
      <c r="D45" s="37">
        <v>3655392</v>
      </c>
      <c r="E45" s="37">
        <v>10731423</v>
      </c>
      <c r="F45" s="37">
        <v>222555</v>
      </c>
      <c r="G45" s="37">
        <f t="shared" si="0"/>
        <v>14743091</v>
      </c>
      <c r="H45" s="37">
        <v>5500754</v>
      </c>
      <c r="I45" s="37">
        <v>3306577</v>
      </c>
      <c r="J45" s="37">
        <v>69164</v>
      </c>
      <c r="K45" s="37">
        <v>1572193</v>
      </c>
      <c r="L45" s="37">
        <v>598055.95701299992</v>
      </c>
      <c r="M45" s="37">
        <v>274956.67298699997</v>
      </c>
      <c r="N45" s="15">
        <v>38</v>
      </c>
    </row>
    <row r="46" spans="1:14" ht="12.6" x14ac:dyDescent="0.25">
      <c r="A46" s="15">
        <f>A45</f>
        <v>38</v>
      </c>
      <c r="B46" s="6" t="s">
        <v>60</v>
      </c>
      <c r="C46" s="38">
        <f>SUM(C8:C45)</f>
        <v>75936753</v>
      </c>
      <c r="D46" s="38">
        <f>SUM(D8:D45)</f>
        <v>478580127</v>
      </c>
      <c r="E46" s="38">
        <f>SUM(E8:E45)</f>
        <v>633392072</v>
      </c>
      <c r="F46" s="38">
        <f>SUM(F8:F45)</f>
        <v>44897079</v>
      </c>
      <c r="G46" s="38">
        <f t="shared" si="0"/>
        <v>1187908952</v>
      </c>
      <c r="H46" s="38">
        <f t="shared" ref="H46:M46" si="1">SUM(H8:H45)</f>
        <v>379325672</v>
      </c>
      <c r="I46" s="38">
        <f t="shared" si="1"/>
        <v>234328587</v>
      </c>
      <c r="J46" s="38">
        <f t="shared" si="1"/>
        <v>20606970</v>
      </c>
      <c r="K46" s="38">
        <f t="shared" si="1"/>
        <v>196759587</v>
      </c>
      <c r="L46" s="104">
        <f t="shared" si="1"/>
        <v>55651306.906022012</v>
      </c>
      <c r="M46" s="104">
        <f t="shared" si="1"/>
        <v>35571394.773977995</v>
      </c>
      <c r="N46" s="15">
        <f>N45</f>
        <v>38</v>
      </c>
    </row>
    <row r="49" s="1" customFormat="1" ht="10.5" customHeight="1" x14ac:dyDescent="0.25"/>
    <row r="50" s="1" customFormat="1" ht="10.5" customHeight="1" x14ac:dyDescent="0.25"/>
    <row r="51" s="1" customFormat="1" ht="10.5" customHeight="1" x14ac:dyDescent="0.25"/>
    <row r="52" s="1" customFormat="1" ht="10.5" customHeight="1" x14ac:dyDescent="0.25"/>
    <row r="53" s="1" customFormat="1" ht="14.25" customHeight="1" x14ac:dyDescent="0.25"/>
    <row r="54" s="1" customFormat="1" ht="10.5" customHeight="1" x14ac:dyDescent="0.25"/>
    <row r="55" s="1" customFormat="1" ht="10.5" customHeight="1" x14ac:dyDescent="0.25"/>
    <row r="56" s="1" customFormat="1" ht="10.5" customHeight="1" x14ac:dyDescent="0.25"/>
    <row r="57" s="1" customFormat="1" ht="10.5" customHeight="1" x14ac:dyDescent="0.25"/>
    <row r="58" s="1" customFormat="1" ht="10.5" customHeight="1" x14ac:dyDescent="0.25"/>
    <row r="59" s="1" customFormat="1" ht="10.5" customHeight="1" x14ac:dyDescent="0.25"/>
    <row r="60" s="1" customFormat="1" ht="10.5" customHeight="1" x14ac:dyDescent="0.25"/>
    <row r="61" s="1" customFormat="1" ht="10.5" customHeight="1" x14ac:dyDescent="0.25"/>
    <row r="62" s="1" customFormat="1" ht="10.5" customHeight="1" x14ac:dyDescent="0.25"/>
    <row r="106" s="1" customFormat="1" ht="10.5" customHeight="1" x14ac:dyDescent="0.25"/>
    <row r="108" s="1" customFormat="1" ht="11.25" customHeight="1" x14ac:dyDescent="0.25"/>
    <row r="124" s="1" customFormat="1" ht="10.5" customHeight="1" x14ac:dyDescent="0.25"/>
  </sheetData>
  <mergeCells count="1">
    <mergeCell ref="L6:M6"/>
  </mergeCells>
  <printOptions horizontalCentered="1" verticalCentered="1" gridLines="1" gridLinesSet="0"/>
  <pageMargins left="0.5" right="0.5" top="0.5" bottom="0.5" header="0" footer="0"/>
  <pageSetup paperSize="3"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9B8A-9AFB-4393-B028-B923213FBAAF}">
  <sheetPr>
    <pageSetUpPr fitToPage="1"/>
  </sheetPr>
  <dimension ref="A1:N122"/>
  <sheetViews>
    <sheetView workbookViewId="0">
      <selection activeCell="L6" sqref="L6:M6"/>
    </sheetView>
  </sheetViews>
  <sheetFormatPr defaultColWidth="7.21875" defaultRowHeight="12.6" x14ac:dyDescent="0.25"/>
  <cols>
    <col min="1" max="1" width="4.77734375" style="1" customWidth="1"/>
    <col min="2" max="2" width="16.33203125" style="1" customWidth="1"/>
    <col min="3" max="3" width="13.77734375" style="1" customWidth="1"/>
    <col min="4" max="4" width="17.77734375" style="1" customWidth="1"/>
    <col min="5" max="5" width="18.77734375" style="1" customWidth="1"/>
    <col min="6" max="6" width="15.77734375" style="1" customWidth="1"/>
    <col min="7" max="11" width="13.77734375" style="1" customWidth="1"/>
    <col min="12" max="13" width="12.77734375" style="1" customWidth="1"/>
    <col min="14" max="14" width="3.21875" style="1" bestFit="1" customWidth="1"/>
    <col min="15" max="256" width="7.21875" style="1"/>
    <col min="257" max="257" width="4.109375" style="1" bestFit="1" customWidth="1"/>
    <col min="258" max="258" width="12.77734375" style="1" bestFit="1" customWidth="1"/>
    <col min="259" max="259" width="11.88671875" style="1" bestFit="1" customWidth="1"/>
    <col min="260" max="260" width="12.5546875" style="1" customWidth="1"/>
    <col min="261" max="261" width="13" style="1" customWidth="1"/>
    <col min="262" max="262" width="15.77734375" style="1" customWidth="1"/>
    <col min="263" max="263" width="13.21875" style="1" bestFit="1" customWidth="1"/>
    <col min="264" max="264" width="11.6640625" style="1" customWidth="1"/>
    <col min="265" max="265" width="15.33203125" style="1" bestFit="1" customWidth="1"/>
    <col min="266" max="266" width="12.5546875" style="1" bestFit="1" customWidth="1"/>
    <col min="267" max="267" width="11.6640625" style="1" customWidth="1"/>
    <col min="268" max="268" width="11" style="1" bestFit="1" customWidth="1"/>
    <col min="269" max="269" width="10.88671875" style="1" customWidth="1"/>
    <col min="270" max="270" width="3.21875" style="1" bestFit="1" customWidth="1"/>
    <col min="271" max="512" width="7.21875" style="1"/>
    <col min="513" max="513" width="4.109375" style="1" bestFit="1" customWidth="1"/>
    <col min="514" max="514" width="12.77734375" style="1" bestFit="1" customWidth="1"/>
    <col min="515" max="515" width="11.88671875" style="1" bestFit="1" customWidth="1"/>
    <col min="516" max="516" width="12.5546875" style="1" customWidth="1"/>
    <col min="517" max="517" width="13" style="1" customWidth="1"/>
    <col min="518" max="518" width="15.77734375" style="1" customWidth="1"/>
    <col min="519" max="519" width="13.21875" style="1" bestFit="1" customWidth="1"/>
    <col min="520" max="520" width="11.6640625" style="1" customWidth="1"/>
    <col min="521" max="521" width="15.33203125" style="1" bestFit="1" customWidth="1"/>
    <col min="522" max="522" width="12.5546875" style="1" bestFit="1" customWidth="1"/>
    <col min="523" max="523" width="11.6640625" style="1" customWidth="1"/>
    <col min="524" max="524" width="11" style="1" bestFit="1" customWidth="1"/>
    <col min="525" max="525" width="10.88671875" style="1" customWidth="1"/>
    <col min="526" max="526" width="3.21875" style="1" bestFit="1" customWidth="1"/>
    <col min="527" max="768" width="7.21875" style="1"/>
    <col min="769" max="769" width="4.109375" style="1" bestFit="1" customWidth="1"/>
    <col min="770" max="770" width="12.77734375" style="1" bestFit="1" customWidth="1"/>
    <col min="771" max="771" width="11.88671875" style="1" bestFit="1" customWidth="1"/>
    <col min="772" max="772" width="12.5546875" style="1" customWidth="1"/>
    <col min="773" max="773" width="13" style="1" customWidth="1"/>
    <col min="774" max="774" width="15.77734375" style="1" customWidth="1"/>
    <col min="775" max="775" width="13.21875" style="1" bestFit="1" customWidth="1"/>
    <col min="776" max="776" width="11.6640625" style="1" customWidth="1"/>
    <col min="777" max="777" width="15.33203125" style="1" bestFit="1" customWidth="1"/>
    <col min="778" max="778" width="12.5546875" style="1" bestFit="1" customWidth="1"/>
    <col min="779" max="779" width="11.6640625" style="1" customWidth="1"/>
    <col min="780" max="780" width="11" style="1" bestFit="1" customWidth="1"/>
    <col min="781" max="781" width="10.88671875" style="1" customWidth="1"/>
    <col min="782" max="782" width="3.21875" style="1" bestFit="1" customWidth="1"/>
    <col min="783" max="1024" width="7.21875" style="1"/>
    <col min="1025" max="1025" width="4.109375" style="1" bestFit="1" customWidth="1"/>
    <col min="1026" max="1026" width="12.77734375" style="1" bestFit="1" customWidth="1"/>
    <col min="1027" max="1027" width="11.88671875" style="1" bestFit="1" customWidth="1"/>
    <col min="1028" max="1028" width="12.5546875" style="1" customWidth="1"/>
    <col min="1029" max="1029" width="13" style="1" customWidth="1"/>
    <col min="1030" max="1030" width="15.77734375" style="1" customWidth="1"/>
    <col min="1031" max="1031" width="13.21875" style="1" bestFit="1" customWidth="1"/>
    <col min="1032" max="1032" width="11.6640625" style="1" customWidth="1"/>
    <col min="1033" max="1033" width="15.33203125" style="1" bestFit="1" customWidth="1"/>
    <col min="1034" max="1034" width="12.5546875" style="1" bestFit="1" customWidth="1"/>
    <col min="1035" max="1035" width="11.6640625" style="1" customWidth="1"/>
    <col min="1036" max="1036" width="11" style="1" bestFit="1" customWidth="1"/>
    <col min="1037" max="1037" width="10.88671875" style="1" customWidth="1"/>
    <col min="1038" max="1038" width="3.21875" style="1" bestFit="1" customWidth="1"/>
    <col min="1039" max="1280" width="7.21875" style="1"/>
    <col min="1281" max="1281" width="4.109375" style="1" bestFit="1" customWidth="1"/>
    <col min="1282" max="1282" width="12.77734375" style="1" bestFit="1" customWidth="1"/>
    <col min="1283" max="1283" width="11.88671875" style="1" bestFit="1" customWidth="1"/>
    <col min="1284" max="1284" width="12.5546875" style="1" customWidth="1"/>
    <col min="1285" max="1285" width="13" style="1" customWidth="1"/>
    <col min="1286" max="1286" width="15.77734375" style="1" customWidth="1"/>
    <col min="1287" max="1287" width="13.21875" style="1" bestFit="1" customWidth="1"/>
    <col min="1288" max="1288" width="11.6640625" style="1" customWidth="1"/>
    <col min="1289" max="1289" width="15.33203125" style="1" bestFit="1" customWidth="1"/>
    <col min="1290" max="1290" width="12.5546875" style="1" bestFit="1" customWidth="1"/>
    <col min="1291" max="1291" width="11.6640625" style="1" customWidth="1"/>
    <col min="1292" max="1292" width="11" style="1" bestFit="1" customWidth="1"/>
    <col min="1293" max="1293" width="10.88671875" style="1" customWidth="1"/>
    <col min="1294" max="1294" width="3.21875" style="1" bestFit="1" customWidth="1"/>
    <col min="1295" max="1536" width="7.21875" style="1"/>
    <col min="1537" max="1537" width="4.109375" style="1" bestFit="1" customWidth="1"/>
    <col min="1538" max="1538" width="12.77734375" style="1" bestFit="1" customWidth="1"/>
    <col min="1539" max="1539" width="11.88671875" style="1" bestFit="1" customWidth="1"/>
    <col min="1540" max="1540" width="12.5546875" style="1" customWidth="1"/>
    <col min="1541" max="1541" width="13" style="1" customWidth="1"/>
    <col min="1542" max="1542" width="15.77734375" style="1" customWidth="1"/>
    <col min="1543" max="1543" width="13.21875" style="1" bestFit="1" customWidth="1"/>
    <col min="1544" max="1544" width="11.6640625" style="1" customWidth="1"/>
    <col min="1545" max="1545" width="15.33203125" style="1" bestFit="1" customWidth="1"/>
    <col min="1546" max="1546" width="12.5546875" style="1" bestFit="1" customWidth="1"/>
    <col min="1547" max="1547" width="11.6640625" style="1" customWidth="1"/>
    <col min="1548" max="1548" width="11" style="1" bestFit="1" customWidth="1"/>
    <col min="1549" max="1549" width="10.88671875" style="1" customWidth="1"/>
    <col min="1550" max="1550" width="3.21875" style="1" bestFit="1" customWidth="1"/>
    <col min="1551" max="1792" width="7.21875" style="1"/>
    <col min="1793" max="1793" width="4.109375" style="1" bestFit="1" customWidth="1"/>
    <col min="1794" max="1794" width="12.77734375" style="1" bestFit="1" customWidth="1"/>
    <col min="1795" max="1795" width="11.88671875" style="1" bestFit="1" customWidth="1"/>
    <col min="1796" max="1796" width="12.5546875" style="1" customWidth="1"/>
    <col min="1797" max="1797" width="13" style="1" customWidth="1"/>
    <col min="1798" max="1798" width="15.77734375" style="1" customWidth="1"/>
    <col min="1799" max="1799" width="13.21875" style="1" bestFit="1" customWidth="1"/>
    <col min="1800" max="1800" width="11.6640625" style="1" customWidth="1"/>
    <col min="1801" max="1801" width="15.33203125" style="1" bestFit="1" customWidth="1"/>
    <col min="1802" max="1802" width="12.5546875" style="1" bestFit="1" customWidth="1"/>
    <col min="1803" max="1803" width="11.6640625" style="1" customWidth="1"/>
    <col min="1804" max="1804" width="11" style="1" bestFit="1" customWidth="1"/>
    <col min="1805" max="1805" width="10.88671875" style="1" customWidth="1"/>
    <col min="1806" max="1806" width="3.21875" style="1" bestFit="1" customWidth="1"/>
    <col min="1807" max="2048" width="7.21875" style="1"/>
    <col min="2049" max="2049" width="4.109375" style="1" bestFit="1" customWidth="1"/>
    <col min="2050" max="2050" width="12.77734375" style="1" bestFit="1" customWidth="1"/>
    <col min="2051" max="2051" width="11.88671875" style="1" bestFit="1" customWidth="1"/>
    <col min="2052" max="2052" width="12.5546875" style="1" customWidth="1"/>
    <col min="2053" max="2053" width="13" style="1" customWidth="1"/>
    <col min="2054" max="2054" width="15.77734375" style="1" customWidth="1"/>
    <col min="2055" max="2055" width="13.21875" style="1" bestFit="1" customWidth="1"/>
    <col min="2056" max="2056" width="11.6640625" style="1" customWidth="1"/>
    <col min="2057" max="2057" width="15.33203125" style="1" bestFit="1" customWidth="1"/>
    <col min="2058" max="2058" width="12.5546875" style="1" bestFit="1" customWidth="1"/>
    <col min="2059" max="2059" width="11.6640625" style="1" customWidth="1"/>
    <col min="2060" max="2060" width="11" style="1" bestFit="1" customWidth="1"/>
    <col min="2061" max="2061" width="10.88671875" style="1" customWidth="1"/>
    <col min="2062" max="2062" width="3.21875" style="1" bestFit="1" customWidth="1"/>
    <col min="2063" max="2304" width="7.21875" style="1"/>
    <col min="2305" max="2305" width="4.109375" style="1" bestFit="1" customWidth="1"/>
    <col min="2306" max="2306" width="12.77734375" style="1" bestFit="1" customWidth="1"/>
    <col min="2307" max="2307" width="11.88671875" style="1" bestFit="1" customWidth="1"/>
    <col min="2308" max="2308" width="12.5546875" style="1" customWidth="1"/>
    <col min="2309" max="2309" width="13" style="1" customWidth="1"/>
    <col min="2310" max="2310" width="15.77734375" style="1" customWidth="1"/>
    <col min="2311" max="2311" width="13.21875" style="1" bestFit="1" customWidth="1"/>
    <col min="2312" max="2312" width="11.6640625" style="1" customWidth="1"/>
    <col min="2313" max="2313" width="15.33203125" style="1" bestFit="1" customWidth="1"/>
    <col min="2314" max="2314" width="12.5546875" style="1" bestFit="1" customWidth="1"/>
    <col min="2315" max="2315" width="11.6640625" style="1" customWidth="1"/>
    <col min="2316" max="2316" width="11" style="1" bestFit="1" customWidth="1"/>
    <col min="2317" max="2317" width="10.88671875" style="1" customWidth="1"/>
    <col min="2318" max="2318" width="3.21875" style="1" bestFit="1" customWidth="1"/>
    <col min="2319" max="2560" width="7.21875" style="1"/>
    <col min="2561" max="2561" width="4.109375" style="1" bestFit="1" customWidth="1"/>
    <col min="2562" max="2562" width="12.77734375" style="1" bestFit="1" customWidth="1"/>
    <col min="2563" max="2563" width="11.88671875" style="1" bestFit="1" customWidth="1"/>
    <col min="2564" max="2564" width="12.5546875" style="1" customWidth="1"/>
    <col min="2565" max="2565" width="13" style="1" customWidth="1"/>
    <col min="2566" max="2566" width="15.77734375" style="1" customWidth="1"/>
    <col min="2567" max="2567" width="13.21875" style="1" bestFit="1" customWidth="1"/>
    <col min="2568" max="2568" width="11.6640625" style="1" customWidth="1"/>
    <col min="2569" max="2569" width="15.33203125" style="1" bestFit="1" customWidth="1"/>
    <col min="2570" max="2570" width="12.5546875" style="1" bestFit="1" customWidth="1"/>
    <col min="2571" max="2571" width="11.6640625" style="1" customWidth="1"/>
    <col min="2572" max="2572" width="11" style="1" bestFit="1" customWidth="1"/>
    <col min="2573" max="2573" width="10.88671875" style="1" customWidth="1"/>
    <col min="2574" max="2574" width="3.21875" style="1" bestFit="1" customWidth="1"/>
    <col min="2575" max="2816" width="7.21875" style="1"/>
    <col min="2817" max="2817" width="4.109375" style="1" bestFit="1" customWidth="1"/>
    <col min="2818" max="2818" width="12.77734375" style="1" bestFit="1" customWidth="1"/>
    <col min="2819" max="2819" width="11.88671875" style="1" bestFit="1" customWidth="1"/>
    <col min="2820" max="2820" width="12.5546875" style="1" customWidth="1"/>
    <col min="2821" max="2821" width="13" style="1" customWidth="1"/>
    <col min="2822" max="2822" width="15.77734375" style="1" customWidth="1"/>
    <col min="2823" max="2823" width="13.21875" style="1" bestFit="1" customWidth="1"/>
    <col min="2824" max="2824" width="11.6640625" style="1" customWidth="1"/>
    <col min="2825" max="2825" width="15.33203125" style="1" bestFit="1" customWidth="1"/>
    <col min="2826" max="2826" width="12.5546875" style="1" bestFit="1" customWidth="1"/>
    <col min="2827" max="2827" width="11.6640625" style="1" customWidth="1"/>
    <col min="2828" max="2828" width="11" style="1" bestFit="1" customWidth="1"/>
    <col min="2829" max="2829" width="10.88671875" style="1" customWidth="1"/>
    <col min="2830" max="2830" width="3.21875" style="1" bestFit="1" customWidth="1"/>
    <col min="2831" max="3072" width="7.21875" style="1"/>
    <col min="3073" max="3073" width="4.109375" style="1" bestFit="1" customWidth="1"/>
    <col min="3074" max="3074" width="12.77734375" style="1" bestFit="1" customWidth="1"/>
    <col min="3075" max="3075" width="11.88671875" style="1" bestFit="1" customWidth="1"/>
    <col min="3076" max="3076" width="12.5546875" style="1" customWidth="1"/>
    <col min="3077" max="3077" width="13" style="1" customWidth="1"/>
    <col min="3078" max="3078" width="15.77734375" style="1" customWidth="1"/>
    <col min="3079" max="3079" width="13.21875" style="1" bestFit="1" customWidth="1"/>
    <col min="3080" max="3080" width="11.6640625" style="1" customWidth="1"/>
    <col min="3081" max="3081" width="15.33203125" style="1" bestFit="1" customWidth="1"/>
    <col min="3082" max="3082" width="12.5546875" style="1" bestFit="1" customWidth="1"/>
    <col min="3083" max="3083" width="11.6640625" style="1" customWidth="1"/>
    <col min="3084" max="3084" width="11" style="1" bestFit="1" customWidth="1"/>
    <col min="3085" max="3085" width="10.88671875" style="1" customWidth="1"/>
    <col min="3086" max="3086" width="3.21875" style="1" bestFit="1" customWidth="1"/>
    <col min="3087" max="3328" width="7.21875" style="1"/>
    <col min="3329" max="3329" width="4.109375" style="1" bestFit="1" customWidth="1"/>
    <col min="3330" max="3330" width="12.77734375" style="1" bestFit="1" customWidth="1"/>
    <col min="3331" max="3331" width="11.88671875" style="1" bestFit="1" customWidth="1"/>
    <col min="3332" max="3332" width="12.5546875" style="1" customWidth="1"/>
    <col min="3333" max="3333" width="13" style="1" customWidth="1"/>
    <col min="3334" max="3334" width="15.77734375" style="1" customWidth="1"/>
    <col min="3335" max="3335" width="13.21875" style="1" bestFit="1" customWidth="1"/>
    <col min="3336" max="3336" width="11.6640625" style="1" customWidth="1"/>
    <col min="3337" max="3337" width="15.33203125" style="1" bestFit="1" customWidth="1"/>
    <col min="3338" max="3338" width="12.5546875" style="1" bestFit="1" customWidth="1"/>
    <col min="3339" max="3339" width="11.6640625" style="1" customWidth="1"/>
    <col min="3340" max="3340" width="11" style="1" bestFit="1" customWidth="1"/>
    <col min="3341" max="3341" width="10.88671875" style="1" customWidth="1"/>
    <col min="3342" max="3342" width="3.21875" style="1" bestFit="1" customWidth="1"/>
    <col min="3343" max="3584" width="7.21875" style="1"/>
    <col min="3585" max="3585" width="4.109375" style="1" bestFit="1" customWidth="1"/>
    <col min="3586" max="3586" width="12.77734375" style="1" bestFit="1" customWidth="1"/>
    <col min="3587" max="3587" width="11.88671875" style="1" bestFit="1" customWidth="1"/>
    <col min="3588" max="3588" width="12.5546875" style="1" customWidth="1"/>
    <col min="3589" max="3589" width="13" style="1" customWidth="1"/>
    <col min="3590" max="3590" width="15.77734375" style="1" customWidth="1"/>
    <col min="3591" max="3591" width="13.21875" style="1" bestFit="1" customWidth="1"/>
    <col min="3592" max="3592" width="11.6640625" style="1" customWidth="1"/>
    <col min="3593" max="3593" width="15.33203125" style="1" bestFit="1" customWidth="1"/>
    <col min="3594" max="3594" width="12.5546875" style="1" bestFit="1" customWidth="1"/>
    <col min="3595" max="3595" width="11.6640625" style="1" customWidth="1"/>
    <col min="3596" max="3596" width="11" style="1" bestFit="1" customWidth="1"/>
    <col min="3597" max="3597" width="10.88671875" style="1" customWidth="1"/>
    <col min="3598" max="3598" width="3.21875" style="1" bestFit="1" customWidth="1"/>
    <col min="3599" max="3840" width="7.21875" style="1"/>
    <col min="3841" max="3841" width="4.109375" style="1" bestFit="1" customWidth="1"/>
    <col min="3842" max="3842" width="12.77734375" style="1" bestFit="1" customWidth="1"/>
    <col min="3843" max="3843" width="11.88671875" style="1" bestFit="1" customWidth="1"/>
    <col min="3844" max="3844" width="12.5546875" style="1" customWidth="1"/>
    <col min="3845" max="3845" width="13" style="1" customWidth="1"/>
    <col min="3846" max="3846" width="15.77734375" style="1" customWidth="1"/>
    <col min="3847" max="3847" width="13.21875" style="1" bestFit="1" customWidth="1"/>
    <col min="3848" max="3848" width="11.6640625" style="1" customWidth="1"/>
    <col min="3849" max="3849" width="15.33203125" style="1" bestFit="1" customWidth="1"/>
    <col min="3850" max="3850" width="12.5546875" style="1" bestFit="1" customWidth="1"/>
    <col min="3851" max="3851" width="11.6640625" style="1" customWidth="1"/>
    <col min="3852" max="3852" width="11" style="1" bestFit="1" customWidth="1"/>
    <col min="3853" max="3853" width="10.88671875" style="1" customWidth="1"/>
    <col min="3854" max="3854" width="3.21875" style="1" bestFit="1" customWidth="1"/>
    <col min="3855" max="4096" width="7.21875" style="1"/>
    <col min="4097" max="4097" width="4.109375" style="1" bestFit="1" customWidth="1"/>
    <col min="4098" max="4098" width="12.77734375" style="1" bestFit="1" customWidth="1"/>
    <col min="4099" max="4099" width="11.88671875" style="1" bestFit="1" customWidth="1"/>
    <col min="4100" max="4100" width="12.5546875" style="1" customWidth="1"/>
    <col min="4101" max="4101" width="13" style="1" customWidth="1"/>
    <col min="4102" max="4102" width="15.77734375" style="1" customWidth="1"/>
    <col min="4103" max="4103" width="13.21875" style="1" bestFit="1" customWidth="1"/>
    <col min="4104" max="4104" width="11.6640625" style="1" customWidth="1"/>
    <col min="4105" max="4105" width="15.33203125" style="1" bestFit="1" customWidth="1"/>
    <col min="4106" max="4106" width="12.5546875" style="1" bestFit="1" customWidth="1"/>
    <col min="4107" max="4107" width="11.6640625" style="1" customWidth="1"/>
    <col min="4108" max="4108" width="11" style="1" bestFit="1" customWidth="1"/>
    <col min="4109" max="4109" width="10.88671875" style="1" customWidth="1"/>
    <col min="4110" max="4110" width="3.21875" style="1" bestFit="1" customWidth="1"/>
    <col min="4111" max="4352" width="7.21875" style="1"/>
    <col min="4353" max="4353" width="4.109375" style="1" bestFit="1" customWidth="1"/>
    <col min="4354" max="4354" width="12.77734375" style="1" bestFit="1" customWidth="1"/>
    <col min="4355" max="4355" width="11.88671875" style="1" bestFit="1" customWidth="1"/>
    <col min="4356" max="4356" width="12.5546875" style="1" customWidth="1"/>
    <col min="4357" max="4357" width="13" style="1" customWidth="1"/>
    <col min="4358" max="4358" width="15.77734375" style="1" customWidth="1"/>
    <col min="4359" max="4359" width="13.21875" style="1" bestFit="1" customWidth="1"/>
    <col min="4360" max="4360" width="11.6640625" style="1" customWidth="1"/>
    <col min="4361" max="4361" width="15.33203125" style="1" bestFit="1" customWidth="1"/>
    <col min="4362" max="4362" width="12.5546875" style="1" bestFit="1" customWidth="1"/>
    <col min="4363" max="4363" width="11.6640625" style="1" customWidth="1"/>
    <col min="4364" max="4364" width="11" style="1" bestFit="1" customWidth="1"/>
    <col min="4365" max="4365" width="10.88671875" style="1" customWidth="1"/>
    <col min="4366" max="4366" width="3.21875" style="1" bestFit="1" customWidth="1"/>
    <col min="4367" max="4608" width="7.21875" style="1"/>
    <col min="4609" max="4609" width="4.109375" style="1" bestFit="1" customWidth="1"/>
    <col min="4610" max="4610" width="12.77734375" style="1" bestFit="1" customWidth="1"/>
    <col min="4611" max="4611" width="11.88671875" style="1" bestFit="1" customWidth="1"/>
    <col min="4612" max="4612" width="12.5546875" style="1" customWidth="1"/>
    <col min="4613" max="4613" width="13" style="1" customWidth="1"/>
    <col min="4614" max="4614" width="15.77734375" style="1" customWidth="1"/>
    <col min="4615" max="4615" width="13.21875" style="1" bestFit="1" customWidth="1"/>
    <col min="4616" max="4616" width="11.6640625" style="1" customWidth="1"/>
    <col min="4617" max="4617" width="15.33203125" style="1" bestFit="1" customWidth="1"/>
    <col min="4618" max="4618" width="12.5546875" style="1" bestFit="1" customWidth="1"/>
    <col min="4619" max="4619" width="11.6640625" style="1" customWidth="1"/>
    <col min="4620" max="4620" width="11" style="1" bestFit="1" customWidth="1"/>
    <col min="4621" max="4621" width="10.88671875" style="1" customWidth="1"/>
    <col min="4622" max="4622" width="3.21875" style="1" bestFit="1" customWidth="1"/>
    <col min="4623" max="4864" width="7.21875" style="1"/>
    <col min="4865" max="4865" width="4.109375" style="1" bestFit="1" customWidth="1"/>
    <col min="4866" max="4866" width="12.77734375" style="1" bestFit="1" customWidth="1"/>
    <col min="4867" max="4867" width="11.88671875" style="1" bestFit="1" customWidth="1"/>
    <col min="4868" max="4868" width="12.5546875" style="1" customWidth="1"/>
    <col min="4869" max="4869" width="13" style="1" customWidth="1"/>
    <col min="4870" max="4870" width="15.77734375" style="1" customWidth="1"/>
    <col min="4871" max="4871" width="13.21875" style="1" bestFit="1" customWidth="1"/>
    <col min="4872" max="4872" width="11.6640625" style="1" customWidth="1"/>
    <col min="4873" max="4873" width="15.33203125" style="1" bestFit="1" customWidth="1"/>
    <col min="4874" max="4874" width="12.5546875" style="1" bestFit="1" customWidth="1"/>
    <col min="4875" max="4875" width="11.6640625" style="1" customWidth="1"/>
    <col min="4876" max="4876" width="11" style="1" bestFit="1" customWidth="1"/>
    <col min="4877" max="4877" width="10.88671875" style="1" customWidth="1"/>
    <col min="4878" max="4878" width="3.21875" style="1" bestFit="1" customWidth="1"/>
    <col min="4879" max="5120" width="7.21875" style="1"/>
    <col min="5121" max="5121" width="4.109375" style="1" bestFit="1" customWidth="1"/>
    <col min="5122" max="5122" width="12.77734375" style="1" bestFit="1" customWidth="1"/>
    <col min="5123" max="5123" width="11.88671875" style="1" bestFit="1" customWidth="1"/>
    <col min="5124" max="5124" width="12.5546875" style="1" customWidth="1"/>
    <col min="5125" max="5125" width="13" style="1" customWidth="1"/>
    <col min="5126" max="5126" width="15.77734375" style="1" customWidth="1"/>
    <col min="5127" max="5127" width="13.21875" style="1" bestFit="1" customWidth="1"/>
    <col min="5128" max="5128" width="11.6640625" style="1" customWidth="1"/>
    <col min="5129" max="5129" width="15.33203125" style="1" bestFit="1" customWidth="1"/>
    <col min="5130" max="5130" width="12.5546875" style="1" bestFit="1" customWidth="1"/>
    <col min="5131" max="5131" width="11.6640625" style="1" customWidth="1"/>
    <col min="5132" max="5132" width="11" style="1" bestFit="1" customWidth="1"/>
    <col min="5133" max="5133" width="10.88671875" style="1" customWidth="1"/>
    <col min="5134" max="5134" width="3.21875" style="1" bestFit="1" customWidth="1"/>
    <col min="5135" max="5376" width="7.21875" style="1"/>
    <col min="5377" max="5377" width="4.109375" style="1" bestFit="1" customWidth="1"/>
    <col min="5378" max="5378" width="12.77734375" style="1" bestFit="1" customWidth="1"/>
    <col min="5379" max="5379" width="11.88671875" style="1" bestFit="1" customWidth="1"/>
    <col min="5380" max="5380" width="12.5546875" style="1" customWidth="1"/>
    <col min="5381" max="5381" width="13" style="1" customWidth="1"/>
    <col min="5382" max="5382" width="15.77734375" style="1" customWidth="1"/>
    <col min="5383" max="5383" width="13.21875" style="1" bestFit="1" customWidth="1"/>
    <col min="5384" max="5384" width="11.6640625" style="1" customWidth="1"/>
    <col min="5385" max="5385" width="15.33203125" style="1" bestFit="1" customWidth="1"/>
    <col min="5386" max="5386" width="12.5546875" style="1" bestFit="1" customWidth="1"/>
    <col min="5387" max="5387" width="11.6640625" style="1" customWidth="1"/>
    <col min="5388" max="5388" width="11" style="1" bestFit="1" customWidth="1"/>
    <col min="5389" max="5389" width="10.88671875" style="1" customWidth="1"/>
    <col min="5390" max="5390" width="3.21875" style="1" bestFit="1" customWidth="1"/>
    <col min="5391" max="5632" width="7.21875" style="1"/>
    <col min="5633" max="5633" width="4.109375" style="1" bestFit="1" customWidth="1"/>
    <col min="5634" max="5634" width="12.77734375" style="1" bestFit="1" customWidth="1"/>
    <col min="5635" max="5635" width="11.88671875" style="1" bestFit="1" customWidth="1"/>
    <col min="5636" max="5636" width="12.5546875" style="1" customWidth="1"/>
    <col min="5637" max="5637" width="13" style="1" customWidth="1"/>
    <col min="5638" max="5638" width="15.77734375" style="1" customWidth="1"/>
    <col min="5639" max="5639" width="13.21875" style="1" bestFit="1" customWidth="1"/>
    <col min="5640" max="5640" width="11.6640625" style="1" customWidth="1"/>
    <col min="5641" max="5641" width="15.33203125" style="1" bestFit="1" customWidth="1"/>
    <col min="5642" max="5642" width="12.5546875" style="1" bestFit="1" customWidth="1"/>
    <col min="5643" max="5643" width="11.6640625" style="1" customWidth="1"/>
    <col min="5644" max="5644" width="11" style="1" bestFit="1" customWidth="1"/>
    <col min="5645" max="5645" width="10.88671875" style="1" customWidth="1"/>
    <col min="5646" max="5646" width="3.21875" style="1" bestFit="1" customWidth="1"/>
    <col min="5647" max="5888" width="7.21875" style="1"/>
    <col min="5889" max="5889" width="4.109375" style="1" bestFit="1" customWidth="1"/>
    <col min="5890" max="5890" width="12.77734375" style="1" bestFit="1" customWidth="1"/>
    <col min="5891" max="5891" width="11.88671875" style="1" bestFit="1" customWidth="1"/>
    <col min="5892" max="5892" width="12.5546875" style="1" customWidth="1"/>
    <col min="5893" max="5893" width="13" style="1" customWidth="1"/>
    <col min="5894" max="5894" width="15.77734375" style="1" customWidth="1"/>
    <col min="5895" max="5895" width="13.21875" style="1" bestFit="1" customWidth="1"/>
    <col min="5896" max="5896" width="11.6640625" style="1" customWidth="1"/>
    <col min="5897" max="5897" width="15.33203125" style="1" bestFit="1" customWidth="1"/>
    <col min="5898" max="5898" width="12.5546875" style="1" bestFit="1" customWidth="1"/>
    <col min="5899" max="5899" width="11.6640625" style="1" customWidth="1"/>
    <col min="5900" max="5900" width="11" style="1" bestFit="1" customWidth="1"/>
    <col min="5901" max="5901" width="10.88671875" style="1" customWidth="1"/>
    <col min="5902" max="5902" width="3.21875" style="1" bestFit="1" customWidth="1"/>
    <col min="5903" max="6144" width="7.21875" style="1"/>
    <col min="6145" max="6145" width="4.109375" style="1" bestFit="1" customWidth="1"/>
    <col min="6146" max="6146" width="12.77734375" style="1" bestFit="1" customWidth="1"/>
    <col min="6147" max="6147" width="11.88671875" style="1" bestFit="1" customWidth="1"/>
    <col min="6148" max="6148" width="12.5546875" style="1" customWidth="1"/>
    <col min="6149" max="6149" width="13" style="1" customWidth="1"/>
    <col min="6150" max="6150" width="15.77734375" style="1" customWidth="1"/>
    <col min="6151" max="6151" width="13.21875" style="1" bestFit="1" customWidth="1"/>
    <col min="6152" max="6152" width="11.6640625" style="1" customWidth="1"/>
    <col min="6153" max="6153" width="15.33203125" style="1" bestFit="1" customWidth="1"/>
    <col min="6154" max="6154" width="12.5546875" style="1" bestFit="1" customWidth="1"/>
    <col min="6155" max="6155" width="11.6640625" style="1" customWidth="1"/>
    <col min="6156" max="6156" width="11" style="1" bestFit="1" customWidth="1"/>
    <col min="6157" max="6157" width="10.88671875" style="1" customWidth="1"/>
    <col min="6158" max="6158" width="3.21875" style="1" bestFit="1" customWidth="1"/>
    <col min="6159" max="6400" width="7.21875" style="1"/>
    <col min="6401" max="6401" width="4.109375" style="1" bestFit="1" customWidth="1"/>
    <col min="6402" max="6402" width="12.77734375" style="1" bestFit="1" customWidth="1"/>
    <col min="6403" max="6403" width="11.88671875" style="1" bestFit="1" customWidth="1"/>
    <col min="6404" max="6404" width="12.5546875" style="1" customWidth="1"/>
    <col min="6405" max="6405" width="13" style="1" customWidth="1"/>
    <col min="6406" max="6406" width="15.77734375" style="1" customWidth="1"/>
    <col min="6407" max="6407" width="13.21875" style="1" bestFit="1" customWidth="1"/>
    <col min="6408" max="6408" width="11.6640625" style="1" customWidth="1"/>
    <col min="6409" max="6409" width="15.33203125" style="1" bestFit="1" customWidth="1"/>
    <col min="6410" max="6410" width="12.5546875" style="1" bestFit="1" customWidth="1"/>
    <col min="6411" max="6411" width="11.6640625" style="1" customWidth="1"/>
    <col min="6412" max="6412" width="11" style="1" bestFit="1" customWidth="1"/>
    <col min="6413" max="6413" width="10.88671875" style="1" customWidth="1"/>
    <col min="6414" max="6414" width="3.21875" style="1" bestFit="1" customWidth="1"/>
    <col min="6415" max="6656" width="7.21875" style="1"/>
    <col min="6657" max="6657" width="4.109375" style="1" bestFit="1" customWidth="1"/>
    <col min="6658" max="6658" width="12.77734375" style="1" bestFit="1" customWidth="1"/>
    <col min="6659" max="6659" width="11.88671875" style="1" bestFit="1" customWidth="1"/>
    <col min="6660" max="6660" width="12.5546875" style="1" customWidth="1"/>
    <col min="6661" max="6661" width="13" style="1" customWidth="1"/>
    <col min="6662" max="6662" width="15.77734375" style="1" customWidth="1"/>
    <col min="6663" max="6663" width="13.21875" style="1" bestFit="1" customWidth="1"/>
    <col min="6664" max="6664" width="11.6640625" style="1" customWidth="1"/>
    <col min="6665" max="6665" width="15.33203125" style="1" bestFit="1" customWidth="1"/>
    <col min="6666" max="6666" width="12.5546875" style="1" bestFit="1" customWidth="1"/>
    <col min="6667" max="6667" width="11.6640625" style="1" customWidth="1"/>
    <col min="6668" max="6668" width="11" style="1" bestFit="1" customWidth="1"/>
    <col min="6669" max="6669" width="10.88671875" style="1" customWidth="1"/>
    <col min="6670" max="6670" width="3.21875" style="1" bestFit="1" customWidth="1"/>
    <col min="6671" max="6912" width="7.21875" style="1"/>
    <col min="6913" max="6913" width="4.109375" style="1" bestFit="1" customWidth="1"/>
    <col min="6914" max="6914" width="12.77734375" style="1" bestFit="1" customWidth="1"/>
    <col min="6915" max="6915" width="11.88671875" style="1" bestFit="1" customWidth="1"/>
    <col min="6916" max="6916" width="12.5546875" style="1" customWidth="1"/>
    <col min="6917" max="6917" width="13" style="1" customWidth="1"/>
    <col min="6918" max="6918" width="15.77734375" style="1" customWidth="1"/>
    <col min="6919" max="6919" width="13.21875" style="1" bestFit="1" customWidth="1"/>
    <col min="6920" max="6920" width="11.6640625" style="1" customWidth="1"/>
    <col min="6921" max="6921" width="15.33203125" style="1" bestFit="1" customWidth="1"/>
    <col min="6922" max="6922" width="12.5546875" style="1" bestFit="1" customWidth="1"/>
    <col min="6923" max="6923" width="11.6640625" style="1" customWidth="1"/>
    <col min="6924" max="6924" width="11" style="1" bestFit="1" customWidth="1"/>
    <col min="6925" max="6925" width="10.88671875" style="1" customWidth="1"/>
    <col min="6926" max="6926" width="3.21875" style="1" bestFit="1" customWidth="1"/>
    <col min="6927" max="7168" width="7.21875" style="1"/>
    <col min="7169" max="7169" width="4.109375" style="1" bestFit="1" customWidth="1"/>
    <col min="7170" max="7170" width="12.77734375" style="1" bestFit="1" customWidth="1"/>
    <col min="7171" max="7171" width="11.88671875" style="1" bestFit="1" customWidth="1"/>
    <col min="7172" max="7172" width="12.5546875" style="1" customWidth="1"/>
    <col min="7173" max="7173" width="13" style="1" customWidth="1"/>
    <col min="7174" max="7174" width="15.77734375" style="1" customWidth="1"/>
    <col min="7175" max="7175" width="13.21875" style="1" bestFit="1" customWidth="1"/>
    <col min="7176" max="7176" width="11.6640625" style="1" customWidth="1"/>
    <col min="7177" max="7177" width="15.33203125" style="1" bestFit="1" customWidth="1"/>
    <col min="7178" max="7178" width="12.5546875" style="1" bestFit="1" customWidth="1"/>
    <col min="7179" max="7179" width="11.6640625" style="1" customWidth="1"/>
    <col min="7180" max="7180" width="11" style="1" bestFit="1" customWidth="1"/>
    <col min="7181" max="7181" width="10.88671875" style="1" customWidth="1"/>
    <col min="7182" max="7182" width="3.21875" style="1" bestFit="1" customWidth="1"/>
    <col min="7183" max="7424" width="7.21875" style="1"/>
    <col min="7425" max="7425" width="4.109375" style="1" bestFit="1" customWidth="1"/>
    <col min="7426" max="7426" width="12.77734375" style="1" bestFit="1" customWidth="1"/>
    <col min="7427" max="7427" width="11.88671875" style="1" bestFit="1" customWidth="1"/>
    <col min="7428" max="7428" width="12.5546875" style="1" customWidth="1"/>
    <col min="7429" max="7429" width="13" style="1" customWidth="1"/>
    <col min="7430" max="7430" width="15.77734375" style="1" customWidth="1"/>
    <col min="7431" max="7431" width="13.21875" style="1" bestFit="1" customWidth="1"/>
    <col min="7432" max="7432" width="11.6640625" style="1" customWidth="1"/>
    <col min="7433" max="7433" width="15.33203125" style="1" bestFit="1" customWidth="1"/>
    <col min="7434" max="7434" width="12.5546875" style="1" bestFit="1" customWidth="1"/>
    <col min="7435" max="7435" width="11.6640625" style="1" customWidth="1"/>
    <col min="7436" max="7436" width="11" style="1" bestFit="1" customWidth="1"/>
    <col min="7437" max="7437" width="10.88671875" style="1" customWidth="1"/>
    <col min="7438" max="7438" width="3.21875" style="1" bestFit="1" customWidth="1"/>
    <col min="7439" max="7680" width="7.21875" style="1"/>
    <col min="7681" max="7681" width="4.109375" style="1" bestFit="1" customWidth="1"/>
    <col min="7682" max="7682" width="12.77734375" style="1" bestFit="1" customWidth="1"/>
    <col min="7683" max="7683" width="11.88671875" style="1" bestFit="1" customWidth="1"/>
    <col min="7684" max="7684" width="12.5546875" style="1" customWidth="1"/>
    <col min="7685" max="7685" width="13" style="1" customWidth="1"/>
    <col min="7686" max="7686" width="15.77734375" style="1" customWidth="1"/>
    <col min="7687" max="7687" width="13.21875" style="1" bestFit="1" customWidth="1"/>
    <col min="7688" max="7688" width="11.6640625" style="1" customWidth="1"/>
    <col min="7689" max="7689" width="15.33203125" style="1" bestFit="1" customWidth="1"/>
    <col min="7690" max="7690" width="12.5546875" style="1" bestFit="1" customWidth="1"/>
    <col min="7691" max="7691" width="11.6640625" style="1" customWidth="1"/>
    <col min="7692" max="7692" width="11" style="1" bestFit="1" customWidth="1"/>
    <col min="7693" max="7693" width="10.88671875" style="1" customWidth="1"/>
    <col min="7694" max="7694" width="3.21875" style="1" bestFit="1" customWidth="1"/>
    <col min="7695" max="7936" width="7.21875" style="1"/>
    <col min="7937" max="7937" width="4.109375" style="1" bestFit="1" customWidth="1"/>
    <col min="7938" max="7938" width="12.77734375" style="1" bestFit="1" customWidth="1"/>
    <col min="7939" max="7939" width="11.88671875" style="1" bestFit="1" customWidth="1"/>
    <col min="7940" max="7940" width="12.5546875" style="1" customWidth="1"/>
    <col min="7941" max="7941" width="13" style="1" customWidth="1"/>
    <col min="7942" max="7942" width="15.77734375" style="1" customWidth="1"/>
    <col min="7943" max="7943" width="13.21875" style="1" bestFit="1" customWidth="1"/>
    <col min="7944" max="7944" width="11.6640625" style="1" customWidth="1"/>
    <col min="7945" max="7945" width="15.33203125" style="1" bestFit="1" customWidth="1"/>
    <col min="7946" max="7946" width="12.5546875" style="1" bestFit="1" customWidth="1"/>
    <col min="7947" max="7947" width="11.6640625" style="1" customWidth="1"/>
    <col min="7948" max="7948" width="11" style="1" bestFit="1" customWidth="1"/>
    <col min="7949" max="7949" width="10.88671875" style="1" customWidth="1"/>
    <col min="7950" max="7950" width="3.21875" style="1" bestFit="1" customWidth="1"/>
    <col min="7951" max="8192" width="7.21875" style="1"/>
    <col min="8193" max="8193" width="4.109375" style="1" bestFit="1" customWidth="1"/>
    <col min="8194" max="8194" width="12.77734375" style="1" bestFit="1" customWidth="1"/>
    <col min="8195" max="8195" width="11.88671875" style="1" bestFit="1" customWidth="1"/>
    <col min="8196" max="8196" width="12.5546875" style="1" customWidth="1"/>
    <col min="8197" max="8197" width="13" style="1" customWidth="1"/>
    <col min="8198" max="8198" width="15.77734375" style="1" customWidth="1"/>
    <col min="8199" max="8199" width="13.21875" style="1" bestFit="1" customWidth="1"/>
    <col min="8200" max="8200" width="11.6640625" style="1" customWidth="1"/>
    <col min="8201" max="8201" width="15.33203125" style="1" bestFit="1" customWidth="1"/>
    <col min="8202" max="8202" width="12.5546875" style="1" bestFit="1" customWidth="1"/>
    <col min="8203" max="8203" width="11.6640625" style="1" customWidth="1"/>
    <col min="8204" max="8204" width="11" style="1" bestFit="1" customWidth="1"/>
    <col min="8205" max="8205" width="10.88671875" style="1" customWidth="1"/>
    <col min="8206" max="8206" width="3.21875" style="1" bestFit="1" customWidth="1"/>
    <col min="8207" max="8448" width="7.21875" style="1"/>
    <col min="8449" max="8449" width="4.109375" style="1" bestFit="1" customWidth="1"/>
    <col min="8450" max="8450" width="12.77734375" style="1" bestFit="1" customWidth="1"/>
    <col min="8451" max="8451" width="11.88671875" style="1" bestFit="1" customWidth="1"/>
    <col min="8452" max="8452" width="12.5546875" style="1" customWidth="1"/>
    <col min="8453" max="8453" width="13" style="1" customWidth="1"/>
    <col min="8454" max="8454" width="15.77734375" style="1" customWidth="1"/>
    <col min="8455" max="8455" width="13.21875" style="1" bestFit="1" customWidth="1"/>
    <col min="8456" max="8456" width="11.6640625" style="1" customWidth="1"/>
    <col min="8457" max="8457" width="15.33203125" style="1" bestFit="1" customWidth="1"/>
    <col min="8458" max="8458" width="12.5546875" style="1" bestFit="1" customWidth="1"/>
    <col min="8459" max="8459" width="11.6640625" style="1" customWidth="1"/>
    <col min="8460" max="8460" width="11" style="1" bestFit="1" customWidth="1"/>
    <col min="8461" max="8461" width="10.88671875" style="1" customWidth="1"/>
    <col min="8462" max="8462" width="3.21875" style="1" bestFit="1" customWidth="1"/>
    <col min="8463" max="8704" width="7.21875" style="1"/>
    <col min="8705" max="8705" width="4.109375" style="1" bestFit="1" customWidth="1"/>
    <col min="8706" max="8706" width="12.77734375" style="1" bestFit="1" customWidth="1"/>
    <col min="8707" max="8707" width="11.88671875" style="1" bestFit="1" customWidth="1"/>
    <col min="8708" max="8708" width="12.5546875" style="1" customWidth="1"/>
    <col min="8709" max="8709" width="13" style="1" customWidth="1"/>
    <col min="8710" max="8710" width="15.77734375" style="1" customWidth="1"/>
    <col min="8711" max="8711" width="13.21875" style="1" bestFit="1" customWidth="1"/>
    <col min="8712" max="8712" width="11.6640625" style="1" customWidth="1"/>
    <col min="8713" max="8713" width="15.33203125" style="1" bestFit="1" customWidth="1"/>
    <col min="8714" max="8714" width="12.5546875" style="1" bestFit="1" customWidth="1"/>
    <col min="8715" max="8715" width="11.6640625" style="1" customWidth="1"/>
    <col min="8716" max="8716" width="11" style="1" bestFit="1" customWidth="1"/>
    <col min="8717" max="8717" width="10.88671875" style="1" customWidth="1"/>
    <col min="8718" max="8718" width="3.21875" style="1" bestFit="1" customWidth="1"/>
    <col min="8719" max="8960" width="7.21875" style="1"/>
    <col min="8961" max="8961" width="4.109375" style="1" bestFit="1" customWidth="1"/>
    <col min="8962" max="8962" width="12.77734375" style="1" bestFit="1" customWidth="1"/>
    <col min="8963" max="8963" width="11.88671875" style="1" bestFit="1" customWidth="1"/>
    <col min="8964" max="8964" width="12.5546875" style="1" customWidth="1"/>
    <col min="8965" max="8965" width="13" style="1" customWidth="1"/>
    <col min="8966" max="8966" width="15.77734375" style="1" customWidth="1"/>
    <col min="8967" max="8967" width="13.21875" style="1" bestFit="1" customWidth="1"/>
    <col min="8968" max="8968" width="11.6640625" style="1" customWidth="1"/>
    <col min="8969" max="8969" width="15.33203125" style="1" bestFit="1" customWidth="1"/>
    <col min="8970" max="8970" width="12.5546875" style="1" bestFit="1" customWidth="1"/>
    <col min="8971" max="8971" width="11.6640625" style="1" customWidth="1"/>
    <col min="8972" max="8972" width="11" style="1" bestFit="1" customWidth="1"/>
    <col min="8973" max="8973" width="10.88671875" style="1" customWidth="1"/>
    <col min="8974" max="8974" width="3.21875" style="1" bestFit="1" customWidth="1"/>
    <col min="8975" max="9216" width="7.21875" style="1"/>
    <col min="9217" max="9217" width="4.109375" style="1" bestFit="1" customWidth="1"/>
    <col min="9218" max="9218" width="12.77734375" style="1" bestFit="1" customWidth="1"/>
    <col min="9219" max="9219" width="11.88671875" style="1" bestFit="1" customWidth="1"/>
    <col min="9220" max="9220" width="12.5546875" style="1" customWidth="1"/>
    <col min="9221" max="9221" width="13" style="1" customWidth="1"/>
    <col min="9222" max="9222" width="15.77734375" style="1" customWidth="1"/>
    <col min="9223" max="9223" width="13.21875" style="1" bestFit="1" customWidth="1"/>
    <col min="9224" max="9224" width="11.6640625" style="1" customWidth="1"/>
    <col min="9225" max="9225" width="15.33203125" style="1" bestFit="1" customWidth="1"/>
    <col min="9226" max="9226" width="12.5546875" style="1" bestFit="1" customWidth="1"/>
    <col min="9227" max="9227" width="11.6640625" style="1" customWidth="1"/>
    <col min="9228" max="9228" width="11" style="1" bestFit="1" customWidth="1"/>
    <col min="9229" max="9229" width="10.88671875" style="1" customWidth="1"/>
    <col min="9230" max="9230" width="3.21875" style="1" bestFit="1" customWidth="1"/>
    <col min="9231" max="9472" width="7.21875" style="1"/>
    <col min="9473" max="9473" width="4.109375" style="1" bestFit="1" customWidth="1"/>
    <col min="9474" max="9474" width="12.77734375" style="1" bestFit="1" customWidth="1"/>
    <col min="9475" max="9475" width="11.88671875" style="1" bestFit="1" customWidth="1"/>
    <col min="9476" max="9476" width="12.5546875" style="1" customWidth="1"/>
    <col min="9477" max="9477" width="13" style="1" customWidth="1"/>
    <col min="9478" max="9478" width="15.77734375" style="1" customWidth="1"/>
    <col min="9479" max="9479" width="13.21875" style="1" bestFit="1" customWidth="1"/>
    <col min="9480" max="9480" width="11.6640625" style="1" customWidth="1"/>
    <col min="9481" max="9481" width="15.33203125" style="1" bestFit="1" customWidth="1"/>
    <col min="9482" max="9482" width="12.5546875" style="1" bestFit="1" customWidth="1"/>
    <col min="9483" max="9483" width="11.6640625" style="1" customWidth="1"/>
    <col min="9484" max="9484" width="11" style="1" bestFit="1" customWidth="1"/>
    <col min="9485" max="9485" width="10.88671875" style="1" customWidth="1"/>
    <col min="9486" max="9486" width="3.21875" style="1" bestFit="1" customWidth="1"/>
    <col min="9487" max="9728" width="7.21875" style="1"/>
    <col min="9729" max="9729" width="4.109375" style="1" bestFit="1" customWidth="1"/>
    <col min="9730" max="9730" width="12.77734375" style="1" bestFit="1" customWidth="1"/>
    <col min="9731" max="9731" width="11.88671875" style="1" bestFit="1" customWidth="1"/>
    <col min="9732" max="9732" width="12.5546875" style="1" customWidth="1"/>
    <col min="9733" max="9733" width="13" style="1" customWidth="1"/>
    <col min="9734" max="9734" width="15.77734375" style="1" customWidth="1"/>
    <col min="9735" max="9735" width="13.21875" style="1" bestFit="1" customWidth="1"/>
    <col min="9736" max="9736" width="11.6640625" style="1" customWidth="1"/>
    <col min="9737" max="9737" width="15.33203125" style="1" bestFit="1" customWidth="1"/>
    <col min="9738" max="9738" width="12.5546875" style="1" bestFit="1" customWidth="1"/>
    <col min="9739" max="9739" width="11.6640625" style="1" customWidth="1"/>
    <col min="9740" max="9740" width="11" style="1" bestFit="1" customWidth="1"/>
    <col min="9741" max="9741" width="10.88671875" style="1" customWidth="1"/>
    <col min="9742" max="9742" width="3.21875" style="1" bestFit="1" customWidth="1"/>
    <col min="9743" max="9984" width="7.21875" style="1"/>
    <col min="9985" max="9985" width="4.109375" style="1" bestFit="1" customWidth="1"/>
    <col min="9986" max="9986" width="12.77734375" style="1" bestFit="1" customWidth="1"/>
    <col min="9987" max="9987" width="11.88671875" style="1" bestFit="1" customWidth="1"/>
    <col min="9988" max="9988" width="12.5546875" style="1" customWidth="1"/>
    <col min="9989" max="9989" width="13" style="1" customWidth="1"/>
    <col min="9990" max="9990" width="15.77734375" style="1" customWidth="1"/>
    <col min="9991" max="9991" width="13.21875" style="1" bestFit="1" customWidth="1"/>
    <col min="9992" max="9992" width="11.6640625" style="1" customWidth="1"/>
    <col min="9993" max="9993" width="15.33203125" style="1" bestFit="1" customWidth="1"/>
    <col min="9994" max="9994" width="12.5546875" style="1" bestFit="1" customWidth="1"/>
    <col min="9995" max="9995" width="11.6640625" style="1" customWidth="1"/>
    <col min="9996" max="9996" width="11" style="1" bestFit="1" customWidth="1"/>
    <col min="9997" max="9997" width="10.88671875" style="1" customWidth="1"/>
    <col min="9998" max="9998" width="3.21875" style="1" bestFit="1" customWidth="1"/>
    <col min="9999" max="10240" width="7.21875" style="1"/>
    <col min="10241" max="10241" width="4.109375" style="1" bestFit="1" customWidth="1"/>
    <col min="10242" max="10242" width="12.77734375" style="1" bestFit="1" customWidth="1"/>
    <col min="10243" max="10243" width="11.88671875" style="1" bestFit="1" customWidth="1"/>
    <col min="10244" max="10244" width="12.5546875" style="1" customWidth="1"/>
    <col min="10245" max="10245" width="13" style="1" customWidth="1"/>
    <col min="10246" max="10246" width="15.77734375" style="1" customWidth="1"/>
    <col min="10247" max="10247" width="13.21875" style="1" bestFit="1" customWidth="1"/>
    <col min="10248" max="10248" width="11.6640625" style="1" customWidth="1"/>
    <col min="10249" max="10249" width="15.33203125" style="1" bestFit="1" customWidth="1"/>
    <col min="10250" max="10250" width="12.5546875" style="1" bestFit="1" customWidth="1"/>
    <col min="10251" max="10251" width="11.6640625" style="1" customWidth="1"/>
    <col min="10252" max="10252" width="11" style="1" bestFit="1" customWidth="1"/>
    <col min="10253" max="10253" width="10.88671875" style="1" customWidth="1"/>
    <col min="10254" max="10254" width="3.21875" style="1" bestFit="1" customWidth="1"/>
    <col min="10255" max="10496" width="7.21875" style="1"/>
    <col min="10497" max="10497" width="4.109375" style="1" bestFit="1" customWidth="1"/>
    <col min="10498" max="10498" width="12.77734375" style="1" bestFit="1" customWidth="1"/>
    <col min="10499" max="10499" width="11.88671875" style="1" bestFit="1" customWidth="1"/>
    <col min="10500" max="10500" width="12.5546875" style="1" customWidth="1"/>
    <col min="10501" max="10501" width="13" style="1" customWidth="1"/>
    <col min="10502" max="10502" width="15.77734375" style="1" customWidth="1"/>
    <col min="10503" max="10503" width="13.21875" style="1" bestFit="1" customWidth="1"/>
    <col min="10504" max="10504" width="11.6640625" style="1" customWidth="1"/>
    <col min="10505" max="10505" width="15.33203125" style="1" bestFit="1" customWidth="1"/>
    <col min="10506" max="10506" width="12.5546875" style="1" bestFit="1" customWidth="1"/>
    <col min="10507" max="10507" width="11.6640625" style="1" customWidth="1"/>
    <col min="10508" max="10508" width="11" style="1" bestFit="1" customWidth="1"/>
    <col min="10509" max="10509" width="10.88671875" style="1" customWidth="1"/>
    <col min="10510" max="10510" width="3.21875" style="1" bestFit="1" customWidth="1"/>
    <col min="10511" max="10752" width="7.21875" style="1"/>
    <col min="10753" max="10753" width="4.109375" style="1" bestFit="1" customWidth="1"/>
    <col min="10754" max="10754" width="12.77734375" style="1" bestFit="1" customWidth="1"/>
    <col min="10755" max="10755" width="11.88671875" style="1" bestFit="1" customWidth="1"/>
    <col min="10756" max="10756" width="12.5546875" style="1" customWidth="1"/>
    <col min="10757" max="10757" width="13" style="1" customWidth="1"/>
    <col min="10758" max="10758" width="15.77734375" style="1" customWidth="1"/>
    <col min="10759" max="10759" width="13.21875" style="1" bestFit="1" customWidth="1"/>
    <col min="10760" max="10760" width="11.6640625" style="1" customWidth="1"/>
    <col min="10761" max="10761" width="15.33203125" style="1" bestFit="1" customWidth="1"/>
    <col min="10762" max="10762" width="12.5546875" style="1" bestFit="1" customWidth="1"/>
    <col min="10763" max="10763" width="11.6640625" style="1" customWidth="1"/>
    <col min="10764" max="10764" width="11" style="1" bestFit="1" customWidth="1"/>
    <col min="10765" max="10765" width="10.88671875" style="1" customWidth="1"/>
    <col min="10766" max="10766" width="3.21875" style="1" bestFit="1" customWidth="1"/>
    <col min="10767" max="11008" width="7.21875" style="1"/>
    <col min="11009" max="11009" width="4.109375" style="1" bestFit="1" customWidth="1"/>
    <col min="11010" max="11010" width="12.77734375" style="1" bestFit="1" customWidth="1"/>
    <col min="11011" max="11011" width="11.88671875" style="1" bestFit="1" customWidth="1"/>
    <col min="11012" max="11012" width="12.5546875" style="1" customWidth="1"/>
    <col min="11013" max="11013" width="13" style="1" customWidth="1"/>
    <col min="11014" max="11014" width="15.77734375" style="1" customWidth="1"/>
    <col min="11015" max="11015" width="13.21875" style="1" bestFit="1" customWidth="1"/>
    <col min="11016" max="11016" width="11.6640625" style="1" customWidth="1"/>
    <col min="11017" max="11017" width="15.33203125" style="1" bestFit="1" customWidth="1"/>
    <col min="11018" max="11018" width="12.5546875" style="1" bestFit="1" customWidth="1"/>
    <col min="11019" max="11019" width="11.6640625" style="1" customWidth="1"/>
    <col min="11020" max="11020" width="11" style="1" bestFit="1" customWidth="1"/>
    <col min="11021" max="11021" width="10.88671875" style="1" customWidth="1"/>
    <col min="11022" max="11022" width="3.21875" style="1" bestFit="1" customWidth="1"/>
    <col min="11023" max="11264" width="7.21875" style="1"/>
    <col min="11265" max="11265" width="4.109375" style="1" bestFit="1" customWidth="1"/>
    <col min="11266" max="11266" width="12.77734375" style="1" bestFit="1" customWidth="1"/>
    <col min="11267" max="11267" width="11.88671875" style="1" bestFit="1" customWidth="1"/>
    <col min="11268" max="11268" width="12.5546875" style="1" customWidth="1"/>
    <col min="11269" max="11269" width="13" style="1" customWidth="1"/>
    <col min="11270" max="11270" width="15.77734375" style="1" customWidth="1"/>
    <col min="11271" max="11271" width="13.21875" style="1" bestFit="1" customWidth="1"/>
    <col min="11272" max="11272" width="11.6640625" style="1" customWidth="1"/>
    <col min="11273" max="11273" width="15.33203125" style="1" bestFit="1" customWidth="1"/>
    <col min="11274" max="11274" width="12.5546875" style="1" bestFit="1" customWidth="1"/>
    <col min="11275" max="11275" width="11.6640625" style="1" customWidth="1"/>
    <col min="11276" max="11276" width="11" style="1" bestFit="1" customWidth="1"/>
    <col min="11277" max="11277" width="10.88671875" style="1" customWidth="1"/>
    <col min="11278" max="11278" width="3.21875" style="1" bestFit="1" customWidth="1"/>
    <col min="11279" max="11520" width="7.21875" style="1"/>
    <col min="11521" max="11521" width="4.109375" style="1" bestFit="1" customWidth="1"/>
    <col min="11522" max="11522" width="12.77734375" style="1" bestFit="1" customWidth="1"/>
    <col min="11523" max="11523" width="11.88671875" style="1" bestFit="1" customWidth="1"/>
    <col min="11524" max="11524" width="12.5546875" style="1" customWidth="1"/>
    <col min="11525" max="11525" width="13" style="1" customWidth="1"/>
    <col min="11526" max="11526" width="15.77734375" style="1" customWidth="1"/>
    <col min="11527" max="11527" width="13.21875" style="1" bestFit="1" customWidth="1"/>
    <col min="11528" max="11528" width="11.6640625" style="1" customWidth="1"/>
    <col min="11529" max="11529" width="15.33203125" style="1" bestFit="1" customWidth="1"/>
    <col min="11530" max="11530" width="12.5546875" style="1" bestFit="1" customWidth="1"/>
    <col min="11531" max="11531" width="11.6640625" style="1" customWidth="1"/>
    <col min="11532" max="11532" width="11" style="1" bestFit="1" customWidth="1"/>
    <col min="11533" max="11533" width="10.88671875" style="1" customWidth="1"/>
    <col min="11534" max="11534" width="3.21875" style="1" bestFit="1" customWidth="1"/>
    <col min="11535" max="11776" width="7.21875" style="1"/>
    <col min="11777" max="11777" width="4.109375" style="1" bestFit="1" customWidth="1"/>
    <col min="11778" max="11778" width="12.77734375" style="1" bestFit="1" customWidth="1"/>
    <col min="11779" max="11779" width="11.88671875" style="1" bestFit="1" customWidth="1"/>
    <col min="11780" max="11780" width="12.5546875" style="1" customWidth="1"/>
    <col min="11781" max="11781" width="13" style="1" customWidth="1"/>
    <col min="11782" max="11782" width="15.77734375" style="1" customWidth="1"/>
    <col min="11783" max="11783" width="13.21875" style="1" bestFit="1" customWidth="1"/>
    <col min="11784" max="11784" width="11.6640625" style="1" customWidth="1"/>
    <col min="11785" max="11785" width="15.33203125" style="1" bestFit="1" customWidth="1"/>
    <col min="11786" max="11786" width="12.5546875" style="1" bestFit="1" customWidth="1"/>
    <col min="11787" max="11787" width="11.6640625" style="1" customWidth="1"/>
    <col min="11788" max="11788" width="11" style="1" bestFit="1" customWidth="1"/>
    <col min="11789" max="11789" width="10.88671875" style="1" customWidth="1"/>
    <col min="11790" max="11790" width="3.21875" style="1" bestFit="1" customWidth="1"/>
    <col min="11791" max="12032" width="7.21875" style="1"/>
    <col min="12033" max="12033" width="4.109375" style="1" bestFit="1" customWidth="1"/>
    <col min="12034" max="12034" width="12.77734375" style="1" bestFit="1" customWidth="1"/>
    <col min="12035" max="12035" width="11.88671875" style="1" bestFit="1" customWidth="1"/>
    <col min="12036" max="12036" width="12.5546875" style="1" customWidth="1"/>
    <col min="12037" max="12037" width="13" style="1" customWidth="1"/>
    <col min="12038" max="12038" width="15.77734375" style="1" customWidth="1"/>
    <col min="12039" max="12039" width="13.21875" style="1" bestFit="1" customWidth="1"/>
    <col min="12040" max="12040" width="11.6640625" style="1" customWidth="1"/>
    <col min="12041" max="12041" width="15.33203125" style="1" bestFit="1" customWidth="1"/>
    <col min="12042" max="12042" width="12.5546875" style="1" bestFit="1" customWidth="1"/>
    <col min="12043" max="12043" width="11.6640625" style="1" customWidth="1"/>
    <col min="12044" max="12044" width="11" style="1" bestFit="1" customWidth="1"/>
    <col min="12045" max="12045" width="10.88671875" style="1" customWidth="1"/>
    <col min="12046" max="12046" width="3.21875" style="1" bestFit="1" customWidth="1"/>
    <col min="12047" max="12288" width="7.21875" style="1"/>
    <col min="12289" max="12289" width="4.109375" style="1" bestFit="1" customWidth="1"/>
    <col min="12290" max="12290" width="12.77734375" style="1" bestFit="1" customWidth="1"/>
    <col min="12291" max="12291" width="11.88671875" style="1" bestFit="1" customWidth="1"/>
    <col min="12292" max="12292" width="12.5546875" style="1" customWidth="1"/>
    <col min="12293" max="12293" width="13" style="1" customWidth="1"/>
    <col min="12294" max="12294" width="15.77734375" style="1" customWidth="1"/>
    <col min="12295" max="12295" width="13.21875" style="1" bestFit="1" customWidth="1"/>
    <col min="12296" max="12296" width="11.6640625" style="1" customWidth="1"/>
    <col min="12297" max="12297" width="15.33203125" style="1" bestFit="1" customWidth="1"/>
    <col min="12298" max="12298" width="12.5546875" style="1" bestFit="1" customWidth="1"/>
    <col min="12299" max="12299" width="11.6640625" style="1" customWidth="1"/>
    <col min="12300" max="12300" width="11" style="1" bestFit="1" customWidth="1"/>
    <col min="12301" max="12301" width="10.88671875" style="1" customWidth="1"/>
    <col min="12302" max="12302" width="3.21875" style="1" bestFit="1" customWidth="1"/>
    <col min="12303" max="12544" width="7.21875" style="1"/>
    <col min="12545" max="12545" width="4.109375" style="1" bestFit="1" customWidth="1"/>
    <col min="12546" max="12546" width="12.77734375" style="1" bestFit="1" customWidth="1"/>
    <col min="12547" max="12547" width="11.88671875" style="1" bestFit="1" customWidth="1"/>
    <col min="12548" max="12548" width="12.5546875" style="1" customWidth="1"/>
    <col min="12549" max="12549" width="13" style="1" customWidth="1"/>
    <col min="12550" max="12550" width="15.77734375" style="1" customWidth="1"/>
    <col min="12551" max="12551" width="13.21875" style="1" bestFit="1" customWidth="1"/>
    <col min="12552" max="12552" width="11.6640625" style="1" customWidth="1"/>
    <col min="12553" max="12553" width="15.33203125" style="1" bestFit="1" customWidth="1"/>
    <col min="12554" max="12554" width="12.5546875" style="1" bestFit="1" customWidth="1"/>
    <col min="12555" max="12555" width="11.6640625" style="1" customWidth="1"/>
    <col min="12556" max="12556" width="11" style="1" bestFit="1" customWidth="1"/>
    <col min="12557" max="12557" width="10.88671875" style="1" customWidth="1"/>
    <col min="12558" max="12558" width="3.21875" style="1" bestFit="1" customWidth="1"/>
    <col min="12559" max="12800" width="7.21875" style="1"/>
    <col min="12801" max="12801" width="4.109375" style="1" bestFit="1" customWidth="1"/>
    <col min="12802" max="12802" width="12.77734375" style="1" bestFit="1" customWidth="1"/>
    <col min="12803" max="12803" width="11.88671875" style="1" bestFit="1" customWidth="1"/>
    <col min="12804" max="12804" width="12.5546875" style="1" customWidth="1"/>
    <col min="12805" max="12805" width="13" style="1" customWidth="1"/>
    <col min="12806" max="12806" width="15.77734375" style="1" customWidth="1"/>
    <col min="12807" max="12807" width="13.21875" style="1" bestFit="1" customWidth="1"/>
    <col min="12808" max="12808" width="11.6640625" style="1" customWidth="1"/>
    <col min="12809" max="12809" width="15.33203125" style="1" bestFit="1" customWidth="1"/>
    <col min="12810" max="12810" width="12.5546875" style="1" bestFit="1" customWidth="1"/>
    <col min="12811" max="12811" width="11.6640625" style="1" customWidth="1"/>
    <col min="12812" max="12812" width="11" style="1" bestFit="1" customWidth="1"/>
    <col min="12813" max="12813" width="10.88671875" style="1" customWidth="1"/>
    <col min="12814" max="12814" width="3.21875" style="1" bestFit="1" customWidth="1"/>
    <col min="12815" max="13056" width="7.21875" style="1"/>
    <col min="13057" max="13057" width="4.109375" style="1" bestFit="1" customWidth="1"/>
    <col min="13058" max="13058" width="12.77734375" style="1" bestFit="1" customWidth="1"/>
    <col min="13059" max="13059" width="11.88671875" style="1" bestFit="1" customWidth="1"/>
    <col min="13060" max="13060" width="12.5546875" style="1" customWidth="1"/>
    <col min="13061" max="13061" width="13" style="1" customWidth="1"/>
    <col min="13062" max="13062" width="15.77734375" style="1" customWidth="1"/>
    <col min="13063" max="13063" width="13.21875" style="1" bestFit="1" customWidth="1"/>
    <col min="13064" max="13064" width="11.6640625" style="1" customWidth="1"/>
    <col min="13065" max="13065" width="15.33203125" style="1" bestFit="1" customWidth="1"/>
    <col min="13066" max="13066" width="12.5546875" style="1" bestFit="1" customWidth="1"/>
    <col min="13067" max="13067" width="11.6640625" style="1" customWidth="1"/>
    <col min="13068" max="13068" width="11" style="1" bestFit="1" customWidth="1"/>
    <col min="13069" max="13069" width="10.88671875" style="1" customWidth="1"/>
    <col min="13070" max="13070" width="3.21875" style="1" bestFit="1" customWidth="1"/>
    <col min="13071" max="13312" width="7.21875" style="1"/>
    <col min="13313" max="13313" width="4.109375" style="1" bestFit="1" customWidth="1"/>
    <col min="13314" max="13314" width="12.77734375" style="1" bestFit="1" customWidth="1"/>
    <col min="13315" max="13315" width="11.88671875" style="1" bestFit="1" customWidth="1"/>
    <col min="13316" max="13316" width="12.5546875" style="1" customWidth="1"/>
    <col min="13317" max="13317" width="13" style="1" customWidth="1"/>
    <col min="13318" max="13318" width="15.77734375" style="1" customWidth="1"/>
    <col min="13319" max="13319" width="13.21875" style="1" bestFit="1" customWidth="1"/>
    <col min="13320" max="13320" width="11.6640625" style="1" customWidth="1"/>
    <col min="13321" max="13321" width="15.33203125" style="1" bestFit="1" customWidth="1"/>
    <col min="13322" max="13322" width="12.5546875" style="1" bestFit="1" customWidth="1"/>
    <col min="13323" max="13323" width="11.6640625" style="1" customWidth="1"/>
    <col min="13324" max="13324" width="11" style="1" bestFit="1" customWidth="1"/>
    <col min="13325" max="13325" width="10.88671875" style="1" customWidth="1"/>
    <col min="13326" max="13326" width="3.21875" style="1" bestFit="1" customWidth="1"/>
    <col min="13327" max="13568" width="7.21875" style="1"/>
    <col min="13569" max="13569" width="4.109375" style="1" bestFit="1" customWidth="1"/>
    <col min="13570" max="13570" width="12.77734375" style="1" bestFit="1" customWidth="1"/>
    <col min="13571" max="13571" width="11.88671875" style="1" bestFit="1" customWidth="1"/>
    <col min="13572" max="13572" width="12.5546875" style="1" customWidth="1"/>
    <col min="13573" max="13573" width="13" style="1" customWidth="1"/>
    <col min="13574" max="13574" width="15.77734375" style="1" customWidth="1"/>
    <col min="13575" max="13575" width="13.21875" style="1" bestFit="1" customWidth="1"/>
    <col min="13576" max="13576" width="11.6640625" style="1" customWidth="1"/>
    <col min="13577" max="13577" width="15.33203125" style="1" bestFit="1" customWidth="1"/>
    <col min="13578" max="13578" width="12.5546875" style="1" bestFit="1" customWidth="1"/>
    <col min="13579" max="13579" width="11.6640625" style="1" customWidth="1"/>
    <col min="13580" max="13580" width="11" style="1" bestFit="1" customWidth="1"/>
    <col min="13581" max="13581" width="10.88671875" style="1" customWidth="1"/>
    <col min="13582" max="13582" width="3.21875" style="1" bestFit="1" customWidth="1"/>
    <col min="13583" max="13824" width="7.21875" style="1"/>
    <col min="13825" max="13825" width="4.109375" style="1" bestFit="1" customWidth="1"/>
    <col min="13826" max="13826" width="12.77734375" style="1" bestFit="1" customWidth="1"/>
    <col min="13827" max="13827" width="11.88671875" style="1" bestFit="1" customWidth="1"/>
    <col min="13828" max="13828" width="12.5546875" style="1" customWidth="1"/>
    <col min="13829" max="13829" width="13" style="1" customWidth="1"/>
    <col min="13830" max="13830" width="15.77734375" style="1" customWidth="1"/>
    <col min="13831" max="13831" width="13.21875" style="1" bestFit="1" customWidth="1"/>
    <col min="13832" max="13832" width="11.6640625" style="1" customWidth="1"/>
    <col min="13833" max="13833" width="15.33203125" style="1" bestFit="1" customWidth="1"/>
    <col min="13834" max="13834" width="12.5546875" style="1" bestFit="1" customWidth="1"/>
    <col min="13835" max="13835" width="11.6640625" style="1" customWidth="1"/>
    <col min="13836" max="13836" width="11" style="1" bestFit="1" customWidth="1"/>
    <col min="13837" max="13837" width="10.88671875" style="1" customWidth="1"/>
    <col min="13838" max="13838" width="3.21875" style="1" bestFit="1" customWidth="1"/>
    <col min="13839" max="14080" width="7.21875" style="1"/>
    <col min="14081" max="14081" width="4.109375" style="1" bestFit="1" customWidth="1"/>
    <col min="14082" max="14082" width="12.77734375" style="1" bestFit="1" customWidth="1"/>
    <col min="14083" max="14083" width="11.88671875" style="1" bestFit="1" customWidth="1"/>
    <col min="14084" max="14084" width="12.5546875" style="1" customWidth="1"/>
    <col min="14085" max="14085" width="13" style="1" customWidth="1"/>
    <col min="14086" max="14086" width="15.77734375" style="1" customWidth="1"/>
    <col min="14087" max="14087" width="13.21875" style="1" bestFit="1" customWidth="1"/>
    <col min="14088" max="14088" width="11.6640625" style="1" customWidth="1"/>
    <col min="14089" max="14089" width="15.33203125" style="1" bestFit="1" customWidth="1"/>
    <col min="14090" max="14090" width="12.5546875" style="1" bestFit="1" customWidth="1"/>
    <col min="14091" max="14091" width="11.6640625" style="1" customWidth="1"/>
    <col min="14092" max="14092" width="11" style="1" bestFit="1" customWidth="1"/>
    <col min="14093" max="14093" width="10.88671875" style="1" customWidth="1"/>
    <col min="14094" max="14094" width="3.21875" style="1" bestFit="1" customWidth="1"/>
    <col min="14095" max="14336" width="7.21875" style="1"/>
    <col min="14337" max="14337" width="4.109375" style="1" bestFit="1" customWidth="1"/>
    <col min="14338" max="14338" width="12.77734375" style="1" bestFit="1" customWidth="1"/>
    <col min="14339" max="14339" width="11.88671875" style="1" bestFit="1" customWidth="1"/>
    <col min="14340" max="14340" width="12.5546875" style="1" customWidth="1"/>
    <col min="14341" max="14341" width="13" style="1" customWidth="1"/>
    <col min="14342" max="14342" width="15.77734375" style="1" customWidth="1"/>
    <col min="14343" max="14343" width="13.21875" style="1" bestFit="1" customWidth="1"/>
    <col min="14344" max="14344" width="11.6640625" style="1" customWidth="1"/>
    <col min="14345" max="14345" width="15.33203125" style="1" bestFit="1" customWidth="1"/>
    <col min="14346" max="14346" width="12.5546875" style="1" bestFit="1" customWidth="1"/>
    <col min="14347" max="14347" width="11.6640625" style="1" customWidth="1"/>
    <col min="14348" max="14348" width="11" style="1" bestFit="1" customWidth="1"/>
    <col min="14349" max="14349" width="10.88671875" style="1" customWidth="1"/>
    <col min="14350" max="14350" width="3.21875" style="1" bestFit="1" customWidth="1"/>
    <col min="14351" max="14592" width="7.21875" style="1"/>
    <col min="14593" max="14593" width="4.109375" style="1" bestFit="1" customWidth="1"/>
    <col min="14594" max="14594" width="12.77734375" style="1" bestFit="1" customWidth="1"/>
    <col min="14595" max="14595" width="11.88671875" style="1" bestFit="1" customWidth="1"/>
    <col min="14596" max="14596" width="12.5546875" style="1" customWidth="1"/>
    <col min="14597" max="14597" width="13" style="1" customWidth="1"/>
    <col min="14598" max="14598" width="15.77734375" style="1" customWidth="1"/>
    <col min="14599" max="14599" width="13.21875" style="1" bestFit="1" customWidth="1"/>
    <col min="14600" max="14600" width="11.6640625" style="1" customWidth="1"/>
    <col min="14601" max="14601" width="15.33203125" style="1" bestFit="1" customWidth="1"/>
    <col min="14602" max="14602" width="12.5546875" style="1" bestFit="1" customWidth="1"/>
    <col min="14603" max="14603" width="11.6640625" style="1" customWidth="1"/>
    <col min="14604" max="14604" width="11" style="1" bestFit="1" customWidth="1"/>
    <col min="14605" max="14605" width="10.88671875" style="1" customWidth="1"/>
    <col min="14606" max="14606" width="3.21875" style="1" bestFit="1" customWidth="1"/>
    <col min="14607" max="14848" width="7.21875" style="1"/>
    <col min="14849" max="14849" width="4.109375" style="1" bestFit="1" customWidth="1"/>
    <col min="14850" max="14850" width="12.77734375" style="1" bestFit="1" customWidth="1"/>
    <col min="14851" max="14851" width="11.88671875" style="1" bestFit="1" customWidth="1"/>
    <col min="14852" max="14852" width="12.5546875" style="1" customWidth="1"/>
    <col min="14853" max="14853" width="13" style="1" customWidth="1"/>
    <col min="14854" max="14854" width="15.77734375" style="1" customWidth="1"/>
    <col min="14855" max="14855" width="13.21875" style="1" bestFit="1" customWidth="1"/>
    <col min="14856" max="14856" width="11.6640625" style="1" customWidth="1"/>
    <col min="14857" max="14857" width="15.33203125" style="1" bestFit="1" customWidth="1"/>
    <col min="14858" max="14858" width="12.5546875" style="1" bestFit="1" customWidth="1"/>
    <col min="14859" max="14859" width="11.6640625" style="1" customWidth="1"/>
    <col min="14860" max="14860" width="11" style="1" bestFit="1" customWidth="1"/>
    <col min="14861" max="14861" width="10.88671875" style="1" customWidth="1"/>
    <col min="14862" max="14862" width="3.21875" style="1" bestFit="1" customWidth="1"/>
    <col min="14863" max="15104" width="7.21875" style="1"/>
    <col min="15105" max="15105" width="4.109375" style="1" bestFit="1" customWidth="1"/>
    <col min="15106" max="15106" width="12.77734375" style="1" bestFit="1" customWidth="1"/>
    <col min="15107" max="15107" width="11.88671875" style="1" bestFit="1" customWidth="1"/>
    <col min="15108" max="15108" width="12.5546875" style="1" customWidth="1"/>
    <col min="15109" max="15109" width="13" style="1" customWidth="1"/>
    <col min="15110" max="15110" width="15.77734375" style="1" customWidth="1"/>
    <col min="15111" max="15111" width="13.21875" style="1" bestFit="1" customWidth="1"/>
    <col min="15112" max="15112" width="11.6640625" style="1" customWidth="1"/>
    <col min="15113" max="15113" width="15.33203125" style="1" bestFit="1" customWidth="1"/>
    <col min="15114" max="15114" width="12.5546875" style="1" bestFit="1" customWidth="1"/>
    <col min="15115" max="15115" width="11.6640625" style="1" customWidth="1"/>
    <col min="15116" max="15116" width="11" style="1" bestFit="1" customWidth="1"/>
    <col min="15117" max="15117" width="10.88671875" style="1" customWidth="1"/>
    <col min="15118" max="15118" width="3.21875" style="1" bestFit="1" customWidth="1"/>
    <col min="15119" max="15360" width="7.21875" style="1"/>
    <col min="15361" max="15361" width="4.109375" style="1" bestFit="1" customWidth="1"/>
    <col min="15362" max="15362" width="12.77734375" style="1" bestFit="1" customWidth="1"/>
    <col min="15363" max="15363" width="11.88671875" style="1" bestFit="1" customWidth="1"/>
    <col min="15364" max="15364" width="12.5546875" style="1" customWidth="1"/>
    <col min="15365" max="15365" width="13" style="1" customWidth="1"/>
    <col min="15366" max="15366" width="15.77734375" style="1" customWidth="1"/>
    <col min="15367" max="15367" width="13.21875" style="1" bestFit="1" customWidth="1"/>
    <col min="15368" max="15368" width="11.6640625" style="1" customWidth="1"/>
    <col min="15369" max="15369" width="15.33203125" style="1" bestFit="1" customWidth="1"/>
    <col min="15370" max="15370" width="12.5546875" style="1" bestFit="1" customWidth="1"/>
    <col min="15371" max="15371" width="11.6640625" style="1" customWidth="1"/>
    <col min="15372" max="15372" width="11" style="1" bestFit="1" customWidth="1"/>
    <col min="15373" max="15373" width="10.88671875" style="1" customWidth="1"/>
    <col min="15374" max="15374" width="3.21875" style="1" bestFit="1" customWidth="1"/>
    <col min="15375" max="15616" width="7.21875" style="1"/>
    <col min="15617" max="15617" width="4.109375" style="1" bestFit="1" customWidth="1"/>
    <col min="15618" max="15618" width="12.77734375" style="1" bestFit="1" customWidth="1"/>
    <col min="15619" max="15619" width="11.88671875" style="1" bestFit="1" customWidth="1"/>
    <col min="15620" max="15620" width="12.5546875" style="1" customWidth="1"/>
    <col min="15621" max="15621" width="13" style="1" customWidth="1"/>
    <col min="15622" max="15622" width="15.77734375" style="1" customWidth="1"/>
    <col min="15623" max="15623" width="13.21875" style="1" bestFit="1" customWidth="1"/>
    <col min="15624" max="15624" width="11.6640625" style="1" customWidth="1"/>
    <col min="15625" max="15625" width="15.33203125" style="1" bestFit="1" customWidth="1"/>
    <col min="15626" max="15626" width="12.5546875" style="1" bestFit="1" customWidth="1"/>
    <col min="15627" max="15627" width="11.6640625" style="1" customWidth="1"/>
    <col min="15628" max="15628" width="11" style="1" bestFit="1" customWidth="1"/>
    <col min="15629" max="15629" width="10.88671875" style="1" customWidth="1"/>
    <col min="15630" max="15630" width="3.21875" style="1" bestFit="1" customWidth="1"/>
    <col min="15631" max="15872" width="7.21875" style="1"/>
    <col min="15873" max="15873" width="4.109375" style="1" bestFit="1" customWidth="1"/>
    <col min="15874" max="15874" width="12.77734375" style="1" bestFit="1" customWidth="1"/>
    <col min="15875" max="15875" width="11.88671875" style="1" bestFit="1" customWidth="1"/>
    <col min="15876" max="15876" width="12.5546875" style="1" customWidth="1"/>
    <col min="15877" max="15877" width="13" style="1" customWidth="1"/>
    <col min="15878" max="15878" width="15.77734375" style="1" customWidth="1"/>
    <col min="15879" max="15879" width="13.21875" style="1" bestFit="1" customWidth="1"/>
    <col min="15880" max="15880" width="11.6640625" style="1" customWidth="1"/>
    <col min="15881" max="15881" width="15.33203125" style="1" bestFit="1" customWidth="1"/>
    <col min="15882" max="15882" width="12.5546875" style="1" bestFit="1" customWidth="1"/>
    <col min="15883" max="15883" width="11.6640625" style="1" customWidth="1"/>
    <col min="15884" max="15884" width="11" style="1" bestFit="1" customWidth="1"/>
    <col min="15885" max="15885" width="10.88671875" style="1" customWidth="1"/>
    <col min="15886" max="15886" width="3.21875" style="1" bestFit="1" customWidth="1"/>
    <col min="15887" max="16128" width="7.21875" style="1"/>
    <col min="16129" max="16129" width="4.109375" style="1" bestFit="1" customWidth="1"/>
    <col min="16130" max="16130" width="12.77734375" style="1" bestFit="1" customWidth="1"/>
    <col min="16131" max="16131" width="11.88671875" style="1" bestFit="1" customWidth="1"/>
    <col min="16132" max="16132" width="12.5546875" style="1" customWidth="1"/>
    <col min="16133" max="16133" width="13" style="1" customWidth="1"/>
    <col min="16134" max="16134" width="15.77734375" style="1" customWidth="1"/>
    <col min="16135" max="16135" width="13.21875" style="1" bestFit="1" customWidth="1"/>
    <col min="16136" max="16136" width="11.6640625" style="1" customWidth="1"/>
    <col min="16137" max="16137" width="15.33203125" style="1" bestFit="1" customWidth="1"/>
    <col min="16138" max="16138" width="12.5546875" style="1" bestFit="1" customWidth="1"/>
    <col min="16139" max="16139" width="11.6640625" style="1" customWidth="1"/>
    <col min="16140" max="16140" width="11" style="1" bestFit="1" customWidth="1"/>
    <col min="16141" max="16141" width="10.88671875" style="1" customWidth="1"/>
    <col min="16142" max="16142" width="3.21875" style="1" bestFit="1" customWidth="1"/>
    <col min="16143" max="16384" width="7.21875" style="1"/>
  </cols>
  <sheetData>
    <row r="1" spans="1:14" ht="12.75" customHeight="1" x14ac:dyDescent="0.25">
      <c r="A1" s="1" t="s">
        <v>1</v>
      </c>
      <c r="G1" s="2"/>
      <c r="H1" s="92"/>
      <c r="N1" s="2"/>
    </row>
    <row r="2" spans="1:14" ht="12.75" customHeight="1" x14ac:dyDescent="0.25">
      <c r="A2" s="1" t="s">
        <v>461</v>
      </c>
      <c r="C2" s="78" t="s">
        <v>429</v>
      </c>
      <c r="G2" s="2"/>
      <c r="H2" s="92"/>
      <c r="N2" s="2"/>
    </row>
    <row r="3" spans="1:14" ht="12.75" customHeight="1" x14ac:dyDescent="0.25">
      <c r="A3" s="1" t="s">
        <v>438</v>
      </c>
      <c r="D3" s="101"/>
      <c r="G3" s="2"/>
      <c r="H3" s="3"/>
    </row>
    <row r="4" spans="1:14" ht="10.5" hidden="1" customHeight="1" x14ac:dyDescent="0.25">
      <c r="A4" s="79"/>
      <c r="D4" s="101"/>
      <c r="G4" s="2"/>
      <c r="H4" s="3"/>
    </row>
    <row r="5" spans="1:14" ht="14.4" customHeight="1" x14ac:dyDescent="0.25">
      <c r="F5" s="6"/>
      <c r="L5" s="8" t="s">
        <v>202</v>
      </c>
      <c r="M5" s="5"/>
    </row>
    <row r="6" spans="1:14" ht="31.2" customHeight="1" x14ac:dyDescent="0.25">
      <c r="F6" s="7" t="s">
        <v>202</v>
      </c>
      <c r="H6" s="5" t="s">
        <v>211</v>
      </c>
      <c r="I6" s="5"/>
      <c r="J6" s="5"/>
      <c r="K6" s="5"/>
      <c r="L6" s="158" t="s">
        <v>204</v>
      </c>
      <c r="M6" s="158"/>
    </row>
    <row r="7" spans="1:14" s="84" customFormat="1" ht="34.950000000000003" customHeight="1" x14ac:dyDescent="0.25">
      <c r="A7" s="82" t="s">
        <v>8</v>
      </c>
      <c r="B7" s="82" t="s">
        <v>10</v>
      </c>
      <c r="C7" s="10" t="s">
        <v>240</v>
      </c>
      <c r="D7" s="102" t="s">
        <v>413</v>
      </c>
      <c r="E7" s="102" t="s">
        <v>486</v>
      </c>
      <c r="F7" s="102" t="s">
        <v>241</v>
      </c>
      <c r="G7" s="82" t="s">
        <v>60</v>
      </c>
      <c r="H7" s="10" t="s">
        <v>222</v>
      </c>
      <c r="I7" s="10" t="s">
        <v>12</v>
      </c>
      <c r="J7" s="10" t="s">
        <v>13</v>
      </c>
      <c r="K7" s="10" t="s">
        <v>223</v>
      </c>
      <c r="L7" s="82" t="s">
        <v>205</v>
      </c>
      <c r="M7" s="82" t="s">
        <v>206</v>
      </c>
      <c r="N7" s="82" t="s">
        <v>8</v>
      </c>
    </row>
    <row r="8" spans="1:14" x14ac:dyDescent="0.25">
      <c r="A8" s="1">
        <v>1</v>
      </c>
      <c r="B8" s="1" t="s">
        <v>61</v>
      </c>
      <c r="C8" s="35">
        <v>691719</v>
      </c>
      <c r="D8" s="35">
        <v>8063571</v>
      </c>
      <c r="E8" s="35">
        <v>4794131</v>
      </c>
      <c r="F8" s="35">
        <v>153806</v>
      </c>
      <c r="G8" s="35">
        <f t="shared" ref="G8:G71" si="0">(C8+D8+E8)</f>
        <v>13549421</v>
      </c>
      <c r="H8" s="35">
        <v>4183675</v>
      </c>
      <c r="I8" s="35">
        <v>2860652</v>
      </c>
      <c r="J8" s="35">
        <v>3027</v>
      </c>
      <c r="K8" s="35">
        <v>4944711</v>
      </c>
      <c r="L8" s="35">
        <v>1241284.8292799999</v>
      </c>
      <c r="M8" s="35">
        <v>1028168.9907199999</v>
      </c>
      <c r="N8" s="1">
        <v>1</v>
      </c>
    </row>
    <row r="9" spans="1:14" x14ac:dyDescent="0.25">
      <c r="A9" s="1">
        <v>2</v>
      </c>
      <c r="B9" s="1" t="s">
        <v>62</v>
      </c>
      <c r="C9" s="35">
        <v>790881</v>
      </c>
      <c r="D9" s="35">
        <v>17172200</v>
      </c>
      <c r="E9" s="35">
        <v>29683519</v>
      </c>
      <c r="F9" s="35">
        <v>1113269</v>
      </c>
      <c r="G9" s="35">
        <f t="shared" si="0"/>
        <v>47646600</v>
      </c>
      <c r="H9" s="35">
        <v>16761562</v>
      </c>
      <c r="I9" s="35">
        <v>8085377</v>
      </c>
      <c r="J9" s="35">
        <v>276524</v>
      </c>
      <c r="K9" s="35">
        <v>7825426</v>
      </c>
      <c r="L9" s="35">
        <v>1228642.4680440002</v>
      </c>
      <c r="M9" s="35">
        <v>656201.49195599998</v>
      </c>
      <c r="N9" s="1">
        <v>2</v>
      </c>
    </row>
    <row r="10" spans="1:14" x14ac:dyDescent="0.25">
      <c r="A10" s="1">
        <v>3</v>
      </c>
      <c r="B10" s="1" t="s">
        <v>63</v>
      </c>
      <c r="C10" s="35">
        <v>158325</v>
      </c>
      <c r="D10" s="35">
        <v>6020823</v>
      </c>
      <c r="E10" s="35">
        <v>4160793</v>
      </c>
      <c r="F10" s="35">
        <v>144443</v>
      </c>
      <c r="G10" s="35">
        <f t="shared" si="0"/>
        <v>10339941</v>
      </c>
      <c r="H10" s="35">
        <v>3841482</v>
      </c>
      <c r="I10" s="35">
        <v>1821101</v>
      </c>
      <c r="J10" s="35">
        <v>0</v>
      </c>
      <c r="K10" s="35">
        <v>3846563</v>
      </c>
      <c r="L10" s="35">
        <v>396939.55410000001</v>
      </c>
      <c r="M10" s="35">
        <v>439082.26589999994</v>
      </c>
      <c r="N10" s="1">
        <v>3</v>
      </c>
    </row>
    <row r="11" spans="1:14" x14ac:dyDescent="0.25">
      <c r="A11" s="1">
        <v>4</v>
      </c>
      <c r="B11" s="1" t="s">
        <v>64</v>
      </c>
      <c r="C11" s="35">
        <v>142055</v>
      </c>
      <c r="D11" s="35">
        <v>3035277</v>
      </c>
      <c r="E11" s="35">
        <v>1879832</v>
      </c>
      <c r="F11" s="35">
        <v>153362</v>
      </c>
      <c r="G11" s="35">
        <f t="shared" si="0"/>
        <v>5057164</v>
      </c>
      <c r="H11" s="35">
        <v>1332838</v>
      </c>
      <c r="I11" s="35">
        <v>934553</v>
      </c>
      <c r="J11" s="35">
        <v>0</v>
      </c>
      <c r="K11" s="35">
        <v>2183574</v>
      </c>
      <c r="L11" s="35">
        <v>364472.1274</v>
      </c>
      <c r="M11" s="35">
        <v>205668.84260000003</v>
      </c>
      <c r="N11" s="1">
        <v>4</v>
      </c>
    </row>
    <row r="12" spans="1:14" x14ac:dyDescent="0.25">
      <c r="A12" s="1">
        <v>5</v>
      </c>
      <c r="B12" s="1" t="s">
        <v>65</v>
      </c>
      <c r="C12" s="35">
        <v>239493</v>
      </c>
      <c r="D12" s="35">
        <v>5817829</v>
      </c>
      <c r="E12" s="35">
        <v>5848722</v>
      </c>
      <c r="F12" s="35">
        <v>235745</v>
      </c>
      <c r="G12" s="35">
        <f t="shared" si="0"/>
        <v>11906044</v>
      </c>
      <c r="H12" s="35">
        <v>3611108</v>
      </c>
      <c r="I12" s="35">
        <v>2183386</v>
      </c>
      <c r="J12" s="35">
        <v>0</v>
      </c>
      <c r="K12" s="35">
        <v>4348269</v>
      </c>
      <c r="L12" s="35">
        <v>471750.80329999997</v>
      </c>
      <c r="M12" s="35">
        <v>619399.34669999999</v>
      </c>
      <c r="N12" s="1">
        <v>5</v>
      </c>
    </row>
    <row r="13" spans="1:14" x14ac:dyDescent="0.25">
      <c r="A13" s="1">
        <v>6</v>
      </c>
      <c r="B13" s="1" t="s">
        <v>66</v>
      </c>
      <c r="C13" s="35">
        <v>120000</v>
      </c>
      <c r="D13" s="35">
        <v>1711057</v>
      </c>
      <c r="E13" s="35">
        <v>4026623</v>
      </c>
      <c r="F13" s="35">
        <v>51483</v>
      </c>
      <c r="G13" s="35">
        <f t="shared" si="0"/>
        <v>5857680</v>
      </c>
      <c r="H13" s="35">
        <v>2259564</v>
      </c>
      <c r="I13" s="35">
        <v>1248477</v>
      </c>
      <c r="J13" s="35">
        <v>0</v>
      </c>
      <c r="K13" s="35">
        <v>1280632</v>
      </c>
      <c r="L13" s="35">
        <v>337501.72923399997</v>
      </c>
      <c r="M13" s="35">
        <v>416617.40076600004</v>
      </c>
      <c r="N13" s="1">
        <v>6</v>
      </c>
    </row>
    <row r="14" spans="1:14" x14ac:dyDescent="0.25">
      <c r="A14" s="1">
        <v>7</v>
      </c>
      <c r="B14" s="1" t="s">
        <v>67</v>
      </c>
      <c r="C14" s="35">
        <v>27850140</v>
      </c>
      <c r="D14" s="35">
        <v>34135709</v>
      </c>
      <c r="E14" s="35">
        <v>127603527</v>
      </c>
      <c r="F14" s="35">
        <v>4264478</v>
      </c>
      <c r="G14" s="35">
        <f t="shared" si="0"/>
        <v>189589376</v>
      </c>
      <c r="H14" s="35">
        <v>20310545</v>
      </c>
      <c r="I14" s="35">
        <v>2325436</v>
      </c>
      <c r="J14" s="35">
        <v>19019974</v>
      </c>
      <c r="K14" s="35">
        <v>5854608</v>
      </c>
      <c r="L14" s="35">
        <v>3277134.8799399999</v>
      </c>
      <c r="M14" s="35">
        <v>641424.84005999984</v>
      </c>
      <c r="N14" s="1">
        <v>7</v>
      </c>
    </row>
    <row r="15" spans="1:14" x14ac:dyDescent="0.25">
      <c r="A15" s="1">
        <v>8</v>
      </c>
      <c r="B15" s="1" t="s">
        <v>68</v>
      </c>
      <c r="C15" s="35">
        <v>571337</v>
      </c>
      <c r="D15" s="35">
        <v>7947574</v>
      </c>
      <c r="E15" s="35">
        <v>16538925</v>
      </c>
      <c r="F15" s="35">
        <v>369623</v>
      </c>
      <c r="G15" s="35">
        <f t="shared" si="0"/>
        <v>25057836</v>
      </c>
      <c r="H15" s="35">
        <v>8611570</v>
      </c>
      <c r="I15" s="35">
        <v>7309372</v>
      </c>
      <c r="J15" s="35">
        <v>0</v>
      </c>
      <c r="K15" s="35">
        <v>4827537</v>
      </c>
      <c r="L15" s="35">
        <v>1155668.338344</v>
      </c>
      <c r="M15" s="35">
        <v>927428.04165600007</v>
      </c>
      <c r="N15" s="1">
        <v>8</v>
      </c>
    </row>
    <row r="16" spans="1:14" x14ac:dyDescent="0.25">
      <c r="A16" s="1">
        <v>9</v>
      </c>
      <c r="B16" s="1" t="s">
        <v>69</v>
      </c>
      <c r="C16" s="35">
        <v>99227</v>
      </c>
      <c r="D16" s="35">
        <v>907504</v>
      </c>
      <c r="E16" s="35">
        <v>939827</v>
      </c>
      <c r="F16" s="35">
        <v>76943</v>
      </c>
      <c r="G16" s="35">
        <f t="shared" si="0"/>
        <v>1946558</v>
      </c>
      <c r="H16" s="35">
        <v>577240</v>
      </c>
      <c r="I16" s="35">
        <v>470381</v>
      </c>
      <c r="J16" s="35">
        <v>0</v>
      </c>
      <c r="K16" s="35">
        <v>483832</v>
      </c>
      <c r="L16" s="35">
        <v>170738.66009999998</v>
      </c>
      <c r="M16" s="35">
        <v>62797.539900000003</v>
      </c>
      <c r="N16" s="1">
        <v>9</v>
      </c>
    </row>
    <row r="17" spans="1:14" x14ac:dyDescent="0.25">
      <c r="A17" s="1">
        <v>10</v>
      </c>
      <c r="B17" s="1" t="s">
        <v>70</v>
      </c>
      <c r="C17" s="35">
        <v>590225</v>
      </c>
      <c r="D17" s="35">
        <v>4847462</v>
      </c>
      <c r="E17" s="35">
        <v>16660974</v>
      </c>
      <c r="F17" s="35">
        <v>478467</v>
      </c>
      <c r="G17" s="35">
        <f t="shared" si="0"/>
        <v>22098661</v>
      </c>
      <c r="H17" s="35">
        <v>7687618</v>
      </c>
      <c r="I17" s="35">
        <v>4882372</v>
      </c>
      <c r="J17" s="35">
        <v>0</v>
      </c>
      <c r="K17" s="35">
        <v>3700828</v>
      </c>
      <c r="L17" s="35">
        <v>856435.98708300001</v>
      </c>
      <c r="M17" s="35">
        <v>876157.58291700005</v>
      </c>
      <c r="N17" s="1">
        <v>10</v>
      </c>
    </row>
    <row r="18" spans="1:14" x14ac:dyDescent="0.25">
      <c r="A18" s="1">
        <v>11</v>
      </c>
      <c r="B18" s="1" t="s">
        <v>71</v>
      </c>
      <c r="C18" s="35">
        <v>88970</v>
      </c>
      <c r="D18" s="35">
        <v>3817043</v>
      </c>
      <c r="E18" s="35">
        <v>1391183</v>
      </c>
      <c r="F18" s="35">
        <v>35533</v>
      </c>
      <c r="G18" s="35">
        <f t="shared" si="0"/>
        <v>5297196</v>
      </c>
      <c r="H18" s="35">
        <v>1461029</v>
      </c>
      <c r="I18" s="35">
        <v>780827</v>
      </c>
      <c r="J18" s="35">
        <v>12940</v>
      </c>
      <c r="K18" s="35">
        <v>3053542</v>
      </c>
      <c r="L18" s="35">
        <v>306178.09450000006</v>
      </c>
      <c r="M18" s="35">
        <v>90787.495500000005</v>
      </c>
      <c r="N18" s="1">
        <v>11</v>
      </c>
    </row>
    <row r="19" spans="1:14" x14ac:dyDescent="0.25">
      <c r="A19" s="1">
        <v>12</v>
      </c>
      <c r="B19" s="1" t="s">
        <v>72</v>
      </c>
      <c r="C19" s="35">
        <v>335098</v>
      </c>
      <c r="D19" s="35">
        <v>1153796</v>
      </c>
      <c r="E19" s="35">
        <v>4047746</v>
      </c>
      <c r="F19" s="35">
        <v>523407</v>
      </c>
      <c r="G19" s="35">
        <f t="shared" si="0"/>
        <v>5536640</v>
      </c>
      <c r="H19" s="35">
        <v>2115727</v>
      </c>
      <c r="I19" s="35">
        <v>1116940</v>
      </c>
      <c r="J19" s="35">
        <v>65374</v>
      </c>
      <c r="K19" s="35">
        <v>472493</v>
      </c>
      <c r="L19" s="35">
        <v>494874.02160000004</v>
      </c>
      <c r="M19" s="35">
        <v>188831.52840000001</v>
      </c>
      <c r="N19" s="1">
        <v>12</v>
      </c>
    </row>
    <row r="20" spans="1:14" x14ac:dyDescent="0.25">
      <c r="A20" s="1">
        <v>13</v>
      </c>
      <c r="B20" s="1" t="s">
        <v>73</v>
      </c>
      <c r="C20" s="35">
        <v>114978</v>
      </c>
      <c r="D20" s="35">
        <v>2577940</v>
      </c>
      <c r="E20" s="35">
        <v>3085522</v>
      </c>
      <c r="F20" s="35">
        <v>24455</v>
      </c>
      <c r="G20" s="35">
        <f t="shared" si="0"/>
        <v>5778440</v>
      </c>
      <c r="H20" s="35">
        <v>2033109</v>
      </c>
      <c r="I20" s="35">
        <v>1417121</v>
      </c>
      <c r="J20" s="35">
        <v>0</v>
      </c>
      <c r="K20" s="35">
        <v>1555311</v>
      </c>
      <c r="L20" s="35">
        <v>324712.94669999997</v>
      </c>
      <c r="M20" s="35">
        <v>718382.99329999997</v>
      </c>
      <c r="N20" s="1">
        <v>13</v>
      </c>
    </row>
    <row r="21" spans="1:14" x14ac:dyDescent="0.25">
      <c r="A21" s="1">
        <v>14</v>
      </c>
      <c r="B21" s="1" t="s">
        <v>74</v>
      </c>
      <c r="C21" s="35">
        <v>394791</v>
      </c>
      <c r="D21" s="35">
        <v>3574348</v>
      </c>
      <c r="E21" s="35">
        <v>10221377</v>
      </c>
      <c r="F21" s="35">
        <v>48727</v>
      </c>
      <c r="G21" s="35">
        <f t="shared" si="0"/>
        <v>14190516</v>
      </c>
      <c r="H21" s="35">
        <v>3969533</v>
      </c>
      <c r="I21" s="35">
        <v>3943617</v>
      </c>
      <c r="J21" s="35">
        <v>1610002</v>
      </c>
      <c r="K21" s="35">
        <v>2522811</v>
      </c>
      <c r="L21" s="35">
        <v>564358.46799000003</v>
      </c>
      <c r="M21" s="35">
        <v>1815267.6720099999</v>
      </c>
      <c r="N21" s="1">
        <v>14</v>
      </c>
    </row>
    <row r="22" spans="1:14" x14ac:dyDescent="0.25">
      <c r="A22" s="1">
        <v>15</v>
      </c>
      <c r="B22" s="1" t="s">
        <v>75</v>
      </c>
      <c r="C22" s="35">
        <v>127935</v>
      </c>
      <c r="D22" s="35">
        <v>1760296</v>
      </c>
      <c r="E22" s="35">
        <v>3883083</v>
      </c>
      <c r="F22" s="35">
        <v>28083</v>
      </c>
      <c r="G22" s="35">
        <f t="shared" si="0"/>
        <v>5771314</v>
      </c>
      <c r="H22" s="35">
        <v>2389505</v>
      </c>
      <c r="I22" s="35">
        <v>1259838</v>
      </c>
      <c r="J22" s="35">
        <v>0</v>
      </c>
      <c r="K22" s="35">
        <v>1266355</v>
      </c>
      <c r="L22" s="35">
        <v>326705.29270400002</v>
      </c>
      <c r="M22" s="35">
        <v>461907.54729600006</v>
      </c>
      <c r="N22" s="1">
        <v>15</v>
      </c>
    </row>
    <row r="23" spans="1:14" x14ac:dyDescent="0.25">
      <c r="A23" s="1">
        <v>16</v>
      </c>
      <c r="B23" s="1" t="s">
        <v>76</v>
      </c>
      <c r="C23" s="35">
        <v>409181</v>
      </c>
      <c r="D23" s="35">
        <v>7627431</v>
      </c>
      <c r="E23" s="35">
        <v>12623042</v>
      </c>
      <c r="F23" s="35">
        <v>384266</v>
      </c>
      <c r="G23" s="35">
        <f t="shared" si="0"/>
        <v>20659654</v>
      </c>
      <c r="H23" s="35">
        <v>6994086</v>
      </c>
      <c r="I23" s="35">
        <v>4601961</v>
      </c>
      <c r="J23" s="35">
        <v>0</v>
      </c>
      <c r="K23" s="35">
        <v>5700774</v>
      </c>
      <c r="L23" s="35">
        <v>845814.47052099998</v>
      </c>
      <c r="M23" s="35">
        <v>1216885.719479</v>
      </c>
      <c r="N23" s="1">
        <v>16</v>
      </c>
    </row>
    <row r="24" spans="1:14" x14ac:dyDescent="0.25">
      <c r="A24" s="1">
        <v>17</v>
      </c>
      <c r="B24" s="1" t="s">
        <v>77</v>
      </c>
      <c r="C24" s="35">
        <v>275404</v>
      </c>
      <c r="D24" s="35">
        <v>3612447</v>
      </c>
      <c r="E24" s="35">
        <v>4860596</v>
      </c>
      <c r="F24" s="35">
        <v>344643</v>
      </c>
      <c r="G24" s="35">
        <f t="shared" si="0"/>
        <v>8748447</v>
      </c>
      <c r="H24" s="35">
        <v>2395616</v>
      </c>
      <c r="I24" s="35">
        <v>1985453</v>
      </c>
      <c r="J24" s="35">
        <v>0</v>
      </c>
      <c r="K24" s="35">
        <v>2292624</v>
      </c>
      <c r="L24" s="35">
        <v>617545.47187700006</v>
      </c>
      <c r="M24" s="35">
        <v>403603.88812299998</v>
      </c>
      <c r="N24" s="1">
        <v>17</v>
      </c>
    </row>
    <row r="25" spans="1:14" x14ac:dyDescent="0.25">
      <c r="A25" s="1">
        <v>18</v>
      </c>
      <c r="B25" s="1" t="s">
        <v>78</v>
      </c>
      <c r="C25" s="35">
        <v>262860</v>
      </c>
      <c r="D25" s="35">
        <v>13383359</v>
      </c>
      <c r="E25" s="35">
        <v>8565121</v>
      </c>
      <c r="F25" s="35">
        <v>186400</v>
      </c>
      <c r="G25" s="35">
        <f t="shared" si="0"/>
        <v>22211340</v>
      </c>
      <c r="H25" s="35">
        <v>7199074</v>
      </c>
      <c r="I25" s="35">
        <v>3211116</v>
      </c>
      <c r="J25" s="35">
        <v>45371</v>
      </c>
      <c r="K25" s="35">
        <v>10706362</v>
      </c>
      <c r="L25" s="35">
        <v>681822.0192499999</v>
      </c>
      <c r="M25" s="35">
        <v>906158.80074999994</v>
      </c>
      <c r="N25" s="1">
        <v>18</v>
      </c>
    </row>
    <row r="26" spans="1:14" x14ac:dyDescent="0.25">
      <c r="A26" s="1">
        <v>19</v>
      </c>
      <c r="B26" s="1" t="s">
        <v>79</v>
      </c>
      <c r="C26" s="35">
        <v>115869</v>
      </c>
      <c r="D26" s="35">
        <v>123340</v>
      </c>
      <c r="E26" s="35">
        <v>1704791</v>
      </c>
      <c r="F26" s="35">
        <v>153340</v>
      </c>
      <c r="G26" s="35">
        <f t="shared" si="0"/>
        <v>1944000</v>
      </c>
      <c r="H26" s="35">
        <v>606775</v>
      </c>
      <c r="I26" s="35">
        <v>543558</v>
      </c>
      <c r="J26" s="35">
        <v>0</v>
      </c>
      <c r="K26" s="35">
        <v>0</v>
      </c>
      <c r="L26" s="35">
        <v>327661.98120000004</v>
      </c>
      <c r="M26" s="35">
        <v>104229.0888</v>
      </c>
      <c r="N26" s="1">
        <v>19</v>
      </c>
    </row>
    <row r="27" spans="1:14" x14ac:dyDescent="0.25">
      <c r="A27" s="1">
        <v>20</v>
      </c>
      <c r="B27" s="1" t="s">
        <v>80</v>
      </c>
      <c r="C27" s="35">
        <v>125573</v>
      </c>
      <c r="D27" s="35">
        <v>3211306</v>
      </c>
      <c r="E27" s="35">
        <v>4910925</v>
      </c>
      <c r="F27" s="35">
        <v>22020</v>
      </c>
      <c r="G27" s="35">
        <f t="shared" si="0"/>
        <v>8247804</v>
      </c>
      <c r="H27" s="35">
        <v>2176358</v>
      </c>
      <c r="I27" s="35">
        <v>2606122</v>
      </c>
      <c r="J27" s="35">
        <v>0</v>
      </c>
      <c r="K27" s="35">
        <v>2310210</v>
      </c>
      <c r="L27" s="35">
        <v>370241.625</v>
      </c>
      <c r="M27" s="35">
        <v>437659.16499999998</v>
      </c>
      <c r="N27" s="1">
        <v>20</v>
      </c>
    </row>
    <row r="28" spans="1:14" x14ac:dyDescent="0.25">
      <c r="A28" s="1">
        <v>21</v>
      </c>
      <c r="B28" s="1" t="s">
        <v>81</v>
      </c>
      <c r="C28" s="35">
        <v>2623294</v>
      </c>
      <c r="D28" s="35">
        <v>43646848</v>
      </c>
      <c r="E28" s="35">
        <v>47608271</v>
      </c>
      <c r="F28" s="35">
        <v>9169337</v>
      </c>
      <c r="G28" s="35">
        <f t="shared" si="0"/>
        <v>93878413</v>
      </c>
      <c r="H28" s="35">
        <v>20918263</v>
      </c>
      <c r="I28" s="35">
        <v>12186634</v>
      </c>
      <c r="J28" s="35">
        <v>192753</v>
      </c>
      <c r="K28" s="35">
        <v>24645756</v>
      </c>
      <c r="L28" s="35">
        <v>3483920.7525230004</v>
      </c>
      <c r="M28" s="35">
        <v>1790194.6474769998</v>
      </c>
      <c r="N28" s="1">
        <v>21</v>
      </c>
    </row>
    <row r="29" spans="1:14" x14ac:dyDescent="0.25">
      <c r="A29" s="1">
        <v>22</v>
      </c>
      <c r="B29" s="1" t="s">
        <v>82</v>
      </c>
      <c r="C29" s="35">
        <v>199123</v>
      </c>
      <c r="D29" s="35">
        <v>1414081</v>
      </c>
      <c r="E29" s="35">
        <v>1814803</v>
      </c>
      <c r="F29" s="35">
        <v>211007</v>
      </c>
      <c r="G29" s="35">
        <f t="shared" si="0"/>
        <v>3428007</v>
      </c>
      <c r="H29" s="35">
        <v>1272126</v>
      </c>
      <c r="I29" s="35">
        <v>765728</v>
      </c>
      <c r="J29" s="35">
        <v>26522</v>
      </c>
      <c r="K29" s="35">
        <v>695120</v>
      </c>
      <c r="L29" s="35">
        <v>257305.35949999996</v>
      </c>
      <c r="M29" s="35">
        <v>50257.110499999995</v>
      </c>
      <c r="N29" s="1">
        <v>22</v>
      </c>
    </row>
    <row r="30" spans="1:14" x14ac:dyDescent="0.25">
      <c r="A30" s="1">
        <v>23</v>
      </c>
      <c r="B30" s="1" t="s">
        <v>83</v>
      </c>
      <c r="C30" s="35">
        <v>45417</v>
      </c>
      <c r="D30" s="35">
        <v>241441</v>
      </c>
      <c r="E30" s="35">
        <v>1859074</v>
      </c>
      <c r="F30" s="35">
        <v>38929</v>
      </c>
      <c r="G30" s="35">
        <f t="shared" si="0"/>
        <v>2145932</v>
      </c>
      <c r="H30" s="35">
        <v>988059</v>
      </c>
      <c r="I30" s="35">
        <v>617248</v>
      </c>
      <c r="J30" s="35">
        <v>2612</v>
      </c>
      <c r="K30" s="35">
        <v>98894</v>
      </c>
      <c r="L30" s="35">
        <v>208049.40349999999</v>
      </c>
      <c r="M30" s="35">
        <v>100332.43649999998</v>
      </c>
      <c r="N30" s="1">
        <v>23</v>
      </c>
    </row>
    <row r="31" spans="1:14" x14ac:dyDescent="0.25">
      <c r="A31" s="1">
        <v>24</v>
      </c>
      <c r="B31" s="1" t="s">
        <v>84</v>
      </c>
      <c r="C31" s="35">
        <v>402590</v>
      </c>
      <c r="D31" s="35">
        <v>7520459</v>
      </c>
      <c r="E31" s="35">
        <v>16379502</v>
      </c>
      <c r="F31" s="35">
        <v>507590</v>
      </c>
      <c r="G31" s="35">
        <f t="shared" si="0"/>
        <v>24302551</v>
      </c>
      <c r="H31" s="35">
        <v>6045996</v>
      </c>
      <c r="I31" s="35">
        <v>6623138</v>
      </c>
      <c r="J31" s="35">
        <v>0</v>
      </c>
      <c r="K31" s="35">
        <v>4978555</v>
      </c>
      <c r="L31" s="35">
        <v>705318.84566700005</v>
      </c>
      <c r="M31" s="35">
        <v>410874.454333</v>
      </c>
      <c r="N31" s="1">
        <v>24</v>
      </c>
    </row>
    <row r="32" spans="1:14" x14ac:dyDescent="0.25">
      <c r="A32" s="1">
        <v>25</v>
      </c>
      <c r="B32" s="1" t="s">
        <v>85</v>
      </c>
      <c r="C32" s="35">
        <v>82233</v>
      </c>
      <c r="D32" s="35">
        <v>1627040</v>
      </c>
      <c r="E32" s="35">
        <v>2606126</v>
      </c>
      <c r="F32" s="35">
        <v>55717</v>
      </c>
      <c r="G32" s="35">
        <f t="shared" si="0"/>
        <v>4315399</v>
      </c>
      <c r="H32" s="35">
        <v>1461102</v>
      </c>
      <c r="I32" s="35">
        <v>861455</v>
      </c>
      <c r="J32" s="35">
        <v>0</v>
      </c>
      <c r="K32" s="35">
        <v>1170490</v>
      </c>
      <c r="L32" s="35">
        <v>358255.20588199998</v>
      </c>
      <c r="M32" s="35">
        <v>329950.57411799999</v>
      </c>
      <c r="N32" s="1">
        <v>25</v>
      </c>
    </row>
    <row r="33" spans="1:14" x14ac:dyDescent="0.25">
      <c r="A33" s="1">
        <v>26</v>
      </c>
      <c r="B33" s="1" t="s">
        <v>86</v>
      </c>
      <c r="C33" s="35">
        <v>255524</v>
      </c>
      <c r="D33" s="35">
        <v>204000</v>
      </c>
      <c r="E33" s="35">
        <v>6973790</v>
      </c>
      <c r="F33" s="35">
        <v>210794</v>
      </c>
      <c r="G33" s="35">
        <f t="shared" si="0"/>
        <v>7433314</v>
      </c>
      <c r="H33" s="35">
        <v>2560306</v>
      </c>
      <c r="I33" s="35">
        <v>2759072</v>
      </c>
      <c r="J33" s="35">
        <v>0</v>
      </c>
      <c r="K33" s="35">
        <v>0</v>
      </c>
      <c r="L33" s="35">
        <v>415079.48713999998</v>
      </c>
      <c r="M33" s="35">
        <v>848547.91286000004</v>
      </c>
      <c r="N33" s="1">
        <v>26</v>
      </c>
    </row>
    <row r="34" spans="1:14" x14ac:dyDescent="0.25">
      <c r="A34" s="1">
        <v>27</v>
      </c>
      <c r="B34" s="1" t="s">
        <v>87</v>
      </c>
      <c r="C34" s="35">
        <v>303275</v>
      </c>
      <c r="D34" s="35">
        <v>1562463</v>
      </c>
      <c r="E34" s="35">
        <v>5511050</v>
      </c>
      <c r="F34" s="35">
        <v>612720</v>
      </c>
      <c r="G34" s="35">
        <f t="shared" si="0"/>
        <v>7376788</v>
      </c>
      <c r="H34" s="35">
        <v>2802190</v>
      </c>
      <c r="I34" s="35">
        <v>1640749</v>
      </c>
      <c r="J34" s="35">
        <v>0</v>
      </c>
      <c r="K34" s="35">
        <v>499004</v>
      </c>
      <c r="L34" s="35">
        <v>505227.23918500001</v>
      </c>
      <c r="M34" s="35">
        <v>501489.78081500006</v>
      </c>
      <c r="N34" s="1">
        <v>27</v>
      </c>
    </row>
    <row r="35" spans="1:14" x14ac:dyDescent="0.25">
      <c r="A35" s="1">
        <v>28</v>
      </c>
      <c r="B35" s="1" t="s">
        <v>88</v>
      </c>
      <c r="C35" s="35">
        <v>133000</v>
      </c>
      <c r="D35" s="35">
        <v>1792567</v>
      </c>
      <c r="E35" s="35">
        <v>3073632</v>
      </c>
      <c r="F35" s="35">
        <v>91482</v>
      </c>
      <c r="G35" s="35">
        <f t="shared" si="0"/>
        <v>4999199</v>
      </c>
      <c r="H35" s="35">
        <v>1669980</v>
      </c>
      <c r="I35" s="35">
        <v>1460585</v>
      </c>
      <c r="J35" s="35">
        <v>0</v>
      </c>
      <c r="K35" s="35">
        <v>948556</v>
      </c>
      <c r="L35" s="35">
        <v>340849.82649999997</v>
      </c>
      <c r="M35" s="35">
        <v>338696.43349999998</v>
      </c>
      <c r="N35" s="1">
        <v>28</v>
      </c>
    </row>
    <row r="36" spans="1:14" x14ac:dyDescent="0.25">
      <c r="A36" s="1">
        <v>29</v>
      </c>
      <c r="B36" s="1" t="s">
        <v>31</v>
      </c>
      <c r="C36" s="35">
        <v>100337616</v>
      </c>
      <c r="D36" s="35">
        <v>191156571</v>
      </c>
      <c r="E36" s="35">
        <v>383307546</v>
      </c>
      <c r="F36" s="35">
        <v>29000915</v>
      </c>
      <c r="G36" s="35">
        <f t="shared" si="0"/>
        <v>674801733</v>
      </c>
      <c r="H36" s="35">
        <v>57260065</v>
      </c>
      <c r="I36" s="35">
        <v>67974645</v>
      </c>
      <c r="J36" s="35">
        <v>10631495</v>
      </c>
      <c r="K36" s="35">
        <v>63050043</v>
      </c>
      <c r="L36" s="35">
        <v>11342483.856688</v>
      </c>
      <c r="M36" s="35">
        <v>1796735.183312</v>
      </c>
      <c r="N36" s="1">
        <v>29</v>
      </c>
    </row>
    <row r="37" spans="1:14" x14ac:dyDescent="0.25">
      <c r="A37" s="1">
        <v>30</v>
      </c>
      <c r="B37" s="1" t="s">
        <v>89</v>
      </c>
      <c r="C37" s="35">
        <v>462746</v>
      </c>
      <c r="D37" s="35">
        <v>9866790</v>
      </c>
      <c r="E37" s="35">
        <v>15388905</v>
      </c>
      <c r="F37" s="35">
        <v>3367754</v>
      </c>
      <c r="G37" s="35">
        <f t="shared" si="0"/>
        <v>25718441</v>
      </c>
      <c r="H37" s="35">
        <v>6786952</v>
      </c>
      <c r="I37" s="35">
        <v>4872177</v>
      </c>
      <c r="J37" s="35">
        <v>0</v>
      </c>
      <c r="K37" s="35">
        <v>3197162</v>
      </c>
      <c r="L37" s="35">
        <v>768220.02361000003</v>
      </c>
      <c r="M37" s="35">
        <v>267677.49639000004</v>
      </c>
      <c r="N37" s="1">
        <v>30</v>
      </c>
    </row>
    <row r="38" spans="1:14" x14ac:dyDescent="0.25">
      <c r="A38" s="1">
        <v>31</v>
      </c>
      <c r="B38" s="1" t="s">
        <v>90</v>
      </c>
      <c r="C38" s="35">
        <v>102189</v>
      </c>
      <c r="D38" s="35">
        <v>3870746</v>
      </c>
      <c r="E38" s="35">
        <v>3156974</v>
      </c>
      <c r="F38" s="35">
        <v>43943</v>
      </c>
      <c r="G38" s="35">
        <f t="shared" si="0"/>
        <v>7129909</v>
      </c>
      <c r="H38" s="35">
        <v>2654066</v>
      </c>
      <c r="I38" s="35">
        <v>1198250</v>
      </c>
      <c r="J38" s="35">
        <v>151129</v>
      </c>
      <c r="K38" s="35">
        <v>2320863</v>
      </c>
      <c r="L38" s="35">
        <v>276914.10417300003</v>
      </c>
      <c r="M38" s="35">
        <v>285819.31582700001</v>
      </c>
      <c r="N38" s="1">
        <v>31</v>
      </c>
    </row>
    <row r="39" spans="1:14" x14ac:dyDescent="0.25">
      <c r="A39" s="1">
        <v>32</v>
      </c>
      <c r="B39" s="1" t="s">
        <v>91</v>
      </c>
      <c r="C39" s="35">
        <v>278007</v>
      </c>
      <c r="D39" s="35">
        <v>2715633</v>
      </c>
      <c r="E39" s="35">
        <v>5973716</v>
      </c>
      <c r="F39" s="35">
        <v>427989</v>
      </c>
      <c r="G39" s="35">
        <f t="shared" si="0"/>
        <v>8967356</v>
      </c>
      <c r="H39" s="35">
        <v>3400132</v>
      </c>
      <c r="I39" s="35">
        <v>1745510</v>
      </c>
      <c r="J39" s="35">
        <v>43723</v>
      </c>
      <c r="K39" s="35">
        <v>1217428</v>
      </c>
      <c r="L39" s="35">
        <v>335162.11579999997</v>
      </c>
      <c r="M39" s="35">
        <v>216496.80420000001</v>
      </c>
      <c r="N39" s="1">
        <v>32</v>
      </c>
    </row>
    <row r="40" spans="1:14" x14ac:dyDescent="0.25">
      <c r="A40" s="1">
        <v>33</v>
      </c>
      <c r="B40" s="1" t="s">
        <v>33</v>
      </c>
      <c r="C40" s="35">
        <v>347156</v>
      </c>
      <c r="D40" s="35">
        <v>4572023</v>
      </c>
      <c r="E40" s="35">
        <v>15103566</v>
      </c>
      <c r="F40" s="35">
        <v>307079</v>
      </c>
      <c r="G40" s="35">
        <f t="shared" si="0"/>
        <v>20022745</v>
      </c>
      <c r="H40" s="35">
        <v>8025437</v>
      </c>
      <c r="I40" s="35">
        <v>4642978</v>
      </c>
      <c r="J40" s="35">
        <v>42052</v>
      </c>
      <c r="K40" s="35">
        <v>2917433</v>
      </c>
      <c r="L40" s="35">
        <v>722794.75200000009</v>
      </c>
      <c r="M40" s="35">
        <v>1023813.8679999999</v>
      </c>
      <c r="N40" s="1">
        <v>33</v>
      </c>
    </row>
    <row r="41" spans="1:14" x14ac:dyDescent="0.25">
      <c r="A41" s="1">
        <v>34</v>
      </c>
      <c r="B41" s="1" t="s">
        <v>92</v>
      </c>
      <c r="C41" s="35">
        <v>436439</v>
      </c>
      <c r="D41" s="35">
        <v>6191264</v>
      </c>
      <c r="E41" s="35">
        <v>12589755</v>
      </c>
      <c r="F41" s="35">
        <v>808696</v>
      </c>
      <c r="G41" s="35">
        <f t="shared" si="0"/>
        <v>19217458</v>
      </c>
      <c r="H41" s="35">
        <v>5796525</v>
      </c>
      <c r="I41" s="35">
        <v>4618255</v>
      </c>
      <c r="J41" s="35">
        <v>117567</v>
      </c>
      <c r="K41" s="35">
        <v>2672455</v>
      </c>
      <c r="L41" s="35">
        <v>752805.68223100004</v>
      </c>
      <c r="M41" s="35">
        <v>362983.22776899999</v>
      </c>
      <c r="N41" s="1">
        <v>34</v>
      </c>
    </row>
    <row r="42" spans="1:14" x14ac:dyDescent="0.25">
      <c r="A42" s="1">
        <v>35</v>
      </c>
      <c r="B42" s="1" t="s">
        <v>93</v>
      </c>
      <c r="C42" s="35">
        <v>130254</v>
      </c>
      <c r="D42" s="35">
        <v>6144572</v>
      </c>
      <c r="E42" s="35">
        <v>6017909</v>
      </c>
      <c r="F42" s="35">
        <v>100053</v>
      </c>
      <c r="G42" s="35">
        <f t="shared" si="0"/>
        <v>12292735</v>
      </c>
      <c r="H42" s="35">
        <v>4408477</v>
      </c>
      <c r="I42" s="35">
        <v>2165136</v>
      </c>
      <c r="J42" s="35">
        <v>239905</v>
      </c>
      <c r="K42" s="35">
        <v>3684167</v>
      </c>
      <c r="L42" s="35">
        <v>297446.74259000004</v>
      </c>
      <c r="M42" s="35">
        <v>441181.67741</v>
      </c>
      <c r="N42" s="1">
        <v>35</v>
      </c>
    </row>
    <row r="43" spans="1:14" x14ac:dyDescent="0.25">
      <c r="A43" s="1">
        <v>36</v>
      </c>
      <c r="B43" s="1" t="s">
        <v>94</v>
      </c>
      <c r="C43" s="35">
        <v>668478</v>
      </c>
      <c r="D43" s="35">
        <v>6019570</v>
      </c>
      <c r="E43" s="35">
        <v>5932913</v>
      </c>
      <c r="F43" s="35">
        <v>292005</v>
      </c>
      <c r="G43" s="35">
        <f t="shared" si="0"/>
        <v>12620961</v>
      </c>
      <c r="H43" s="35">
        <v>3729907</v>
      </c>
      <c r="I43" s="35">
        <v>2802125</v>
      </c>
      <c r="J43" s="35">
        <v>0</v>
      </c>
      <c r="K43" s="35">
        <v>3185319</v>
      </c>
      <c r="L43" s="35">
        <v>711905.71496400004</v>
      </c>
      <c r="M43" s="35">
        <v>437493.64503600006</v>
      </c>
      <c r="N43" s="1">
        <v>36</v>
      </c>
    </row>
    <row r="44" spans="1:14" x14ac:dyDescent="0.25">
      <c r="A44" s="1">
        <v>37</v>
      </c>
      <c r="B44" s="1" t="s">
        <v>95</v>
      </c>
      <c r="C44" s="35">
        <v>466641</v>
      </c>
      <c r="D44" s="35">
        <v>2577044</v>
      </c>
      <c r="E44" s="35">
        <v>4190973</v>
      </c>
      <c r="F44" s="35">
        <v>480924</v>
      </c>
      <c r="G44" s="35">
        <f t="shared" si="0"/>
        <v>7234658</v>
      </c>
      <c r="H44" s="35">
        <v>2243283</v>
      </c>
      <c r="I44" s="35">
        <v>1772351</v>
      </c>
      <c r="J44" s="35">
        <v>0</v>
      </c>
      <c r="K44" s="35">
        <v>845681</v>
      </c>
      <c r="L44" s="35">
        <v>365288.31579999998</v>
      </c>
      <c r="M44" s="35">
        <v>139575.53419999999</v>
      </c>
      <c r="N44" s="1">
        <v>37</v>
      </c>
    </row>
    <row r="45" spans="1:14" x14ac:dyDescent="0.25">
      <c r="A45" s="1">
        <v>38</v>
      </c>
      <c r="B45" s="1" t="s">
        <v>96</v>
      </c>
      <c r="C45" s="35">
        <v>178770</v>
      </c>
      <c r="D45" s="35">
        <v>4226012</v>
      </c>
      <c r="E45" s="35">
        <v>3574896</v>
      </c>
      <c r="F45" s="35">
        <v>96816</v>
      </c>
      <c r="G45" s="35">
        <f t="shared" si="0"/>
        <v>7979678</v>
      </c>
      <c r="H45" s="35">
        <v>2561476</v>
      </c>
      <c r="I45" s="35">
        <v>1581029</v>
      </c>
      <c r="J45" s="35">
        <v>14327</v>
      </c>
      <c r="K45" s="35">
        <v>3380707</v>
      </c>
      <c r="L45" s="35">
        <v>309392.75882000005</v>
      </c>
      <c r="M45" s="35">
        <v>568954.9911799999</v>
      </c>
      <c r="N45" s="1">
        <v>38</v>
      </c>
    </row>
    <row r="46" spans="1:14" x14ac:dyDescent="0.25">
      <c r="A46" s="1">
        <v>39</v>
      </c>
      <c r="B46" s="1" t="s">
        <v>97</v>
      </c>
      <c r="C46" s="35">
        <v>257965</v>
      </c>
      <c r="D46" s="35">
        <v>2231250</v>
      </c>
      <c r="E46" s="35">
        <v>3222619</v>
      </c>
      <c r="F46" s="35">
        <v>302549</v>
      </c>
      <c r="G46" s="35">
        <f t="shared" si="0"/>
        <v>5711834</v>
      </c>
      <c r="H46" s="35">
        <v>2083005</v>
      </c>
      <c r="I46" s="35">
        <v>918731</v>
      </c>
      <c r="J46" s="35">
        <v>35924</v>
      </c>
      <c r="K46" s="35">
        <v>1000278</v>
      </c>
      <c r="L46" s="35">
        <v>299906.31143400003</v>
      </c>
      <c r="M46" s="35">
        <v>239053.66856600001</v>
      </c>
      <c r="N46" s="1">
        <v>39</v>
      </c>
    </row>
    <row r="47" spans="1:14" x14ac:dyDescent="0.25">
      <c r="A47" s="1">
        <v>40</v>
      </c>
      <c r="B47" s="1" t="s">
        <v>98</v>
      </c>
      <c r="C47" s="103">
        <v>85708</v>
      </c>
      <c r="D47" s="103">
        <v>1100186</v>
      </c>
      <c r="E47" s="103">
        <v>3023299</v>
      </c>
      <c r="F47" s="103">
        <v>70075</v>
      </c>
      <c r="G47" s="103">
        <f t="shared" si="0"/>
        <v>4209193</v>
      </c>
      <c r="H47" s="103">
        <v>1903740</v>
      </c>
      <c r="I47" s="103">
        <v>1036482</v>
      </c>
      <c r="J47" s="103">
        <v>0</v>
      </c>
      <c r="K47" s="103">
        <v>351367</v>
      </c>
      <c r="L47" s="35">
        <v>326951.97063</v>
      </c>
      <c r="M47" s="35">
        <v>259159.93936999998</v>
      </c>
      <c r="N47" s="1">
        <v>40</v>
      </c>
    </row>
    <row r="48" spans="1:14" x14ac:dyDescent="0.25">
      <c r="A48" s="1">
        <v>41</v>
      </c>
      <c r="B48" s="1" t="s">
        <v>99</v>
      </c>
      <c r="C48" s="35">
        <v>249199</v>
      </c>
      <c r="D48" s="35">
        <v>6220991</v>
      </c>
      <c r="E48" s="35">
        <v>9200411</v>
      </c>
      <c r="F48" s="35">
        <v>31229</v>
      </c>
      <c r="G48" s="35">
        <f t="shared" si="0"/>
        <v>15670601</v>
      </c>
      <c r="H48" s="35">
        <v>6361464</v>
      </c>
      <c r="I48" s="35">
        <v>2969319</v>
      </c>
      <c r="J48" s="35">
        <v>0</v>
      </c>
      <c r="K48" s="35">
        <v>3753220</v>
      </c>
      <c r="L48" s="35">
        <v>556616.94013600005</v>
      </c>
      <c r="M48" s="35">
        <v>1328376.7198640001</v>
      </c>
      <c r="N48" s="1">
        <v>41</v>
      </c>
    </row>
    <row r="49" spans="1:14" x14ac:dyDescent="0.25">
      <c r="A49" s="1">
        <v>42</v>
      </c>
      <c r="B49" s="1" t="s">
        <v>100</v>
      </c>
      <c r="C49" s="35">
        <v>653504</v>
      </c>
      <c r="D49" s="35">
        <v>12044091</v>
      </c>
      <c r="E49" s="35">
        <v>14304436</v>
      </c>
      <c r="F49" s="35">
        <v>2047302</v>
      </c>
      <c r="G49" s="35">
        <f t="shared" si="0"/>
        <v>27002031</v>
      </c>
      <c r="H49" s="35">
        <v>7686022</v>
      </c>
      <c r="I49" s="35">
        <v>3623507</v>
      </c>
      <c r="J49" s="35">
        <v>0</v>
      </c>
      <c r="K49" s="35">
        <v>3029631</v>
      </c>
      <c r="L49" s="35">
        <v>902089.2987530001</v>
      </c>
      <c r="M49" s="35">
        <v>485828.39124699996</v>
      </c>
      <c r="N49" s="1">
        <v>42</v>
      </c>
    </row>
    <row r="50" spans="1:14" x14ac:dyDescent="0.25">
      <c r="A50" s="1">
        <v>43</v>
      </c>
      <c r="B50" s="1" t="s">
        <v>101</v>
      </c>
      <c r="C50" s="35">
        <v>2537998</v>
      </c>
      <c r="D50" s="35">
        <v>38499841</v>
      </c>
      <c r="E50" s="35">
        <v>49978579</v>
      </c>
      <c r="F50" s="35">
        <v>9942305</v>
      </c>
      <c r="G50" s="35">
        <f t="shared" si="0"/>
        <v>91016418</v>
      </c>
      <c r="H50" s="35">
        <v>27185959</v>
      </c>
      <c r="I50" s="35">
        <v>14710073</v>
      </c>
      <c r="J50" s="35">
        <v>0</v>
      </c>
      <c r="K50" s="35">
        <v>11795672</v>
      </c>
      <c r="L50" s="35">
        <v>4207215.6334269997</v>
      </c>
      <c r="M50" s="35">
        <v>2852646.5965729998</v>
      </c>
      <c r="N50" s="1">
        <v>43</v>
      </c>
    </row>
    <row r="51" spans="1:14" x14ac:dyDescent="0.25">
      <c r="A51" s="1">
        <v>44</v>
      </c>
      <c r="B51" s="1" t="s">
        <v>102</v>
      </c>
      <c r="C51" s="35">
        <v>315000</v>
      </c>
      <c r="D51" s="35">
        <v>12355447</v>
      </c>
      <c r="E51" s="35">
        <v>7152854</v>
      </c>
      <c r="F51" s="35">
        <v>116305</v>
      </c>
      <c r="G51" s="35">
        <f t="shared" si="0"/>
        <v>19823301</v>
      </c>
      <c r="H51" s="35">
        <v>6730996</v>
      </c>
      <c r="I51" s="35">
        <v>3703093</v>
      </c>
      <c r="J51" s="35">
        <v>113067</v>
      </c>
      <c r="K51" s="35">
        <v>7799745</v>
      </c>
      <c r="L51" s="35">
        <v>776095.08723199996</v>
      </c>
      <c r="M51" s="35">
        <v>1586101.9127679998</v>
      </c>
      <c r="N51" s="1">
        <v>44</v>
      </c>
    </row>
    <row r="52" spans="1:14" x14ac:dyDescent="0.25">
      <c r="A52" s="1">
        <v>45</v>
      </c>
      <c r="B52" s="1" t="s">
        <v>103</v>
      </c>
      <c r="C52" s="35">
        <v>66319</v>
      </c>
      <c r="D52" s="35">
        <v>384988</v>
      </c>
      <c r="E52" s="35">
        <v>553353</v>
      </c>
      <c r="F52" s="35">
        <v>0</v>
      </c>
      <c r="G52" s="35">
        <f t="shared" si="0"/>
        <v>1004660</v>
      </c>
      <c r="H52" s="35">
        <v>251916</v>
      </c>
      <c r="I52" s="35">
        <v>311307</v>
      </c>
      <c r="J52" s="35">
        <v>0</v>
      </c>
      <c r="K52" s="35">
        <v>224380</v>
      </c>
      <c r="L52" s="35">
        <v>184244.69249999998</v>
      </c>
      <c r="M52" s="35">
        <v>29134.947499999998</v>
      </c>
      <c r="N52" s="1">
        <v>45</v>
      </c>
    </row>
    <row r="53" spans="1:14" x14ac:dyDescent="0.25">
      <c r="A53" s="1">
        <v>46</v>
      </c>
      <c r="B53" s="1" t="s">
        <v>104</v>
      </c>
      <c r="C53" s="35">
        <v>890963</v>
      </c>
      <c r="D53" s="35">
        <v>10611410</v>
      </c>
      <c r="E53" s="35">
        <v>4194421</v>
      </c>
      <c r="F53" s="35">
        <v>432041</v>
      </c>
      <c r="G53" s="35">
        <f t="shared" si="0"/>
        <v>15696794</v>
      </c>
      <c r="H53" s="35">
        <v>5810303</v>
      </c>
      <c r="I53" s="35">
        <v>4178047</v>
      </c>
      <c r="J53" s="35">
        <v>0</v>
      </c>
      <c r="K53" s="35">
        <v>6386529</v>
      </c>
      <c r="L53" s="35">
        <v>572671.55070000002</v>
      </c>
      <c r="M53" s="35">
        <v>429522.42930000002</v>
      </c>
      <c r="N53" s="1">
        <v>46</v>
      </c>
    </row>
    <row r="54" spans="1:14" x14ac:dyDescent="0.25">
      <c r="A54" s="1">
        <v>47</v>
      </c>
      <c r="B54" s="1" t="s">
        <v>105</v>
      </c>
      <c r="C54" s="35">
        <v>738939</v>
      </c>
      <c r="D54" s="35">
        <v>9766024</v>
      </c>
      <c r="E54" s="35">
        <v>8717261</v>
      </c>
      <c r="F54" s="35">
        <v>1805040</v>
      </c>
      <c r="G54" s="35">
        <f t="shared" si="0"/>
        <v>19222224</v>
      </c>
      <c r="H54" s="35">
        <v>6241891</v>
      </c>
      <c r="I54" s="35">
        <v>3323014</v>
      </c>
      <c r="J54" s="35">
        <v>0</v>
      </c>
      <c r="K54" s="35">
        <v>3089123</v>
      </c>
      <c r="L54" s="35">
        <v>661403.31799300003</v>
      </c>
      <c r="M54" s="35">
        <v>394570.27200699999</v>
      </c>
      <c r="N54" s="1">
        <v>47</v>
      </c>
    </row>
    <row r="55" spans="1:14" x14ac:dyDescent="0.25">
      <c r="A55" s="1">
        <v>48</v>
      </c>
      <c r="B55" s="1" t="s">
        <v>106</v>
      </c>
      <c r="C55" s="35">
        <v>61605</v>
      </c>
      <c r="D55" s="35">
        <v>1296126</v>
      </c>
      <c r="E55" s="35">
        <v>1737157</v>
      </c>
      <c r="F55" s="35">
        <v>42830</v>
      </c>
      <c r="G55" s="35">
        <f t="shared" si="0"/>
        <v>3094888</v>
      </c>
      <c r="H55" s="35">
        <v>1000817</v>
      </c>
      <c r="I55" s="35">
        <v>808821</v>
      </c>
      <c r="J55" s="35">
        <v>0</v>
      </c>
      <c r="K55" s="35">
        <v>687950</v>
      </c>
      <c r="L55" s="35">
        <v>196389.8125</v>
      </c>
      <c r="M55" s="35">
        <v>153812.2475</v>
      </c>
      <c r="N55" s="1">
        <v>48</v>
      </c>
    </row>
    <row r="56" spans="1:14" x14ac:dyDescent="0.25">
      <c r="A56" s="1">
        <v>49</v>
      </c>
      <c r="B56" s="1" t="s">
        <v>107</v>
      </c>
      <c r="C56" s="35">
        <v>308415</v>
      </c>
      <c r="D56" s="35">
        <v>3633899</v>
      </c>
      <c r="E56" s="35">
        <v>5298045</v>
      </c>
      <c r="F56" s="35">
        <v>356160</v>
      </c>
      <c r="G56" s="35">
        <f t="shared" si="0"/>
        <v>9240359</v>
      </c>
      <c r="H56" s="35">
        <v>2987410</v>
      </c>
      <c r="I56" s="35">
        <v>1382835</v>
      </c>
      <c r="J56" s="35">
        <v>0</v>
      </c>
      <c r="K56" s="35">
        <v>2306238</v>
      </c>
      <c r="L56" s="35">
        <v>660350.30660000001</v>
      </c>
      <c r="M56" s="35">
        <v>221445.8934</v>
      </c>
      <c r="N56" s="1">
        <v>49</v>
      </c>
    </row>
    <row r="57" spans="1:14" x14ac:dyDescent="0.25">
      <c r="A57" s="1">
        <v>50</v>
      </c>
      <c r="B57" s="1" t="s">
        <v>108</v>
      </c>
      <c r="C57" s="103">
        <v>183007</v>
      </c>
      <c r="D57" s="103">
        <v>2624579</v>
      </c>
      <c r="E57" s="103">
        <v>2432542</v>
      </c>
      <c r="F57" s="103">
        <v>221647</v>
      </c>
      <c r="G57" s="103">
        <f t="shared" si="0"/>
        <v>5240128</v>
      </c>
      <c r="H57" s="103">
        <v>1725465</v>
      </c>
      <c r="I57" s="103">
        <v>920425</v>
      </c>
      <c r="J57" s="103">
        <v>0</v>
      </c>
      <c r="K57" s="103">
        <v>1412335</v>
      </c>
      <c r="L57" s="35">
        <v>266228.23060000001</v>
      </c>
      <c r="M57" s="35">
        <v>170617.31939999998</v>
      </c>
      <c r="N57" s="1">
        <v>50</v>
      </c>
    </row>
    <row r="58" spans="1:14" x14ac:dyDescent="0.25">
      <c r="A58" s="1">
        <v>51</v>
      </c>
      <c r="B58" s="1" t="s">
        <v>109</v>
      </c>
      <c r="C58" s="35">
        <v>312609</v>
      </c>
      <c r="D58" s="35">
        <v>1834580</v>
      </c>
      <c r="E58" s="35">
        <v>2690548</v>
      </c>
      <c r="F58" s="35">
        <v>80614</v>
      </c>
      <c r="G58" s="35">
        <f t="shared" si="0"/>
        <v>4837737</v>
      </c>
      <c r="H58" s="35">
        <v>1415113</v>
      </c>
      <c r="I58" s="35">
        <v>1043834</v>
      </c>
      <c r="J58" s="35">
        <v>0</v>
      </c>
      <c r="K58" s="35">
        <v>973093</v>
      </c>
      <c r="L58" s="35">
        <v>361547.18660000002</v>
      </c>
      <c r="M58" s="35">
        <v>277637.71340000001</v>
      </c>
      <c r="N58" s="1">
        <v>51</v>
      </c>
    </row>
    <row r="59" spans="1:14" x14ac:dyDescent="0.25">
      <c r="A59" s="1">
        <v>52</v>
      </c>
      <c r="B59" s="1" t="s">
        <v>110</v>
      </c>
      <c r="C59" s="35">
        <v>250455</v>
      </c>
      <c r="D59" s="35">
        <v>3242497</v>
      </c>
      <c r="E59" s="35">
        <v>10371707</v>
      </c>
      <c r="F59" s="35">
        <v>-65045</v>
      </c>
      <c r="G59" s="35">
        <f t="shared" si="0"/>
        <v>13864659</v>
      </c>
      <c r="H59" s="35">
        <v>5166330</v>
      </c>
      <c r="I59" s="35">
        <v>4022130</v>
      </c>
      <c r="J59" s="35">
        <v>0</v>
      </c>
      <c r="K59" s="35">
        <v>1080340</v>
      </c>
      <c r="L59" s="35">
        <v>844248.80363999994</v>
      </c>
      <c r="M59" s="35">
        <v>1784445.7163600002</v>
      </c>
      <c r="N59" s="1">
        <v>52</v>
      </c>
    </row>
    <row r="60" spans="1:14" x14ac:dyDescent="0.25">
      <c r="A60" s="1">
        <v>53</v>
      </c>
      <c r="B60" s="1" t="s">
        <v>111</v>
      </c>
      <c r="C60" s="35">
        <v>6831754</v>
      </c>
      <c r="D60" s="35">
        <v>44717006</v>
      </c>
      <c r="E60" s="35">
        <v>66178792</v>
      </c>
      <c r="F60" s="35">
        <v>12002175</v>
      </c>
      <c r="G60" s="35">
        <f t="shared" si="0"/>
        <v>117727552</v>
      </c>
      <c r="H60" s="35">
        <v>14833743</v>
      </c>
      <c r="I60" s="35">
        <v>10748522</v>
      </c>
      <c r="J60" s="35">
        <v>9730363</v>
      </c>
      <c r="K60" s="35">
        <v>1614554</v>
      </c>
      <c r="L60" s="35">
        <v>2030871.202</v>
      </c>
      <c r="M60" s="35">
        <v>339327.16800000001</v>
      </c>
      <c r="N60" s="1">
        <v>53</v>
      </c>
    </row>
    <row r="61" spans="1:14" x14ac:dyDescent="0.25">
      <c r="A61" s="1">
        <v>54</v>
      </c>
      <c r="B61" s="1" t="s">
        <v>112</v>
      </c>
      <c r="C61" s="35">
        <v>688343</v>
      </c>
      <c r="D61" s="35">
        <v>2844458</v>
      </c>
      <c r="E61" s="35">
        <v>9881315</v>
      </c>
      <c r="F61" s="35">
        <v>571133</v>
      </c>
      <c r="G61" s="35">
        <f t="shared" si="0"/>
        <v>13414116</v>
      </c>
      <c r="H61" s="35">
        <v>4741161</v>
      </c>
      <c r="I61" s="35">
        <v>2571567</v>
      </c>
      <c r="J61" s="35">
        <v>45797</v>
      </c>
      <c r="K61" s="35">
        <v>1275181</v>
      </c>
      <c r="L61" s="35">
        <v>636198.13742699998</v>
      </c>
      <c r="M61" s="35">
        <v>503225.57257299998</v>
      </c>
      <c r="N61" s="1">
        <v>54</v>
      </c>
    </row>
    <row r="62" spans="1:14" x14ac:dyDescent="0.25">
      <c r="A62" s="1">
        <v>55</v>
      </c>
      <c r="B62" s="1" t="s">
        <v>113</v>
      </c>
      <c r="C62" s="35">
        <v>110000</v>
      </c>
      <c r="D62" s="35">
        <v>2333158</v>
      </c>
      <c r="E62" s="35">
        <v>2388136</v>
      </c>
      <c r="F62" s="35">
        <v>25917</v>
      </c>
      <c r="G62" s="35">
        <f t="shared" si="0"/>
        <v>4831294</v>
      </c>
      <c r="H62" s="35">
        <v>1637125</v>
      </c>
      <c r="I62" s="35">
        <v>793272</v>
      </c>
      <c r="J62" s="35">
        <v>0</v>
      </c>
      <c r="K62" s="35">
        <v>1677032</v>
      </c>
      <c r="L62" s="35">
        <v>392779.22482800006</v>
      </c>
      <c r="M62" s="35">
        <v>518213.86517200002</v>
      </c>
      <c r="N62" s="1">
        <v>55</v>
      </c>
    </row>
    <row r="63" spans="1:14" x14ac:dyDescent="0.25">
      <c r="A63" s="1">
        <v>56</v>
      </c>
      <c r="B63" s="1" t="s">
        <v>114</v>
      </c>
      <c r="C63" s="35">
        <v>158700</v>
      </c>
      <c r="D63" s="35">
        <v>1642686</v>
      </c>
      <c r="E63" s="35">
        <v>4749301</v>
      </c>
      <c r="F63" s="35">
        <v>65840</v>
      </c>
      <c r="G63" s="35">
        <f t="shared" si="0"/>
        <v>6550687</v>
      </c>
      <c r="H63" s="35">
        <v>2697349</v>
      </c>
      <c r="I63" s="35">
        <v>1553605</v>
      </c>
      <c r="J63" s="35">
        <v>0</v>
      </c>
      <c r="K63" s="35">
        <v>613487</v>
      </c>
      <c r="L63" s="35">
        <v>297336.87379999994</v>
      </c>
      <c r="M63" s="35">
        <v>115189.5162</v>
      </c>
      <c r="N63" s="1">
        <v>56</v>
      </c>
    </row>
    <row r="64" spans="1:14" x14ac:dyDescent="0.25">
      <c r="A64" s="1">
        <v>57</v>
      </c>
      <c r="B64" s="1" t="s">
        <v>115</v>
      </c>
      <c r="C64" s="35">
        <v>138858</v>
      </c>
      <c r="D64" s="35">
        <v>1448454</v>
      </c>
      <c r="E64" s="35">
        <v>2154476</v>
      </c>
      <c r="F64" s="35">
        <v>138322</v>
      </c>
      <c r="G64" s="35">
        <f t="shared" si="0"/>
        <v>3741788</v>
      </c>
      <c r="H64" s="35">
        <v>1011028</v>
      </c>
      <c r="I64" s="35">
        <v>956009</v>
      </c>
      <c r="J64" s="35">
        <v>0</v>
      </c>
      <c r="K64" s="35">
        <v>759586</v>
      </c>
      <c r="L64" s="35">
        <v>268248.99040000001</v>
      </c>
      <c r="M64" s="35">
        <v>122842.5496</v>
      </c>
      <c r="N64" s="1">
        <v>57</v>
      </c>
    </row>
    <row r="65" spans="1:14" x14ac:dyDescent="0.25">
      <c r="A65" s="1">
        <v>58</v>
      </c>
      <c r="B65" s="1" t="s">
        <v>116</v>
      </c>
      <c r="C65" s="35">
        <v>217509</v>
      </c>
      <c r="D65" s="35">
        <v>5459586</v>
      </c>
      <c r="E65" s="35">
        <v>6318351</v>
      </c>
      <c r="F65" s="35">
        <v>0</v>
      </c>
      <c r="G65" s="35">
        <f t="shared" si="0"/>
        <v>11995446</v>
      </c>
      <c r="H65" s="35">
        <v>4929285</v>
      </c>
      <c r="I65" s="35">
        <v>2111145</v>
      </c>
      <c r="J65" s="35">
        <v>0</v>
      </c>
      <c r="K65" s="35">
        <v>3293852</v>
      </c>
      <c r="L65" s="35">
        <v>518357.74490000005</v>
      </c>
      <c r="M65" s="35">
        <v>973080.52509999997</v>
      </c>
      <c r="N65" s="1">
        <v>58</v>
      </c>
    </row>
    <row r="66" spans="1:14" x14ac:dyDescent="0.25">
      <c r="A66" s="1">
        <v>59</v>
      </c>
      <c r="B66" s="1" t="s">
        <v>117</v>
      </c>
      <c r="C66" s="35">
        <v>189990</v>
      </c>
      <c r="D66" s="35">
        <v>1790233</v>
      </c>
      <c r="E66" s="35">
        <v>2513068</v>
      </c>
      <c r="F66" s="35">
        <v>92086</v>
      </c>
      <c r="G66" s="35">
        <f t="shared" si="0"/>
        <v>4493291</v>
      </c>
      <c r="H66" s="35">
        <v>1528465</v>
      </c>
      <c r="I66" s="35">
        <v>972216</v>
      </c>
      <c r="J66" s="35">
        <v>0</v>
      </c>
      <c r="K66" s="35">
        <v>947321</v>
      </c>
      <c r="L66" s="35">
        <v>391115.28799000004</v>
      </c>
      <c r="M66" s="35">
        <v>263125.09201000002</v>
      </c>
      <c r="N66" s="1">
        <v>59</v>
      </c>
    </row>
    <row r="67" spans="1:14" x14ac:dyDescent="0.25">
      <c r="A67" s="1">
        <v>60</v>
      </c>
      <c r="B67" s="1" t="s">
        <v>118</v>
      </c>
      <c r="C67" s="35">
        <v>596435</v>
      </c>
      <c r="D67" s="35">
        <v>20679981</v>
      </c>
      <c r="E67" s="35">
        <v>9299999</v>
      </c>
      <c r="F67" s="35">
        <v>987759</v>
      </c>
      <c r="G67" s="35">
        <f t="shared" si="0"/>
        <v>30576415</v>
      </c>
      <c r="H67" s="35">
        <v>8652600</v>
      </c>
      <c r="I67" s="35">
        <v>4370960</v>
      </c>
      <c r="J67" s="35">
        <v>807856</v>
      </c>
      <c r="K67" s="35">
        <v>12419642</v>
      </c>
      <c r="L67" s="35">
        <v>1420870.0014200001</v>
      </c>
      <c r="M67" s="35">
        <v>1178999.0185800001</v>
      </c>
      <c r="N67" s="1">
        <v>60</v>
      </c>
    </row>
    <row r="68" spans="1:14" x14ac:dyDescent="0.25">
      <c r="A68" s="1">
        <v>61</v>
      </c>
      <c r="B68" s="1" t="s">
        <v>119</v>
      </c>
      <c r="C68" s="35">
        <v>248979</v>
      </c>
      <c r="D68" s="35">
        <v>2117884</v>
      </c>
      <c r="E68" s="35">
        <v>3566152</v>
      </c>
      <c r="F68" s="35">
        <v>193791</v>
      </c>
      <c r="G68" s="35">
        <f t="shared" si="0"/>
        <v>5933015</v>
      </c>
      <c r="H68" s="35">
        <v>2494508</v>
      </c>
      <c r="I68" s="35">
        <v>913798</v>
      </c>
      <c r="J68" s="35">
        <v>34099</v>
      </c>
      <c r="K68" s="35">
        <v>949455</v>
      </c>
      <c r="L68" s="35">
        <v>362163.99381800002</v>
      </c>
      <c r="M68" s="35">
        <v>328124.36618199997</v>
      </c>
      <c r="N68" s="1">
        <v>61</v>
      </c>
    </row>
    <row r="69" spans="1:14" x14ac:dyDescent="0.25">
      <c r="A69" s="1">
        <v>62</v>
      </c>
      <c r="B69" s="1" t="s">
        <v>120</v>
      </c>
      <c r="C69" s="35">
        <v>244312</v>
      </c>
      <c r="D69" s="35">
        <v>135000</v>
      </c>
      <c r="E69" s="35">
        <v>2712083</v>
      </c>
      <c r="F69" s="35">
        <v>391807</v>
      </c>
      <c r="G69" s="35">
        <f t="shared" si="0"/>
        <v>3091395</v>
      </c>
      <c r="H69" s="35">
        <v>642250</v>
      </c>
      <c r="I69" s="35">
        <v>847475</v>
      </c>
      <c r="J69" s="35">
        <v>0</v>
      </c>
      <c r="K69" s="35">
        <v>0</v>
      </c>
      <c r="L69" s="35">
        <v>484975.89340000006</v>
      </c>
      <c r="M69" s="35">
        <v>79823.476599999995</v>
      </c>
      <c r="N69" s="1">
        <v>62</v>
      </c>
    </row>
    <row r="70" spans="1:14" x14ac:dyDescent="0.25">
      <c r="A70" s="1">
        <v>63</v>
      </c>
      <c r="B70" s="1" t="s">
        <v>121</v>
      </c>
      <c r="C70" s="35">
        <v>417752</v>
      </c>
      <c r="D70" s="35">
        <v>3066271</v>
      </c>
      <c r="E70" s="35">
        <v>2514272</v>
      </c>
      <c r="F70" s="35">
        <v>31519</v>
      </c>
      <c r="G70" s="35">
        <f t="shared" si="0"/>
        <v>5998295</v>
      </c>
      <c r="H70" s="35">
        <v>1558234</v>
      </c>
      <c r="I70" s="35">
        <v>1641360</v>
      </c>
      <c r="J70" s="35">
        <v>1151</v>
      </c>
      <c r="K70" s="35">
        <v>1880287</v>
      </c>
      <c r="L70" s="35">
        <v>1082451.4606400002</v>
      </c>
      <c r="M70" s="35">
        <v>556723.56935999996</v>
      </c>
      <c r="N70" s="1">
        <v>63</v>
      </c>
    </row>
    <row r="71" spans="1:14" x14ac:dyDescent="0.25">
      <c r="A71" s="1">
        <v>64</v>
      </c>
      <c r="B71" s="1" t="s">
        <v>122</v>
      </c>
      <c r="C71" s="35">
        <v>177160</v>
      </c>
      <c r="D71" s="35">
        <v>2192598</v>
      </c>
      <c r="E71" s="35">
        <v>2105098</v>
      </c>
      <c r="F71" s="35">
        <v>93003</v>
      </c>
      <c r="G71" s="35">
        <f t="shared" si="0"/>
        <v>4474856</v>
      </c>
      <c r="H71" s="35">
        <v>1169026</v>
      </c>
      <c r="I71" s="35">
        <v>959344</v>
      </c>
      <c r="J71" s="35">
        <v>18187</v>
      </c>
      <c r="K71" s="35">
        <v>1162228</v>
      </c>
      <c r="L71" s="35">
        <v>416042.50731999998</v>
      </c>
      <c r="M71" s="35">
        <v>321516.72268000001</v>
      </c>
      <c r="N71" s="1">
        <v>64</v>
      </c>
    </row>
    <row r="72" spans="1:14" x14ac:dyDescent="0.25">
      <c r="A72" s="1">
        <v>65</v>
      </c>
      <c r="B72" s="1" t="s">
        <v>123</v>
      </c>
      <c r="C72" s="35">
        <v>105000</v>
      </c>
      <c r="D72" s="35">
        <v>1863843</v>
      </c>
      <c r="E72" s="35">
        <v>2558245</v>
      </c>
      <c r="F72" s="35">
        <v>29976</v>
      </c>
      <c r="G72" s="35">
        <f t="shared" ref="G72:G102" si="1">(C72+D72+E72)</f>
        <v>4527088</v>
      </c>
      <c r="H72" s="35">
        <v>1460472</v>
      </c>
      <c r="I72" s="35">
        <v>975896</v>
      </c>
      <c r="J72" s="35">
        <v>0</v>
      </c>
      <c r="K72" s="35">
        <v>1329081</v>
      </c>
      <c r="L72" s="35">
        <v>385957.80028900004</v>
      </c>
      <c r="M72" s="35">
        <v>515099.26971100003</v>
      </c>
      <c r="N72" s="1">
        <v>65</v>
      </c>
    </row>
    <row r="73" spans="1:14" x14ac:dyDescent="0.25">
      <c r="A73" s="1">
        <v>66</v>
      </c>
      <c r="B73" s="1" t="s">
        <v>124</v>
      </c>
      <c r="C73" s="35">
        <v>219636</v>
      </c>
      <c r="D73" s="35">
        <v>4008741</v>
      </c>
      <c r="E73" s="35">
        <v>7403200</v>
      </c>
      <c r="F73" s="35">
        <v>189633</v>
      </c>
      <c r="G73" s="35">
        <f t="shared" si="1"/>
        <v>11631577</v>
      </c>
      <c r="H73" s="35">
        <v>4123204</v>
      </c>
      <c r="I73" s="35">
        <v>2323213</v>
      </c>
      <c r="J73" s="35">
        <v>0</v>
      </c>
      <c r="K73" s="35">
        <v>1870840</v>
      </c>
      <c r="L73" s="35">
        <v>464355.19024800003</v>
      </c>
      <c r="M73" s="35">
        <v>359987.29975200002</v>
      </c>
      <c r="N73" s="1">
        <v>66</v>
      </c>
    </row>
    <row r="74" spans="1:14" x14ac:dyDescent="0.25">
      <c r="A74" s="1">
        <v>67</v>
      </c>
      <c r="B74" s="1" t="s">
        <v>125</v>
      </c>
      <c r="C74" s="35">
        <v>276082</v>
      </c>
      <c r="D74" s="35">
        <v>1346110</v>
      </c>
      <c r="E74" s="35">
        <v>4049578</v>
      </c>
      <c r="F74" s="35">
        <v>241720</v>
      </c>
      <c r="G74" s="35">
        <f t="shared" si="1"/>
        <v>5671770</v>
      </c>
      <c r="H74" s="35">
        <v>2016999</v>
      </c>
      <c r="I74" s="35">
        <v>1445831</v>
      </c>
      <c r="J74" s="35">
        <v>25561</v>
      </c>
      <c r="K74" s="35">
        <v>610420</v>
      </c>
      <c r="L74" s="35">
        <v>547344.23350000009</v>
      </c>
      <c r="M74" s="35">
        <v>451347.52650000004</v>
      </c>
      <c r="N74" s="1">
        <v>67</v>
      </c>
    </row>
    <row r="75" spans="1:14" x14ac:dyDescent="0.25">
      <c r="A75" s="1">
        <v>68</v>
      </c>
      <c r="B75" s="1" t="s">
        <v>126</v>
      </c>
      <c r="C75" s="35">
        <v>169083</v>
      </c>
      <c r="D75" s="35">
        <v>4305930</v>
      </c>
      <c r="E75" s="35">
        <v>2781796</v>
      </c>
      <c r="F75" s="35">
        <v>54446</v>
      </c>
      <c r="G75" s="35">
        <f t="shared" si="1"/>
        <v>7256809</v>
      </c>
      <c r="H75" s="35">
        <v>2357345</v>
      </c>
      <c r="I75" s="35">
        <v>1424616</v>
      </c>
      <c r="J75" s="35">
        <v>39099</v>
      </c>
      <c r="K75" s="35">
        <v>2697154</v>
      </c>
      <c r="L75" s="35">
        <v>427819.21262000001</v>
      </c>
      <c r="M75" s="35">
        <v>524349.07738000003</v>
      </c>
      <c r="N75" s="1">
        <v>68</v>
      </c>
    </row>
    <row r="76" spans="1:14" x14ac:dyDescent="0.25">
      <c r="A76" s="1">
        <v>69</v>
      </c>
      <c r="B76" s="1" t="s">
        <v>127</v>
      </c>
      <c r="C76" s="35">
        <v>489264</v>
      </c>
      <c r="D76" s="35">
        <v>10137484</v>
      </c>
      <c r="E76" s="35">
        <v>12187320</v>
      </c>
      <c r="F76" s="35">
        <v>283836</v>
      </c>
      <c r="G76" s="35">
        <f t="shared" si="1"/>
        <v>22814068</v>
      </c>
      <c r="H76" s="35">
        <v>8808972</v>
      </c>
      <c r="I76" s="35">
        <v>4954543</v>
      </c>
      <c r="J76" s="35">
        <v>72715</v>
      </c>
      <c r="K76" s="35">
        <v>5506127</v>
      </c>
      <c r="L76" s="35">
        <v>1165381.7822750001</v>
      </c>
      <c r="M76" s="35">
        <v>1405392.4677250001</v>
      </c>
      <c r="N76" s="1">
        <v>69</v>
      </c>
    </row>
    <row r="77" spans="1:14" x14ac:dyDescent="0.25">
      <c r="A77" s="1">
        <v>70</v>
      </c>
      <c r="B77" s="1" t="s">
        <v>128</v>
      </c>
      <c r="C77" s="35">
        <v>217638</v>
      </c>
      <c r="D77" s="35">
        <v>2917923</v>
      </c>
      <c r="E77" s="35">
        <v>3928152</v>
      </c>
      <c r="F77" s="35">
        <v>486860</v>
      </c>
      <c r="G77" s="35">
        <f t="shared" si="1"/>
        <v>7063713</v>
      </c>
      <c r="H77" s="35">
        <v>2618687</v>
      </c>
      <c r="I77" s="35">
        <v>1303643</v>
      </c>
      <c r="J77" s="35">
        <v>0</v>
      </c>
      <c r="K77" s="35">
        <v>845682</v>
      </c>
      <c r="L77" s="35">
        <v>370755.27210000006</v>
      </c>
      <c r="M77" s="35">
        <v>97670.197899999999</v>
      </c>
      <c r="N77" s="1">
        <v>70</v>
      </c>
    </row>
    <row r="78" spans="1:14" x14ac:dyDescent="0.25">
      <c r="A78" s="1">
        <v>71</v>
      </c>
      <c r="B78" s="1" t="s">
        <v>129</v>
      </c>
      <c r="C78" s="35">
        <v>181426</v>
      </c>
      <c r="D78" s="35">
        <v>2638799</v>
      </c>
      <c r="E78" s="35">
        <v>4003790</v>
      </c>
      <c r="F78" s="35">
        <v>22170</v>
      </c>
      <c r="G78" s="35">
        <f t="shared" si="1"/>
        <v>6824015</v>
      </c>
      <c r="H78" s="35">
        <v>1963196</v>
      </c>
      <c r="I78" s="35">
        <v>1760294</v>
      </c>
      <c r="J78" s="35">
        <v>0</v>
      </c>
      <c r="K78" s="35">
        <v>1898349</v>
      </c>
      <c r="L78" s="35">
        <v>513785.93500000006</v>
      </c>
      <c r="M78" s="35">
        <v>522491.39500000002</v>
      </c>
      <c r="N78" s="1">
        <v>71</v>
      </c>
    </row>
    <row r="79" spans="1:14" x14ac:dyDescent="0.25">
      <c r="A79" s="1">
        <v>72</v>
      </c>
      <c r="B79" s="1" t="s">
        <v>130</v>
      </c>
      <c r="C79" s="35">
        <v>222377</v>
      </c>
      <c r="D79" s="35">
        <v>2144035</v>
      </c>
      <c r="E79" s="35">
        <v>4918306</v>
      </c>
      <c r="F79" s="35">
        <v>151637</v>
      </c>
      <c r="G79" s="35">
        <f t="shared" si="1"/>
        <v>7284718</v>
      </c>
      <c r="H79" s="35">
        <v>2677827</v>
      </c>
      <c r="I79" s="35">
        <v>1717405</v>
      </c>
      <c r="J79" s="35">
        <v>0</v>
      </c>
      <c r="K79" s="35">
        <v>684743</v>
      </c>
      <c r="L79" s="35">
        <v>465942.71909999999</v>
      </c>
      <c r="M79" s="35">
        <v>258744.57090000002</v>
      </c>
      <c r="N79" s="1">
        <v>72</v>
      </c>
    </row>
    <row r="80" spans="1:14" x14ac:dyDescent="0.25">
      <c r="A80" s="1">
        <v>73</v>
      </c>
      <c r="B80" s="1" t="s">
        <v>131</v>
      </c>
      <c r="C80" s="35">
        <v>3226000</v>
      </c>
      <c r="D80" s="35">
        <v>40823000</v>
      </c>
      <c r="E80" s="35">
        <v>82715000</v>
      </c>
      <c r="F80" s="35">
        <v>22756000</v>
      </c>
      <c r="G80" s="35">
        <f t="shared" si="1"/>
        <v>126764000</v>
      </c>
      <c r="H80" s="35">
        <v>35140000</v>
      </c>
      <c r="I80" s="35">
        <v>19691000</v>
      </c>
      <c r="J80" s="35">
        <v>415000</v>
      </c>
      <c r="K80" s="35">
        <v>940000</v>
      </c>
      <c r="L80" s="35">
        <v>3618430.6018249998</v>
      </c>
      <c r="M80" s="35">
        <v>1287184.168175</v>
      </c>
      <c r="N80" s="1">
        <v>73</v>
      </c>
    </row>
    <row r="81" spans="1:14" x14ac:dyDescent="0.25">
      <c r="A81" s="1">
        <v>74</v>
      </c>
      <c r="B81" s="1" t="s">
        <v>132</v>
      </c>
      <c r="C81" s="35">
        <v>430849</v>
      </c>
      <c r="D81" s="35">
        <v>15296866</v>
      </c>
      <c r="E81" s="35">
        <v>9564192</v>
      </c>
      <c r="F81" s="35">
        <v>84928</v>
      </c>
      <c r="G81" s="35">
        <f t="shared" si="1"/>
        <v>25291907</v>
      </c>
      <c r="H81" s="35">
        <v>8558649</v>
      </c>
      <c r="I81" s="35">
        <v>4137997</v>
      </c>
      <c r="J81" s="35">
        <v>598811</v>
      </c>
      <c r="K81" s="35">
        <v>9195809</v>
      </c>
      <c r="L81" s="35">
        <v>681504.85233999998</v>
      </c>
      <c r="M81" s="35">
        <v>968775.50766</v>
      </c>
      <c r="N81" s="1">
        <v>74</v>
      </c>
    </row>
    <row r="82" spans="1:14" x14ac:dyDescent="0.25">
      <c r="A82" s="1">
        <v>75</v>
      </c>
      <c r="B82" s="1" t="s">
        <v>133</v>
      </c>
      <c r="C82" s="35">
        <v>138171</v>
      </c>
      <c r="D82" s="35">
        <v>907561</v>
      </c>
      <c r="E82" s="35">
        <v>3349484</v>
      </c>
      <c r="F82" s="35">
        <v>129045</v>
      </c>
      <c r="G82" s="35">
        <f t="shared" si="1"/>
        <v>4395216</v>
      </c>
      <c r="H82" s="35">
        <v>1383246</v>
      </c>
      <c r="I82" s="35">
        <v>1030924</v>
      </c>
      <c r="J82" s="35">
        <v>0</v>
      </c>
      <c r="K82" s="35">
        <v>338943</v>
      </c>
      <c r="L82" s="35">
        <v>221177.3683</v>
      </c>
      <c r="M82" s="35">
        <v>34553.371699999996</v>
      </c>
      <c r="N82" s="1">
        <v>75</v>
      </c>
    </row>
    <row r="83" spans="1:14" x14ac:dyDescent="0.25">
      <c r="A83" s="1">
        <v>76</v>
      </c>
      <c r="B83" s="1" t="s">
        <v>51</v>
      </c>
      <c r="C83" s="35">
        <v>139000</v>
      </c>
      <c r="D83" s="35">
        <v>1448073</v>
      </c>
      <c r="E83" s="35">
        <v>1384545</v>
      </c>
      <c r="F83" s="35">
        <v>37729</v>
      </c>
      <c r="G83" s="35">
        <f t="shared" si="1"/>
        <v>2971618</v>
      </c>
      <c r="H83" s="35">
        <v>916417</v>
      </c>
      <c r="I83" s="35">
        <v>668968</v>
      </c>
      <c r="J83" s="35">
        <v>15229</v>
      </c>
      <c r="K83" s="35">
        <v>768231</v>
      </c>
      <c r="L83" s="35">
        <v>342493.99529999995</v>
      </c>
      <c r="M83" s="35">
        <v>231759.3947</v>
      </c>
      <c r="N83" s="1">
        <v>76</v>
      </c>
    </row>
    <row r="84" spans="1:14" x14ac:dyDescent="0.25">
      <c r="A84" s="1">
        <v>77</v>
      </c>
      <c r="B84" s="1" t="s">
        <v>52</v>
      </c>
      <c r="C84" s="35">
        <v>506261</v>
      </c>
      <c r="D84" s="35">
        <v>7245537</v>
      </c>
      <c r="E84" s="35">
        <v>20214053</v>
      </c>
      <c r="F84" s="35">
        <v>1229937</v>
      </c>
      <c r="G84" s="35">
        <f t="shared" si="1"/>
        <v>27965851</v>
      </c>
      <c r="H84" s="35">
        <v>10859036</v>
      </c>
      <c r="I84" s="35">
        <v>6557531</v>
      </c>
      <c r="J84" s="35">
        <v>207888</v>
      </c>
      <c r="K84" s="35">
        <v>3074259</v>
      </c>
      <c r="L84" s="35">
        <v>993190.64821800007</v>
      </c>
      <c r="M84" s="35">
        <v>810515.94178200001</v>
      </c>
      <c r="N84" s="1">
        <v>77</v>
      </c>
    </row>
    <row r="85" spans="1:14" x14ac:dyDescent="0.25">
      <c r="A85" s="1">
        <v>78</v>
      </c>
      <c r="B85" s="1" t="s">
        <v>134</v>
      </c>
      <c r="C85" s="35">
        <v>221514</v>
      </c>
      <c r="D85" s="35">
        <v>4537519</v>
      </c>
      <c r="E85" s="35">
        <v>5416257</v>
      </c>
      <c r="F85" s="35">
        <v>223778</v>
      </c>
      <c r="G85" s="35">
        <f t="shared" si="1"/>
        <v>10175290</v>
      </c>
      <c r="H85" s="35">
        <v>4703760</v>
      </c>
      <c r="I85" s="35">
        <v>1237596</v>
      </c>
      <c r="J85" s="35">
        <v>0</v>
      </c>
      <c r="K85" s="35">
        <v>2419162</v>
      </c>
      <c r="L85" s="35">
        <v>417948.20609600004</v>
      </c>
      <c r="M85" s="35">
        <v>510313.773904</v>
      </c>
      <c r="N85" s="1">
        <v>78</v>
      </c>
    </row>
    <row r="86" spans="1:14" x14ac:dyDescent="0.25">
      <c r="A86" s="1">
        <v>79</v>
      </c>
      <c r="B86" s="1" t="s">
        <v>135</v>
      </c>
      <c r="C86" s="35">
        <v>692940</v>
      </c>
      <c r="D86" s="35">
        <v>9187231</v>
      </c>
      <c r="E86" s="35">
        <v>16930190</v>
      </c>
      <c r="F86" s="35">
        <v>521034</v>
      </c>
      <c r="G86" s="35">
        <f t="shared" si="1"/>
        <v>26810361</v>
      </c>
      <c r="H86" s="35">
        <v>9223093</v>
      </c>
      <c r="I86" s="35">
        <v>5602246</v>
      </c>
      <c r="J86" s="35">
        <v>72537</v>
      </c>
      <c r="K86" s="35">
        <v>3106710</v>
      </c>
      <c r="L86" s="35">
        <v>839061.71016000002</v>
      </c>
      <c r="M86" s="35">
        <v>632132.09984000004</v>
      </c>
      <c r="N86" s="1">
        <v>79</v>
      </c>
    </row>
    <row r="87" spans="1:14" x14ac:dyDescent="0.25">
      <c r="A87" s="1">
        <v>80</v>
      </c>
      <c r="B87" s="1" t="s">
        <v>136</v>
      </c>
      <c r="C87" s="35">
        <v>340000</v>
      </c>
      <c r="D87" s="35">
        <v>7186182</v>
      </c>
      <c r="E87" s="35">
        <v>7114769</v>
      </c>
      <c r="F87" s="35">
        <v>147137</v>
      </c>
      <c r="G87" s="35">
        <f t="shared" si="1"/>
        <v>14640951</v>
      </c>
      <c r="H87" s="35">
        <v>4978577</v>
      </c>
      <c r="I87" s="35">
        <v>3455484</v>
      </c>
      <c r="J87" s="35">
        <v>144296</v>
      </c>
      <c r="K87" s="35">
        <v>5043857</v>
      </c>
      <c r="L87" s="35">
        <v>639413.81747000001</v>
      </c>
      <c r="M87" s="35">
        <v>1382692.4225299999</v>
      </c>
      <c r="N87" s="1">
        <v>80</v>
      </c>
    </row>
    <row r="88" spans="1:14" x14ac:dyDescent="0.25">
      <c r="A88" s="1">
        <v>81</v>
      </c>
      <c r="B88" s="1" t="s">
        <v>137</v>
      </c>
      <c r="C88" s="35">
        <v>339842</v>
      </c>
      <c r="D88" s="35">
        <v>3122404</v>
      </c>
      <c r="E88" s="35">
        <v>4774975</v>
      </c>
      <c r="F88" s="35">
        <v>187263</v>
      </c>
      <c r="G88" s="35">
        <f t="shared" si="1"/>
        <v>8237221</v>
      </c>
      <c r="H88" s="35">
        <v>3193355</v>
      </c>
      <c r="I88" s="35">
        <v>2632761</v>
      </c>
      <c r="J88" s="35">
        <v>0</v>
      </c>
      <c r="K88" s="35">
        <v>1040328</v>
      </c>
      <c r="L88" s="35">
        <v>727212.42705000006</v>
      </c>
      <c r="M88" s="35">
        <v>848964.88295</v>
      </c>
      <c r="N88" s="1">
        <v>81</v>
      </c>
    </row>
    <row r="89" spans="1:14" x14ac:dyDescent="0.25">
      <c r="A89" s="1">
        <v>82</v>
      </c>
      <c r="B89" s="1" t="s">
        <v>138</v>
      </c>
      <c r="C89" s="35">
        <v>352599</v>
      </c>
      <c r="D89" s="35">
        <v>3757047</v>
      </c>
      <c r="E89" s="35">
        <v>9826230</v>
      </c>
      <c r="F89" s="35">
        <v>286428</v>
      </c>
      <c r="G89" s="35">
        <f t="shared" si="1"/>
        <v>13935876</v>
      </c>
      <c r="H89" s="35">
        <v>6034873</v>
      </c>
      <c r="I89" s="35">
        <v>2241293</v>
      </c>
      <c r="J89" s="35">
        <v>71324</v>
      </c>
      <c r="K89" s="35">
        <v>1621295</v>
      </c>
      <c r="L89" s="35">
        <v>700444.09737799992</v>
      </c>
      <c r="M89" s="35">
        <v>550739.562622</v>
      </c>
      <c r="N89" s="1">
        <v>82</v>
      </c>
    </row>
    <row r="90" spans="1:14" x14ac:dyDescent="0.25">
      <c r="A90" s="1">
        <v>83</v>
      </c>
      <c r="B90" s="1" t="s">
        <v>139</v>
      </c>
      <c r="C90" s="35">
        <v>441023</v>
      </c>
      <c r="D90" s="35">
        <v>17028516</v>
      </c>
      <c r="E90" s="35">
        <v>7068003</v>
      </c>
      <c r="F90" s="35">
        <v>139968</v>
      </c>
      <c r="G90" s="35">
        <f t="shared" si="1"/>
        <v>24537542</v>
      </c>
      <c r="H90" s="35">
        <v>6928994</v>
      </c>
      <c r="I90" s="35">
        <v>3464289</v>
      </c>
      <c r="J90" s="35">
        <v>57729</v>
      </c>
      <c r="K90" s="35">
        <v>13622400</v>
      </c>
      <c r="L90" s="35">
        <v>989311.44956699992</v>
      </c>
      <c r="M90" s="35">
        <v>1249158.8904329999</v>
      </c>
      <c r="N90" s="1">
        <v>83</v>
      </c>
    </row>
    <row r="91" spans="1:14" x14ac:dyDescent="0.25">
      <c r="A91" s="1">
        <v>84</v>
      </c>
      <c r="B91" s="1" t="s">
        <v>140</v>
      </c>
      <c r="C91" s="35">
        <v>316000</v>
      </c>
      <c r="D91" s="35">
        <v>4234830</v>
      </c>
      <c r="E91" s="35">
        <v>3347641</v>
      </c>
      <c r="F91" s="35">
        <v>218085</v>
      </c>
      <c r="G91" s="35">
        <f t="shared" si="1"/>
        <v>7898471</v>
      </c>
      <c r="H91" s="35">
        <v>2963208</v>
      </c>
      <c r="I91" s="35">
        <v>1584330</v>
      </c>
      <c r="J91" s="35">
        <v>0</v>
      </c>
      <c r="K91" s="35">
        <v>2505133</v>
      </c>
      <c r="L91" s="35">
        <v>588828.2487</v>
      </c>
      <c r="M91" s="35">
        <v>427015.79130000004</v>
      </c>
      <c r="N91" s="1">
        <v>84</v>
      </c>
    </row>
    <row r="92" spans="1:14" x14ac:dyDescent="0.25">
      <c r="A92" s="1">
        <v>85</v>
      </c>
      <c r="B92" s="1" t="s">
        <v>141</v>
      </c>
      <c r="C92" s="35">
        <v>597513</v>
      </c>
      <c r="D92" s="35">
        <v>13553113</v>
      </c>
      <c r="E92" s="35">
        <v>24796985</v>
      </c>
      <c r="F92" s="35">
        <v>1313709</v>
      </c>
      <c r="G92" s="35">
        <f t="shared" si="1"/>
        <v>38947611</v>
      </c>
      <c r="H92" s="35">
        <v>11396227</v>
      </c>
      <c r="I92" s="35">
        <v>7553857</v>
      </c>
      <c r="J92" s="35">
        <v>0</v>
      </c>
      <c r="K92" s="35">
        <v>8658017</v>
      </c>
      <c r="L92" s="35">
        <v>1466354.3193000001</v>
      </c>
      <c r="M92" s="35">
        <v>947985.82070000004</v>
      </c>
      <c r="N92" s="1">
        <v>85</v>
      </c>
    </row>
    <row r="93" spans="1:14" x14ac:dyDescent="0.25">
      <c r="A93" s="1">
        <v>86</v>
      </c>
      <c r="B93" s="1" t="s">
        <v>142</v>
      </c>
      <c r="C93" s="35">
        <v>535937</v>
      </c>
      <c r="D93" s="35">
        <v>12618613</v>
      </c>
      <c r="E93" s="35">
        <v>18051234</v>
      </c>
      <c r="F93" s="35">
        <v>1798587</v>
      </c>
      <c r="G93" s="35">
        <f t="shared" si="1"/>
        <v>31205784</v>
      </c>
      <c r="H93" s="35">
        <v>7712079</v>
      </c>
      <c r="I93" s="35">
        <v>5095669</v>
      </c>
      <c r="J93" s="35">
        <v>0</v>
      </c>
      <c r="K93" s="35">
        <v>8317514</v>
      </c>
      <c r="L93" s="35">
        <v>1425184.1566680002</v>
      </c>
      <c r="M93" s="35">
        <v>662510.47333200008</v>
      </c>
      <c r="N93" s="1">
        <v>86</v>
      </c>
    </row>
    <row r="94" spans="1:14" x14ac:dyDescent="0.25">
      <c r="A94" s="1">
        <v>87</v>
      </c>
      <c r="B94" s="1" t="s">
        <v>143</v>
      </c>
      <c r="C94" s="35">
        <v>209664</v>
      </c>
      <c r="D94" s="35">
        <v>1280789</v>
      </c>
      <c r="E94" s="35">
        <v>2834597</v>
      </c>
      <c r="F94" s="35">
        <v>80377</v>
      </c>
      <c r="G94" s="35">
        <f t="shared" si="1"/>
        <v>4325050</v>
      </c>
      <c r="H94" s="35">
        <v>1199165</v>
      </c>
      <c r="I94" s="35">
        <v>1085422</v>
      </c>
      <c r="J94" s="35">
        <v>0</v>
      </c>
      <c r="K94" s="35">
        <v>409046</v>
      </c>
      <c r="L94" s="35">
        <v>272491.38338000001</v>
      </c>
      <c r="M94" s="35">
        <v>116683.62662</v>
      </c>
      <c r="N94" s="1">
        <v>87</v>
      </c>
    </row>
    <row r="95" spans="1:14" x14ac:dyDescent="0.25">
      <c r="A95" s="1">
        <v>88</v>
      </c>
      <c r="B95" s="1" t="s">
        <v>144</v>
      </c>
      <c r="C95" s="35">
        <v>198317</v>
      </c>
      <c r="D95" s="35">
        <v>1394511</v>
      </c>
      <c r="E95" s="35">
        <v>2592791</v>
      </c>
      <c r="F95" s="35">
        <v>35538</v>
      </c>
      <c r="G95" s="35">
        <f t="shared" si="1"/>
        <v>4185619</v>
      </c>
      <c r="H95" s="35">
        <v>1496976</v>
      </c>
      <c r="I95" s="35">
        <v>1251426</v>
      </c>
      <c r="J95" s="35">
        <v>0</v>
      </c>
      <c r="K95" s="35">
        <v>445029</v>
      </c>
      <c r="L95" s="35">
        <v>422658.80423000001</v>
      </c>
      <c r="M95" s="35">
        <v>316583.23577000003</v>
      </c>
      <c r="N95" s="1">
        <v>88</v>
      </c>
    </row>
    <row r="96" spans="1:14" x14ac:dyDescent="0.25">
      <c r="A96" s="1">
        <v>89</v>
      </c>
      <c r="B96" s="1" t="s">
        <v>145</v>
      </c>
      <c r="C96" s="35">
        <v>476773</v>
      </c>
      <c r="D96" s="35">
        <v>14372364</v>
      </c>
      <c r="E96" s="35">
        <v>10853839</v>
      </c>
      <c r="F96" s="35">
        <v>268719</v>
      </c>
      <c r="G96" s="35">
        <f t="shared" si="1"/>
        <v>25702976</v>
      </c>
      <c r="H96" s="35">
        <v>7708140</v>
      </c>
      <c r="I96" s="35">
        <v>5084495</v>
      </c>
      <c r="J96" s="35">
        <v>288591</v>
      </c>
      <c r="K96" s="35">
        <v>10087714</v>
      </c>
      <c r="L96" s="35">
        <v>932442.93141000008</v>
      </c>
      <c r="M96" s="35">
        <v>1734766.31859</v>
      </c>
      <c r="N96" s="1">
        <v>89</v>
      </c>
    </row>
    <row r="97" spans="1:14" x14ac:dyDescent="0.25">
      <c r="A97" s="1">
        <v>90</v>
      </c>
      <c r="B97" s="1" t="s">
        <v>146</v>
      </c>
      <c r="C97" s="103">
        <v>352086</v>
      </c>
      <c r="D97" s="103">
        <v>4766049</v>
      </c>
      <c r="E97" s="103">
        <v>6094785</v>
      </c>
      <c r="F97" s="103">
        <v>477464</v>
      </c>
      <c r="G97" s="103">
        <f t="shared" si="1"/>
        <v>11212920</v>
      </c>
      <c r="H97" s="103">
        <v>3908332</v>
      </c>
      <c r="I97" s="103">
        <v>2378233</v>
      </c>
      <c r="J97" s="103">
        <v>89885</v>
      </c>
      <c r="K97" s="103">
        <v>2043214</v>
      </c>
      <c r="L97" s="35">
        <v>667071.19692100002</v>
      </c>
      <c r="M97" s="35">
        <v>408705.96307899995</v>
      </c>
      <c r="N97" s="1">
        <v>90</v>
      </c>
    </row>
    <row r="98" spans="1:14" x14ac:dyDescent="0.25">
      <c r="A98" s="1">
        <v>91</v>
      </c>
      <c r="B98" s="1" t="s">
        <v>147</v>
      </c>
      <c r="C98" s="35">
        <v>501865</v>
      </c>
      <c r="D98" s="35">
        <v>15804511</v>
      </c>
      <c r="E98" s="35">
        <v>9130280</v>
      </c>
      <c r="F98" s="35">
        <v>295966</v>
      </c>
      <c r="G98" s="35">
        <f t="shared" si="1"/>
        <v>25436656</v>
      </c>
      <c r="H98" s="35">
        <v>7269918</v>
      </c>
      <c r="I98" s="35">
        <v>4856040</v>
      </c>
      <c r="J98" s="35">
        <v>0</v>
      </c>
      <c r="K98" s="35">
        <v>9934965</v>
      </c>
      <c r="L98" s="35">
        <v>1062274.8759999999</v>
      </c>
      <c r="M98" s="35">
        <v>1113607.6740000001</v>
      </c>
      <c r="N98" s="1">
        <v>91</v>
      </c>
    </row>
    <row r="99" spans="1:14" x14ac:dyDescent="0.25">
      <c r="A99" s="1">
        <v>92</v>
      </c>
      <c r="B99" s="1" t="s">
        <v>148</v>
      </c>
      <c r="C99" s="35">
        <v>180411</v>
      </c>
      <c r="D99" s="35">
        <v>2891915</v>
      </c>
      <c r="E99" s="35">
        <v>4252680</v>
      </c>
      <c r="F99" s="35">
        <v>75971</v>
      </c>
      <c r="G99" s="35">
        <f t="shared" si="1"/>
        <v>7325006</v>
      </c>
      <c r="H99" s="35">
        <v>2629121</v>
      </c>
      <c r="I99" s="35">
        <v>1499868</v>
      </c>
      <c r="J99" s="35">
        <v>4346</v>
      </c>
      <c r="K99" s="35">
        <v>1530287</v>
      </c>
      <c r="L99" s="35">
        <v>558156.99673000001</v>
      </c>
      <c r="M99" s="35">
        <v>508195.25327000004</v>
      </c>
      <c r="N99" s="1">
        <v>92</v>
      </c>
    </row>
    <row r="100" spans="1:14" x14ac:dyDescent="0.25">
      <c r="A100" s="1">
        <v>93</v>
      </c>
      <c r="B100" s="1" t="s">
        <v>149</v>
      </c>
      <c r="C100" s="35">
        <v>514631</v>
      </c>
      <c r="D100" s="35">
        <v>5163977</v>
      </c>
      <c r="E100" s="35">
        <v>12112874</v>
      </c>
      <c r="F100" s="35">
        <v>372724</v>
      </c>
      <c r="G100" s="35">
        <f t="shared" si="1"/>
        <v>17791482</v>
      </c>
      <c r="H100" s="35">
        <v>7090134</v>
      </c>
      <c r="I100" s="35">
        <v>6080045</v>
      </c>
      <c r="J100" s="35">
        <v>0</v>
      </c>
      <c r="K100" s="35">
        <v>1720542</v>
      </c>
      <c r="L100" s="35">
        <v>1198918.7834669999</v>
      </c>
      <c r="M100" s="35">
        <v>1780994.4665330001</v>
      </c>
      <c r="N100" s="1">
        <v>93</v>
      </c>
    </row>
    <row r="101" spans="1:14" x14ac:dyDescent="0.25">
      <c r="A101" s="1">
        <v>94</v>
      </c>
      <c r="B101" s="1" t="s">
        <v>150</v>
      </c>
      <c r="C101" s="35">
        <v>380588</v>
      </c>
      <c r="D101" s="35">
        <v>16856631</v>
      </c>
      <c r="E101" s="35">
        <v>7434370</v>
      </c>
      <c r="F101" s="35">
        <v>129724</v>
      </c>
      <c r="G101" s="35">
        <f t="shared" si="1"/>
        <v>24671589</v>
      </c>
      <c r="H101" s="35">
        <v>7104561</v>
      </c>
      <c r="I101" s="35">
        <v>3385190</v>
      </c>
      <c r="J101" s="35">
        <v>57146</v>
      </c>
      <c r="K101" s="35">
        <v>13484896</v>
      </c>
      <c r="L101" s="35">
        <v>684629.8615900001</v>
      </c>
      <c r="M101" s="35">
        <v>695067.36841</v>
      </c>
      <c r="N101" s="1">
        <v>94</v>
      </c>
    </row>
    <row r="102" spans="1:14" x14ac:dyDescent="0.25">
      <c r="A102" s="15">
        <v>95</v>
      </c>
      <c r="B102" s="1" t="s">
        <v>151</v>
      </c>
      <c r="C102" s="37">
        <v>1641589</v>
      </c>
      <c r="D102" s="37">
        <v>4977270</v>
      </c>
      <c r="E102" s="37">
        <v>7589270</v>
      </c>
      <c r="F102" s="37">
        <v>1436658</v>
      </c>
      <c r="G102" s="37">
        <f t="shared" si="1"/>
        <v>14208129</v>
      </c>
      <c r="H102" s="37">
        <v>3581827</v>
      </c>
      <c r="I102" s="37">
        <v>3082528</v>
      </c>
      <c r="J102" s="37">
        <v>0</v>
      </c>
      <c r="K102" s="37">
        <v>1550719</v>
      </c>
      <c r="L102" s="37">
        <v>540181.884494</v>
      </c>
      <c r="M102" s="37">
        <v>241815.485506</v>
      </c>
      <c r="N102" s="15">
        <v>95</v>
      </c>
    </row>
    <row r="103" spans="1:14" x14ac:dyDescent="0.25">
      <c r="A103" s="15">
        <f>A102</f>
        <v>95</v>
      </c>
      <c r="B103" s="6" t="s">
        <v>60</v>
      </c>
      <c r="C103" s="38">
        <f t="shared" ref="C103:M103" si="2">SUM(C8:C102)</f>
        <v>172502370</v>
      </c>
      <c r="D103" s="38">
        <f t="shared" si="2"/>
        <v>857940034</v>
      </c>
      <c r="E103" s="38">
        <f t="shared" si="2"/>
        <v>1365031366</v>
      </c>
      <c r="F103" s="38">
        <f t="shared" si="2"/>
        <v>118299694</v>
      </c>
      <c r="G103" s="38">
        <f t="shared" si="2"/>
        <v>2395473770</v>
      </c>
      <c r="H103" s="38">
        <f t="shared" si="2"/>
        <v>539553951</v>
      </c>
      <c r="I103" s="38">
        <f t="shared" si="2"/>
        <v>354828249</v>
      </c>
      <c r="J103" s="38">
        <f t="shared" si="2"/>
        <v>45441898</v>
      </c>
      <c r="K103" s="38">
        <f t="shared" si="2"/>
        <v>376467087</v>
      </c>
      <c r="L103" s="104">
        <f t="shared" si="2"/>
        <v>79964999.177154005</v>
      </c>
      <c r="M103" s="104">
        <f t="shared" si="2"/>
        <v>59236083.842845991</v>
      </c>
      <c r="N103" s="15">
        <f>N102</f>
        <v>95</v>
      </c>
    </row>
    <row r="122" spans="8:8" x14ac:dyDescent="0.25">
      <c r="H122" s="15"/>
    </row>
  </sheetData>
  <mergeCells count="1">
    <mergeCell ref="L6:M6"/>
  </mergeCells>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0717-539F-4482-BA35-4DC5C78BEAC1}">
  <sheetPr>
    <pageSetUpPr fitToPage="1"/>
  </sheetPr>
  <dimension ref="A1:N46"/>
  <sheetViews>
    <sheetView workbookViewId="0">
      <selection activeCell="L6" sqref="L6:M6"/>
    </sheetView>
  </sheetViews>
  <sheetFormatPr defaultColWidth="7.21875" defaultRowHeight="12.6" x14ac:dyDescent="0.25"/>
  <cols>
    <col min="1" max="1" width="4.77734375" style="1" customWidth="1"/>
    <col min="2" max="2" width="16.33203125" style="1" customWidth="1"/>
    <col min="3" max="3" width="13.77734375" style="1" customWidth="1"/>
    <col min="4" max="4" width="17.77734375" style="1" customWidth="1"/>
    <col min="5" max="5" width="18.77734375" style="1" customWidth="1"/>
    <col min="6" max="6" width="15.77734375" style="1" customWidth="1"/>
    <col min="7" max="11" width="13.77734375" style="1" customWidth="1"/>
    <col min="12" max="13" width="12.77734375" style="1" customWidth="1"/>
    <col min="14" max="14" width="3.21875" style="1" bestFit="1" customWidth="1"/>
    <col min="15" max="256" width="7.21875" style="1"/>
    <col min="257" max="257" width="3.44140625" style="1" bestFit="1" customWidth="1"/>
    <col min="258" max="258" width="11.77734375" style="1" bestFit="1" customWidth="1"/>
    <col min="259" max="259" width="11.5546875" style="1" customWidth="1"/>
    <col min="260" max="260" width="12" style="1" customWidth="1"/>
    <col min="261" max="261" width="11.6640625" style="1" customWidth="1"/>
    <col min="262" max="262" width="15.77734375" style="1" customWidth="1"/>
    <col min="263" max="263" width="9.6640625" style="1" customWidth="1"/>
    <col min="264" max="264" width="12.21875" style="1" customWidth="1"/>
    <col min="265" max="265" width="15.109375" style="1" bestFit="1" customWidth="1"/>
    <col min="266" max="266" width="12.44140625" style="1" bestFit="1" customWidth="1"/>
    <col min="267" max="267" width="10" style="1" bestFit="1" customWidth="1"/>
    <col min="268" max="268" width="11.21875" style="1" customWidth="1"/>
    <col min="269" max="269" width="11.109375" style="1" customWidth="1"/>
    <col min="270" max="270" width="3.21875" style="1" bestFit="1" customWidth="1"/>
    <col min="271" max="512" width="7.21875" style="1"/>
    <col min="513" max="513" width="3.44140625" style="1" bestFit="1" customWidth="1"/>
    <col min="514" max="514" width="11.77734375" style="1" bestFit="1" customWidth="1"/>
    <col min="515" max="515" width="11.5546875" style="1" customWidth="1"/>
    <col min="516" max="516" width="12" style="1" customWidth="1"/>
    <col min="517" max="517" width="11.6640625" style="1" customWidth="1"/>
    <col min="518" max="518" width="15.77734375" style="1" customWidth="1"/>
    <col min="519" max="519" width="9.6640625" style="1" customWidth="1"/>
    <col min="520" max="520" width="12.21875" style="1" customWidth="1"/>
    <col min="521" max="521" width="15.109375" style="1" bestFit="1" customWidth="1"/>
    <col min="522" max="522" width="12.44140625" style="1" bestFit="1" customWidth="1"/>
    <col min="523" max="523" width="10" style="1" bestFit="1" customWidth="1"/>
    <col min="524" max="524" width="11.21875" style="1" customWidth="1"/>
    <col min="525" max="525" width="11.109375" style="1" customWidth="1"/>
    <col min="526" max="526" width="3.21875" style="1" bestFit="1" customWidth="1"/>
    <col min="527" max="768" width="7.21875" style="1"/>
    <col min="769" max="769" width="3.44140625" style="1" bestFit="1" customWidth="1"/>
    <col min="770" max="770" width="11.77734375" style="1" bestFit="1" customWidth="1"/>
    <col min="771" max="771" width="11.5546875" style="1" customWidth="1"/>
    <col min="772" max="772" width="12" style="1" customWidth="1"/>
    <col min="773" max="773" width="11.6640625" style="1" customWidth="1"/>
    <col min="774" max="774" width="15.77734375" style="1" customWidth="1"/>
    <col min="775" max="775" width="9.6640625" style="1" customWidth="1"/>
    <col min="776" max="776" width="12.21875" style="1" customWidth="1"/>
    <col min="777" max="777" width="15.109375" style="1" bestFit="1" customWidth="1"/>
    <col min="778" max="778" width="12.44140625" style="1" bestFit="1" customWidth="1"/>
    <col min="779" max="779" width="10" style="1" bestFit="1" customWidth="1"/>
    <col min="780" max="780" width="11.21875" style="1" customWidth="1"/>
    <col min="781" max="781" width="11.109375" style="1" customWidth="1"/>
    <col min="782" max="782" width="3.21875" style="1" bestFit="1" customWidth="1"/>
    <col min="783" max="1024" width="7.21875" style="1"/>
    <col min="1025" max="1025" width="3.44140625" style="1" bestFit="1" customWidth="1"/>
    <col min="1026" max="1026" width="11.77734375" style="1" bestFit="1" customWidth="1"/>
    <col min="1027" max="1027" width="11.5546875" style="1" customWidth="1"/>
    <col min="1028" max="1028" width="12" style="1" customWidth="1"/>
    <col min="1029" max="1029" width="11.6640625" style="1" customWidth="1"/>
    <col min="1030" max="1030" width="15.77734375" style="1" customWidth="1"/>
    <col min="1031" max="1031" width="9.6640625" style="1" customWidth="1"/>
    <col min="1032" max="1032" width="12.21875" style="1" customWidth="1"/>
    <col min="1033" max="1033" width="15.109375" style="1" bestFit="1" customWidth="1"/>
    <col min="1034" max="1034" width="12.44140625" style="1" bestFit="1" customWidth="1"/>
    <col min="1035" max="1035" width="10" style="1" bestFit="1" customWidth="1"/>
    <col min="1036" max="1036" width="11.21875" style="1" customWidth="1"/>
    <col min="1037" max="1037" width="11.109375" style="1" customWidth="1"/>
    <col min="1038" max="1038" width="3.21875" style="1" bestFit="1" customWidth="1"/>
    <col min="1039" max="1280" width="7.21875" style="1"/>
    <col min="1281" max="1281" width="3.44140625" style="1" bestFit="1" customWidth="1"/>
    <col min="1282" max="1282" width="11.77734375" style="1" bestFit="1" customWidth="1"/>
    <col min="1283" max="1283" width="11.5546875" style="1" customWidth="1"/>
    <col min="1284" max="1284" width="12" style="1" customWidth="1"/>
    <col min="1285" max="1285" width="11.6640625" style="1" customWidth="1"/>
    <col min="1286" max="1286" width="15.77734375" style="1" customWidth="1"/>
    <col min="1287" max="1287" width="9.6640625" style="1" customWidth="1"/>
    <col min="1288" max="1288" width="12.21875" style="1" customWidth="1"/>
    <col min="1289" max="1289" width="15.109375" style="1" bestFit="1" customWidth="1"/>
    <col min="1290" max="1290" width="12.44140625" style="1" bestFit="1" customWidth="1"/>
    <col min="1291" max="1291" width="10" style="1" bestFit="1" customWidth="1"/>
    <col min="1292" max="1292" width="11.21875" style="1" customWidth="1"/>
    <col min="1293" max="1293" width="11.109375" style="1" customWidth="1"/>
    <col min="1294" max="1294" width="3.21875" style="1" bestFit="1" customWidth="1"/>
    <col min="1295" max="1536" width="7.21875" style="1"/>
    <col min="1537" max="1537" width="3.44140625" style="1" bestFit="1" customWidth="1"/>
    <col min="1538" max="1538" width="11.77734375" style="1" bestFit="1" customWidth="1"/>
    <col min="1539" max="1539" width="11.5546875" style="1" customWidth="1"/>
    <col min="1540" max="1540" width="12" style="1" customWidth="1"/>
    <col min="1541" max="1541" width="11.6640625" style="1" customWidth="1"/>
    <col min="1542" max="1542" width="15.77734375" style="1" customWidth="1"/>
    <col min="1543" max="1543" width="9.6640625" style="1" customWidth="1"/>
    <col min="1544" max="1544" width="12.21875" style="1" customWidth="1"/>
    <col min="1545" max="1545" width="15.109375" style="1" bestFit="1" customWidth="1"/>
    <col min="1546" max="1546" width="12.44140625" style="1" bestFit="1" customWidth="1"/>
    <col min="1547" max="1547" width="10" style="1" bestFit="1" customWidth="1"/>
    <col min="1548" max="1548" width="11.21875" style="1" customWidth="1"/>
    <col min="1549" max="1549" width="11.109375" style="1" customWidth="1"/>
    <col min="1550" max="1550" width="3.21875" style="1" bestFit="1" customWidth="1"/>
    <col min="1551" max="1792" width="7.21875" style="1"/>
    <col min="1793" max="1793" width="3.44140625" style="1" bestFit="1" customWidth="1"/>
    <col min="1794" max="1794" width="11.77734375" style="1" bestFit="1" customWidth="1"/>
    <col min="1795" max="1795" width="11.5546875" style="1" customWidth="1"/>
    <col min="1796" max="1796" width="12" style="1" customWidth="1"/>
    <col min="1797" max="1797" width="11.6640625" style="1" customWidth="1"/>
    <col min="1798" max="1798" width="15.77734375" style="1" customWidth="1"/>
    <col min="1799" max="1799" width="9.6640625" style="1" customWidth="1"/>
    <col min="1800" max="1800" width="12.21875" style="1" customWidth="1"/>
    <col min="1801" max="1801" width="15.109375" style="1" bestFit="1" customWidth="1"/>
    <col min="1802" max="1802" width="12.44140625" style="1" bestFit="1" customWidth="1"/>
    <col min="1803" max="1803" width="10" style="1" bestFit="1" customWidth="1"/>
    <col min="1804" max="1804" width="11.21875" style="1" customWidth="1"/>
    <col min="1805" max="1805" width="11.109375" style="1" customWidth="1"/>
    <col min="1806" max="1806" width="3.21875" style="1" bestFit="1" customWidth="1"/>
    <col min="1807" max="2048" width="7.21875" style="1"/>
    <col min="2049" max="2049" width="3.44140625" style="1" bestFit="1" customWidth="1"/>
    <col min="2050" max="2050" width="11.77734375" style="1" bestFit="1" customWidth="1"/>
    <col min="2051" max="2051" width="11.5546875" style="1" customWidth="1"/>
    <col min="2052" max="2052" width="12" style="1" customWidth="1"/>
    <col min="2053" max="2053" width="11.6640625" style="1" customWidth="1"/>
    <col min="2054" max="2054" width="15.77734375" style="1" customWidth="1"/>
    <col min="2055" max="2055" width="9.6640625" style="1" customWidth="1"/>
    <col min="2056" max="2056" width="12.21875" style="1" customWidth="1"/>
    <col min="2057" max="2057" width="15.109375" style="1" bestFit="1" customWidth="1"/>
    <col min="2058" max="2058" width="12.44140625" style="1" bestFit="1" customWidth="1"/>
    <col min="2059" max="2059" width="10" style="1" bestFit="1" customWidth="1"/>
    <col min="2060" max="2060" width="11.21875" style="1" customWidth="1"/>
    <col min="2061" max="2061" width="11.109375" style="1" customWidth="1"/>
    <col min="2062" max="2062" width="3.21875" style="1" bestFit="1" customWidth="1"/>
    <col min="2063" max="2304" width="7.21875" style="1"/>
    <col min="2305" max="2305" width="3.44140625" style="1" bestFit="1" customWidth="1"/>
    <col min="2306" max="2306" width="11.77734375" style="1" bestFit="1" customWidth="1"/>
    <col min="2307" max="2307" width="11.5546875" style="1" customWidth="1"/>
    <col min="2308" max="2308" width="12" style="1" customWidth="1"/>
    <col min="2309" max="2309" width="11.6640625" style="1" customWidth="1"/>
    <col min="2310" max="2310" width="15.77734375" style="1" customWidth="1"/>
    <col min="2311" max="2311" width="9.6640625" style="1" customWidth="1"/>
    <col min="2312" max="2312" width="12.21875" style="1" customWidth="1"/>
    <col min="2313" max="2313" width="15.109375" style="1" bestFit="1" customWidth="1"/>
    <col min="2314" max="2314" width="12.44140625" style="1" bestFit="1" customWidth="1"/>
    <col min="2315" max="2315" width="10" style="1" bestFit="1" customWidth="1"/>
    <col min="2316" max="2316" width="11.21875" style="1" customWidth="1"/>
    <col min="2317" max="2317" width="11.109375" style="1" customWidth="1"/>
    <col min="2318" max="2318" width="3.21875" style="1" bestFit="1" customWidth="1"/>
    <col min="2319" max="2560" width="7.21875" style="1"/>
    <col min="2561" max="2561" width="3.44140625" style="1" bestFit="1" customWidth="1"/>
    <col min="2562" max="2562" width="11.77734375" style="1" bestFit="1" customWidth="1"/>
    <col min="2563" max="2563" width="11.5546875" style="1" customWidth="1"/>
    <col min="2564" max="2564" width="12" style="1" customWidth="1"/>
    <col min="2565" max="2565" width="11.6640625" style="1" customWidth="1"/>
    <col min="2566" max="2566" width="15.77734375" style="1" customWidth="1"/>
    <col min="2567" max="2567" width="9.6640625" style="1" customWidth="1"/>
    <col min="2568" max="2568" width="12.21875" style="1" customWidth="1"/>
    <col min="2569" max="2569" width="15.109375" style="1" bestFit="1" customWidth="1"/>
    <col min="2570" max="2570" width="12.44140625" style="1" bestFit="1" customWidth="1"/>
    <col min="2571" max="2571" width="10" style="1" bestFit="1" customWidth="1"/>
    <col min="2572" max="2572" width="11.21875" style="1" customWidth="1"/>
    <col min="2573" max="2573" width="11.109375" style="1" customWidth="1"/>
    <col min="2574" max="2574" width="3.21875" style="1" bestFit="1" customWidth="1"/>
    <col min="2575" max="2816" width="7.21875" style="1"/>
    <col min="2817" max="2817" width="3.44140625" style="1" bestFit="1" customWidth="1"/>
    <col min="2818" max="2818" width="11.77734375" style="1" bestFit="1" customWidth="1"/>
    <col min="2819" max="2819" width="11.5546875" style="1" customWidth="1"/>
    <col min="2820" max="2820" width="12" style="1" customWidth="1"/>
    <col min="2821" max="2821" width="11.6640625" style="1" customWidth="1"/>
    <col min="2822" max="2822" width="15.77734375" style="1" customWidth="1"/>
    <col min="2823" max="2823" width="9.6640625" style="1" customWidth="1"/>
    <col min="2824" max="2824" width="12.21875" style="1" customWidth="1"/>
    <col min="2825" max="2825" width="15.109375" style="1" bestFit="1" customWidth="1"/>
    <col min="2826" max="2826" width="12.44140625" style="1" bestFit="1" customWidth="1"/>
    <col min="2827" max="2827" width="10" style="1" bestFit="1" customWidth="1"/>
    <col min="2828" max="2828" width="11.21875" style="1" customWidth="1"/>
    <col min="2829" max="2829" width="11.109375" style="1" customWidth="1"/>
    <col min="2830" max="2830" width="3.21875" style="1" bestFit="1" customWidth="1"/>
    <col min="2831" max="3072" width="7.21875" style="1"/>
    <col min="3073" max="3073" width="3.44140625" style="1" bestFit="1" customWidth="1"/>
    <col min="3074" max="3074" width="11.77734375" style="1" bestFit="1" customWidth="1"/>
    <col min="3075" max="3075" width="11.5546875" style="1" customWidth="1"/>
    <col min="3076" max="3076" width="12" style="1" customWidth="1"/>
    <col min="3077" max="3077" width="11.6640625" style="1" customWidth="1"/>
    <col min="3078" max="3078" width="15.77734375" style="1" customWidth="1"/>
    <col min="3079" max="3079" width="9.6640625" style="1" customWidth="1"/>
    <col min="3080" max="3080" width="12.21875" style="1" customWidth="1"/>
    <col min="3081" max="3081" width="15.109375" style="1" bestFit="1" customWidth="1"/>
    <col min="3082" max="3082" width="12.44140625" style="1" bestFit="1" customWidth="1"/>
    <col min="3083" max="3083" width="10" style="1" bestFit="1" customWidth="1"/>
    <col min="3084" max="3084" width="11.21875" style="1" customWidth="1"/>
    <col min="3085" max="3085" width="11.109375" style="1" customWidth="1"/>
    <col min="3086" max="3086" width="3.21875" style="1" bestFit="1" customWidth="1"/>
    <col min="3087" max="3328" width="7.21875" style="1"/>
    <col min="3329" max="3329" width="3.44140625" style="1" bestFit="1" customWidth="1"/>
    <col min="3330" max="3330" width="11.77734375" style="1" bestFit="1" customWidth="1"/>
    <col min="3331" max="3331" width="11.5546875" style="1" customWidth="1"/>
    <col min="3332" max="3332" width="12" style="1" customWidth="1"/>
    <col min="3333" max="3333" width="11.6640625" style="1" customWidth="1"/>
    <col min="3334" max="3334" width="15.77734375" style="1" customWidth="1"/>
    <col min="3335" max="3335" width="9.6640625" style="1" customWidth="1"/>
    <col min="3336" max="3336" width="12.21875" style="1" customWidth="1"/>
    <col min="3337" max="3337" width="15.109375" style="1" bestFit="1" customWidth="1"/>
    <col min="3338" max="3338" width="12.44140625" style="1" bestFit="1" customWidth="1"/>
    <col min="3339" max="3339" width="10" style="1" bestFit="1" customWidth="1"/>
    <col min="3340" max="3340" width="11.21875" style="1" customWidth="1"/>
    <col min="3341" max="3341" width="11.109375" style="1" customWidth="1"/>
    <col min="3342" max="3342" width="3.21875" style="1" bestFit="1" customWidth="1"/>
    <col min="3343" max="3584" width="7.21875" style="1"/>
    <col min="3585" max="3585" width="3.44140625" style="1" bestFit="1" customWidth="1"/>
    <col min="3586" max="3586" width="11.77734375" style="1" bestFit="1" customWidth="1"/>
    <col min="3587" max="3587" width="11.5546875" style="1" customWidth="1"/>
    <col min="3588" max="3588" width="12" style="1" customWidth="1"/>
    <col min="3589" max="3589" width="11.6640625" style="1" customWidth="1"/>
    <col min="3590" max="3590" width="15.77734375" style="1" customWidth="1"/>
    <col min="3591" max="3591" width="9.6640625" style="1" customWidth="1"/>
    <col min="3592" max="3592" width="12.21875" style="1" customWidth="1"/>
    <col min="3593" max="3593" width="15.109375" style="1" bestFit="1" customWidth="1"/>
    <col min="3594" max="3594" width="12.44140625" style="1" bestFit="1" customWidth="1"/>
    <col min="3595" max="3595" width="10" style="1" bestFit="1" customWidth="1"/>
    <col min="3596" max="3596" width="11.21875" style="1" customWidth="1"/>
    <col min="3597" max="3597" width="11.109375" style="1" customWidth="1"/>
    <col min="3598" max="3598" width="3.21875" style="1" bestFit="1" customWidth="1"/>
    <col min="3599" max="3840" width="7.21875" style="1"/>
    <col min="3841" max="3841" width="3.44140625" style="1" bestFit="1" customWidth="1"/>
    <col min="3842" max="3842" width="11.77734375" style="1" bestFit="1" customWidth="1"/>
    <col min="3843" max="3843" width="11.5546875" style="1" customWidth="1"/>
    <col min="3844" max="3844" width="12" style="1" customWidth="1"/>
    <col min="3845" max="3845" width="11.6640625" style="1" customWidth="1"/>
    <col min="3846" max="3846" width="15.77734375" style="1" customWidth="1"/>
    <col min="3847" max="3847" width="9.6640625" style="1" customWidth="1"/>
    <col min="3848" max="3848" width="12.21875" style="1" customWidth="1"/>
    <col min="3849" max="3849" width="15.109375" style="1" bestFit="1" customWidth="1"/>
    <col min="3850" max="3850" width="12.44140625" style="1" bestFit="1" customWidth="1"/>
    <col min="3851" max="3851" width="10" style="1" bestFit="1" customWidth="1"/>
    <col min="3852" max="3852" width="11.21875" style="1" customWidth="1"/>
    <col min="3853" max="3853" width="11.109375" style="1" customWidth="1"/>
    <col min="3854" max="3854" width="3.21875" style="1" bestFit="1" customWidth="1"/>
    <col min="3855" max="4096" width="7.21875" style="1"/>
    <col min="4097" max="4097" width="3.44140625" style="1" bestFit="1" customWidth="1"/>
    <col min="4098" max="4098" width="11.77734375" style="1" bestFit="1" customWidth="1"/>
    <col min="4099" max="4099" width="11.5546875" style="1" customWidth="1"/>
    <col min="4100" max="4100" width="12" style="1" customWidth="1"/>
    <col min="4101" max="4101" width="11.6640625" style="1" customWidth="1"/>
    <col min="4102" max="4102" width="15.77734375" style="1" customWidth="1"/>
    <col min="4103" max="4103" width="9.6640625" style="1" customWidth="1"/>
    <col min="4104" max="4104" width="12.21875" style="1" customWidth="1"/>
    <col min="4105" max="4105" width="15.109375" style="1" bestFit="1" customWidth="1"/>
    <col min="4106" max="4106" width="12.44140625" style="1" bestFit="1" customWidth="1"/>
    <col min="4107" max="4107" width="10" style="1" bestFit="1" customWidth="1"/>
    <col min="4108" max="4108" width="11.21875" style="1" customWidth="1"/>
    <col min="4109" max="4109" width="11.109375" style="1" customWidth="1"/>
    <col min="4110" max="4110" width="3.21875" style="1" bestFit="1" customWidth="1"/>
    <col min="4111" max="4352" width="7.21875" style="1"/>
    <col min="4353" max="4353" width="3.44140625" style="1" bestFit="1" customWidth="1"/>
    <col min="4354" max="4354" width="11.77734375" style="1" bestFit="1" customWidth="1"/>
    <col min="4355" max="4355" width="11.5546875" style="1" customWidth="1"/>
    <col min="4356" max="4356" width="12" style="1" customWidth="1"/>
    <col min="4357" max="4357" width="11.6640625" style="1" customWidth="1"/>
    <col min="4358" max="4358" width="15.77734375" style="1" customWidth="1"/>
    <col min="4359" max="4359" width="9.6640625" style="1" customWidth="1"/>
    <col min="4360" max="4360" width="12.21875" style="1" customWidth="1"/>
    <col min="4361" max="4361" width="15.109375" style="1" bestFit="1" customWidth="1"/>
    <col min="4362" max="4362" width="12.44140625" style="1" bestFit="1" customWidth="1"/>
    <col min="4363" max="4363" width="10" style="1" bestFit="1" customWidth="1"/>
    <col min="4364" max="4364" width="11.21875" style="1" customWidth="1"/>
    <col min="4365" max="4365" width="11.109375" style="1" customWidth="1"/>
    <col min="4366" max="4366" width="3.21875" style="1" bestFit="1" customWidth="1"/>
    <col min="4367" max="4608" width="7.21875" style="1"/>
    <col min="4609" max="4609" width="3.44140625" style="1" bestFit="1" customWidth="1"/>
    <col min="4610" max="4610" width="11.77734375" style="1" bestFit="1" customWidth="1"/>
    <col min="4611" max="4611" width="11.5546875" style="1" customWidth="1"/>
    <col min="4612" max="4612" width="12" style="1" customWidth="1"/>
    <col min="4613" max="4613" width="11.6640625" style="1" customWidth="1"/>
    <col min="4614" max="4614" width="15.77734375" style="1" customWidth="1"/>
    <col min="4615" max="4615" width="9.6640625" style="1" customWidth="1"/>
    <col min="4616" max="4616" width="12.21875" style="1" customWidth="1"/>
    <col min="4617" max="4617" width="15.109375" style="1" bestFit="1" customWidth="1"/>
    <col min="4618" max="4618" width="12.44140625" style="1" bestFit="1" customWidth="1"/>
    <col min="4619" max="4619" width="10" style="1" bestFit="1" customWidth="1"/>
    <col min="4620" max="4620" width="11.21875" style="1" customWidth="1"/>
    <col min="4621" max="4621" width="11.109375" style="1" customWidth="1"/>
    <col min="4622" max="4622" width="3.21875" style="1" bestFit="1" customWidth="1"/>
    <col min="4623" max="4864" width="7.21875" style="1"/>
    <col min="4865" max="4865" width="3.44140625" style="1" bestFit="1" customWidth="1"/>
    <col min="4866" max="4866" width="11.77734375" style="1" bestFit="1" customWidth="1"/>
    <col min="4867" max="4867" width="11.5546875" style="1" customWidth="1"/>
    <col min="4868" max="4868" width="12" style="1" customWidth="1"/>
    <col min="4869" max="4869" width="11.6640625" style="1" customWidth="1"/>
    <col min="4870" max="4870" width="15.77734375" style="1" customWidth="1"/>
    <col min="4871" max="4871" width="9.6640625" style="1" customWidth="1"/>
    <col min="4872" max="4872" width="12.21875" style="1" customWidth="1"/>
    <col min="4873" max="4873" width="15.109375" style="1" bestFit="1" customWidth="1"/>
    <col min="4874" max="4874" width="12.44140625" style="1" bestFit="1" customWidth="1"/>
    <col min="4875" max="4875" width="10" style="1" bestFit="1" customWidth="1"/>
    <col min="4876" max="4876" width="11.21875" style="1" customWidth="1"/>
    <col min="4877" max="4877" width="11.109375" style="1" customWidth="1"/>
    <col min="4878" max="4878" width="3.21875" style="1" bestFit="1" customWidth="1"/>
    <col min="4879" max="5120" width="7.21875" style="1"/>
    <col min="5121" max="5121" width="3.44140625" style="1" bestFit="1" customWidth="1"/>
    <col min="5122" max="5122" width="11.77734375" style="1" bestFit="1" customWidth="1"/>
    <col min="5123" max="5123" width="11.5546875" style="1" customWidth="1"/>
    <col min="5124" max="5124" width="12" style="1" customWidth="1"/>
    <col min="5125" max="5125" width="11.6640625" style="1" customWidth="1"/>
    <col min="5126" max="5126" width="15.77734375" style="1" customWidth="1"/>
    <col min="5127" max="5127" width="9.6640625" style="1" customWidth="1"/>
    <col min="5128" max="5128" width="12.21875" style="1" customWidth="1"/>
    <col min="5129" max="5129" width="15.109375" style="1" bestFit="1" customWidth="1"/>
    <col min="5130" max="5130" width="12.44140625" style="1" bestFit="1" customWidth="1"/>
    <col min="5131" max="5131" width="10" style="1" bestFit="1" customWidth="1"/>
    <col min="5132" max="5132" width="11.21875" style="1" customWidth="1"/>
    <col min="5133" max="5133" width="11.109375" style="1" customWidth="1"/>
    <col min="5134" max="5134" width="3.21875" style="1" bestFit="1" customWidth="1"/>
    <col min="5135" max="5376" width="7.21875" style="1"/>
    <col min="5377" max="5377" width="3.44140625" style="1" bestFit="1" customWidth="1"/>
    <col min="5378" max="5378" width="11.77734375" style="1" bestFit="1" customWidth="1"/>
    <col min="5379" max="5379" width="11.5546875" style="1" customWidth="1"/>
    <col min="5380" max="5380" width="12" style="1" customWidth="1"/>
    <col min="5381" max="5381" width="11.6640625" style="1" customWidth="1"/>
    <col min="5382" max="5382" width="15.77734375" style="1" customWidth="1"/>
    <col min="5383" max="5383" width="9.6640625" style="1" customWidth="1"/>
    <col min="5384" max="5384" width="12.21875" style="1" customWidth="1"/>
    <col min="5385" max="5385" width="15.109375" style="1" bestFit="1" customWidth="1"/>
    <col min="5386" max="5386" width="12.44140625" style="1" bestFit="1" customWidth="1"/>
    <col min="5387" max="5387" width="10" style="1" bestFit="1" customWidth="1"/>
    <col min="5388" max="5388" width="11.21875" style="1" customWidth="1"/>
    <col min="5389" max="5389" width="11.109375" style="1" customWidth="1"/>
    <col min="5390" max="5390" width="3.21875" style="1" bestFit="1" customWidth="1"/>
    <col min="5391" max="5632" width="7.21875" style="1"/>
    <col min="5633" max="5633" width="3.44140625" style="1" bestFit="1" customWidth="1"/>
    <col min="5634" max="5634" width="11.77734375" style="1" bestFit="1" customWidth="1"/>
    <col min="5635" max="5635" width="11.5546875" style="1" customWidth="1"/>
    <col min="5636" max="5636" width="12" style="1" customWidth="1"/>
    <col min="5637" max="5637" width="11.6640625" style="1" customWidth="1"/>
    <col min="5638" max="5638" width="15.77734375" style="1" customWidth="1"/>
    <col min="5639" max="5639" width="9.6640625" style="1" customWidth="1"/>
    <col min="5640" max="5640" width="12.21875" style="1" customWidth="1"/>
    <col min="5641" max="5641" width="15.109375" style="1" bestFit="1" customWidth="1"/>
    <col min="5642" max="5642" width="12.44140625" style="1" bestFit="1" customWidth="1"/>
    <col min="5643" max="5643" width="10" style="1" bestFit="1" customWidth="1"/>
    <col min="5644" max="5644" width="11.21875" style="1" customWidth="1"/>
    <col min="5645" max="5645" width="11.109375" style="1" customWidth="1"/>
    <col min="5646" max="5646" width="3.21875" style="1" bestFit="1" customWidth="1"/>
    <col min="5647" max="5888" width="7.21875" style="1"/>
    <col min="5889" max="5889" width="3.44140625" style="1" bestFit="1" customWidth="1"/>
    <col min="5890" max="5890" width="11.77734375" style="1" bestFit="1" customWidth="1"/>
    <col min="5891" max="5891" width="11.5546875" style="1" customWidth="1"/>
    <col min="5892" max="5892" width="12" style="1" customWidth="1"/>
    <col min="5893" max="5893" width="11.6640625" style="1" customWidth="1"/>
    <col min="5894" max="5894" width="15.77734375" style="1" customWidth="1"/>
    <col min="5895" max="5895" width="9.6640625" style="1" customWidth="1"/>
    <col min="5896" max="5896" width="12.21875" style="1" customWidth="1"/>
    <col min="5897" max="5897" width="15.109375" style="1" bestFit="1" customWidth="1"/>
    <col min="5898" max="5898" width="12.44140625" style="1" bestFit="1" customWidth="1"/>
    <col min="5899" max="5899" width="10" style="1" bestFit="1" customWidth="1"/>
    <col min="5900" max="5900" width="11.21875" style="1" customWidth="1"/>
    <col min="5901" max="5901" width="11.109375" style="1" customWidth="1"/>
    <col min="5902" max="5902" width="3.21875" style="1" bestFit="1" customWidth="1"/>
    <col min="5903" max="6144" width="7.21875" style="1"/>
    <col min="6145" max="6145" width="3.44140625" style="1" bestFit="1" customWidth="1"/>
    <col min="6146" max="6146" width="11.77734375" style="1" bestFit="1" customWidth="1"/>
    <col min="6147" max="6147" width="11.5546875" style="1" customWidth="1"/>
    <col min="6148" max="6148" width="12" style="1" customWidth="1"/>
    <col min="6149" max="6149" width="11.6640625" style="1" customWidth="1"/>
    <col min="6150" max="6150" width="15.77734375" style="1" customWidth="1"/>
    <col min="6151" max="6151" width="9.6640625" style="1" customWidth="1"/>
    <col min="6152" max="6152" width="12.21875" style="1" customWidth="1"/>
    <col min="6153" max="6153" width="15.109375" style="1" bestFit="1" customWidth="1"/>
    <col min="6154" max="6154" width="12.44140625" style="1" bestFit="1" customWidth="1"/>
    <col min="6155" max="6155" width="10" style="1" bestFit="1" customWidth="1"/>
    <col min="6156" max="6156" width="11.21875" style="1" customWidth="1"/>
    <col min="6157" max="6157" width="11.109375" style="1" customWidth="1"/>
    <col min="6158" max="6158" width="3.21875" style="1" bestFit="1" customWidth="1"/>
    <col min="6159" max="6400" width="7.21875" style="1"/>
    <col min="6401" max="6401" width="3.44140625" style="1" bestFit="1" customWidth="1"/>
    <col min="6402" max="6402" width="11.77734375" style="1" bestFit="1" customWidth="1"/>
    <col min="6403" max="6403" width="11.5546875" style="1" customWidth="1"/>
    <col min="6404" max="6404" width="12" style="1" customWidth="1"/>
    <col min="6405" max="6405" width="11.6640625" style="1" customWidth="1"/>
    <col min="6406" max="6406" width="15.77734375" style="1" customWidth="1"/>
    <col min="6407" max="6407" width="9.6640625" style="1" customWidth="1"/>
    <col min="6408" max="6408" width="12.21875" style="1" customWidth="1"/>
    <col min="6409" max="6409" width="15.109375" style="1" bestFit="1" customWidth="1"/>
    <col min="6410" max="6410" width="12.44140625" style="1" bestFit="1" customWidth="1"/>
    <col min="6411" max="6411" width="10" style="1" bestFit="1" customWidth="1"/>
    <col min="6412" max="6412" width="11.21875" style="1" customWidth="1"/>
    <col min="6413" max="6413" width="11.109375" style="1" customWidth="1"/>
    <col min="6414" max="6414" width="3.21875" style="1" bestFit="1" customWidth="1"/>
    <col min="6415" max="6656" width="7.21875" style="1"/>
    <col min="6657" max="6657" width="3.44140625" style="1" bestFit="1" customWidth="1"/>
    <col min="6658" max="6658" width="11.77734375" style="1" bestFit="1" customWidth="1"/>
    <col min="6659" max="6659" width="11.5546875" style="1" customWidth="1"/>
    <col min="6660" max="6660" width="12" style="1" customWidth="1"/>
    <col min="6661" max="6661" width="11.6640625" style="1" customWidth="1"/>
    <col min="6662" max="6662" width="15.77734375" style="1" customWidth="1"/>
    <col min="6663" max="6663" width="9.6640625" style="1" customWidth="1"/>
    <col min="6664" max="6664" width="12.21875" style="1" customWidth="1"/>
    <col min="6665" max="6665" width="15.109375" style="1" bestFit="1" customWidth="1"/>
    <col min="6666" max="6666" width="12.44140625" style="1" bestFit="1" customWidth="1"/>
    <col min="6667" max="6667" width="10" style="1" bestFit="1" customWidth="1"/>
    <col min="6668" max="6668" width="11.21875" style="1" customWidth="1"/>
    <col min="6669" max="6669" width="11.109375" style="1" customWidth="1"/>
    <col min="6670" max="6670" width="3.21875" style="1" bestFit="1" customWidth="1"/>
    <col min="6671" max="6912" width="7.21875" style="1"/>
    <col min="6913" max="6913" width="3.44140625" style="1" bestFit="1" customWidth="1"/>
    <col min="6914" max="6914" width="11.77734375" style="1" bestFit="1" customWidth="1"/>
    <col min="6915" max="6915" width="11.5546875" style="1" customWidth="1"/>
    <col min="6916" max="6916" width="12" style="1" customWidth="1"/>
    <col min="6917" max="6917" width="11.6640625" style="1" customWidth="1"/>
    <col min="6918" max="6918" width="15.77734375" style="1" customWidth="1"/>
    <col min="6919" max="6919" width="9.6640625" style="1" customWidth="1"/>
    <col min="6920" max="6920" width="12.21875" style="1" customWidth="1"/>
    <col min="6921" max="6921" width="15.109375" style="1" bestFit="1" customWidth="1"/>
    <col min="6922" max="6922" width="12.44140625" style="1" bestFit="1" customWidth="1"/>
    <col min="6923" max="6923" width="10" style="1" bestFit="1" customWidth="1"/>
    <col min="6924" max="6924" width="11.21875" style="1" customWidth="1"/>
    <col min="6925" max="6925" width="11.109375" style="1" customWidth="1"/>
    <col min="6926" max="6926" width="3.21875" style="1" bestFit="1" customWidth="1"/>
    <col min="6927" max="7168" width="7.21875" style="1"/>
    <col min="7169" max="7169" width="3.44140625" style="1" bestFit="1" customWidth="1"/>
    <col min="7170" max="7170" width="11.77734375" style="1" bestFit="1" customWidth="1"/>
    <col min="7171" max="7171" width="11.5546875" style="1" customWidth="1"/>
    <col min="7172" max="7172" width="12" style="1" customWidth="1"/>
    <col min="7173" max="7173" width="11.6640625" style="1" customWidth="1"/>
    <col min="7174" max="7174" width="15.77734375" style="1" customWidth="1"/>
    <col min="7175" max="7175" width="9.6640625" style="1" customWidth="1"/>
    <col min="7176" max="7176" width="12.21875" style="1" customWidth="1"/>
    <col min="7177" max="7177" width="15.109375" style="1" bestFit="1" customWidth="1"/>
    <col min="7178" max="7178" width="12.44140625" style="1" bestFit="1" customWidth="1"/>
    <col min="7179" max="7179" width="10" style="1" bestFit="1" customWidth="1"/>
    <col min="7180" max="7180" width="11.21875" style="1" customWidth="1"/>
    <col min="7181" max="7181" width="11.109375" style="1" customWidth="1"/>
    <col min="7182" max="7182" width="3.21875" style="1" bestFit="1" customWidth="1"/>
    <col min="7183" max="7424" width="7.21875" style="1"/>
    <col min="7425" max="7425" width="3.44140625" style="1" bestFit="1" customWidth="1"/>
    <col min="7426" max="7426" width="11.77734375" style="1" bestFit="1" customWidth="1"/>
    <col min="7427" max="7427" width="11.5546875" style="1" customWidth="1"/>
    <col min="7428" max="7428" width="12" style="1" customWidth="1"/>
    <col min="7429" max="7429" width="11.6640625" style="1" customWidth="1"/>
    <col min="7430" max="7430" width="15.77734375" style="1" customWidth="1"/>
    <col min="7431" max="7431" width="9.6640625" style="1" customWidth="1"/>
    <col min="7432" max="7432" width="12.21875" style="1" customWidth="1"/>
    <col min="7433" max="7433" width="15.109375" style="1" bestFit="1" customWidth="1"/>
    <col min="7434" max="7434" width="12.44140625" style="1" bestFit="1" customWidth="1"/>
    <col min="7435" max="7435" width="10" style="1" bestFit="1" customWidth="1"/>
    <col min="7436" max="7436" width="11.21875" style="1" customWidth="1"/>
    <col min="7437" max="7437" width="11.109375" style="1" customWidth="1"/>
    <col min="7438" max="7438" width="3.21875" style="1" bestFit="1" customWidth="1"/>
    <col min="7439" max="7680" width="7.21875" style="1"/>
    <col min="7681" max="7681" width="3.44140625" style="1" bestFit="1" customWidth="1"/>
    <col min="7682" max="7682" width="11.77734375" style="1" bestFit="1" customWidth="1"/>
    <col min="7683" max="7683" width="11.5546875" style="1" customWidth="1"/>
    <col min="7684" max="7684" width="12" style="1" customWidth="1"/>
    <col min="7685" max="7685" width="11.6640625" style="1" customWidth="1"/>
    <col min="7686" max="7686" width="15.77734375" style="1" customWidth="1"/>
    <col min="7687" max="7687" width="9.6640625" style="1" customWidth="1"/>
    <col min="7688" max="7688" width="12.21875" style="1" customWidth="1"/>
    <col min="7689" max="7689" width="15.109375" style="1" bestFit="1" customWidth="1"/>
    <col min="7690" max="7690" width="12.44140625" style="1" bestFit="1" customWidth="1"/>
    <col min="7691" max="7691" width="10" style="1" bestFit="1" customWidth="1"/>
    <col min="7692" max="7692" width="11.21875" style="1" customWidth="1"/>
    <col min="7693" max="7693" width="11.109375" style="1" customWidth="1"/>
    <col min="7694" max="7694" width="3.21875" style="1" bestFit="1" customWidth="1"/>
    <col min="7695" max="7936" width="7.21875" style="1"/>
    <col min="7937" max="7937" width="3.44140625" style="1" bestFit="1" customWidth="1"/>
    <col min="7938" max="7938" width="11.77734375" style="1" bestFit="1" customWidth="1"/>
    <col min="7939" max="7939" width="11.5546875" style="1" customWidth="1"/>
    <col min="7940" max="7940" width="12" style="1" customWidth="1"/>
    <col min="7941" max="7941" width="11.6640625" style="1" customWidth="1"/>
    <col min="7942" max="7942" width="15.77734375" style="1" customWidth="1"/>
    <col min="7943" max="7943" width="9.6640625" style="1" customWidth="1"/>
    <col min="7944" max="7944" width="12.21875" style="1" customWidth="1"/>
    <col min="7945" max="7945" width="15.109375" style="1" bestFit="1" customWidth="1"/>
    <col min="7946" max="7946" width="12.44140625" style="1" bestFit="1" customWidth="1"/>
    <col min="7947" max="7947" width="10" style="1" bestFit="1" customWidth="1"/>
    <col min="7948" max="7948" width="11.21875" style="1" customWidth="1"/>
    <col min="7949" max="7949" width="11.109375" style="1" customWidth="1"/>
    <col min="7950" max="7950" width="3.21875" style="1" bestFit="1" customWidth="1"/>
    <col min="7951" max="8192" width="7.21875" style="1"/>
    <col min="8193" max="8193" width="3.44140625" style="1" bestFit="1" customWidth="1"/>
    <col min="8194" max="8194" width="11.77734375" style="1" bestFit="1" customWidth="1"/>
    <col min="8195" max="8195" width="11.5546875" style="1" customWidth="1"/>
    <col min="8196" max="8196" width="12" style="1" customWidth="1"/>
    <col min="8197" max="8197" width="11.6640625" style="1" customWidth="1"/>
    <col min="8198" max="8198" width="15.77734375" style="1" customWidth="1"/>
    <col min="8199" max="8199" width="9.6640625" style="1" customWidth="1"/>
    <col min="8200" max="8200" width="12.21875" style="1" customWidth="1"/>
    <col min="8201" max="8201" width="15.109375" style="1" bestFit="1" customWidth="1"/>
    <col min="8202" max="8202" width="12.44140625" style="1" bestFit="1" customWidth="1"/>
    <col min="8203" max="8203" width="10" style="1" bestFit="1" customWidth="1"/>
    <col min="8204" max="8204" width="11.21875" style="1" customWidth="1"/>
    <col min="8205" max="8205" width="11.109375" style="1" customWidth="1"/>
    <col min="8206" max="8206" width="3.21875" style="1" bestFit="1" customWidth="1"/>
    <col min="8207" max="8448" width="7.21875" style="1"/>
    <col min="8449" max="8449" width="3.44140625" style="1" bestFit="1" customWidth="1"/>
    <col min="8450" max="8450" width="11.77734375" style="1" bestFit="1" customWidth="1"/>
    <col min="8451" max="8451" width="11.5546875" style="1" customWidth="1"/>
    <col min="8452" max="8452" width="12" style="1" customWidth="1"/>
    <col min="8453" max="8453" width="11.6640625" style="1" customWidth="1"/>
    <col min="8454" max="8454" width="15.77734375" style="1" customWidth="1"/>
    <col min="8455" max="8455" width="9.6640625" style="1" customWidth="1"/>
    <col min="8456" max="8456" width="12.21875" style="1" customWidth="1"/>
    <col min="8457" max="8457" width="15.109375" style="1" bestFit="1" customWidth="1"/>
    <col min="8458" max="8458" width="12.44140625" style="1" bestFit="1" customWidth="1"/>
    <col min="8459" max="8459" width="10" style="1" bestFit="1" customWidth="1"/>
    <col min="8460" max="8460" width="11.21875" style="1" customWidth="1"/>
    <col min="8461" max="8461" width="11.109375" style="1" customWidth="1"/>
    <col min="8462" max="8462" width="3.21875" style="1" bestFit="1" customWidth="1"/>
    <col min="8463" max="8704" width="7.21875" style="1"/>
    <col min="8705" max="8705" width="3.44140625" style="1" bestFit="1" customWidth="1"/>
    <col min="8706" max="8706" width="11.77734375" style="1" bestFit="1" customWidth="1"/>
    <col min="8707" max="8707" width="11.5546875" style="1" customWidth="1"/>
    <col min="8708" max="8708" width="12" style="1" customWidth="1"/>
    <col min="8709" max="8709" width="11.6640625" style="1" customWidth="1"/>
    <col min="8710" max="8710" width="15.77734375" style="1" customWidth="1"/>
    <col min="8711" max="8711" width="9.6640625" style="1" customWidth="1"/>
    <col min="8712" max="8712" width="12.21875" style="1" customWidth="1"/>
    <col min="8713" max="8713" width="15.109375" style="1" bestFit="1" customWidth="1"/>
    <col min="8714" max="8714" width="12.44140625" style="1" bestFit="1" customWidth="1"/>
    <col min="8715" max="8715" width="10" style="1" bestFit="1" customWidth="1"/>
    <col min="8716" max="8716" width="11.21875" style="1" customWidth="1"/>
    <col min="8717" max="8717" width="11.109375" style="1" customWidth="1"/>
    <col min="8718" max="8718" width="3.21875" style="1" bestFit="1" customWidth="1"/>
    <col min="8719" max="8960" width="7.21875" style="1"/>
    <col min="8961" max="8961" width="3.44140625" style="1" bestFit="1" customWidth="1"/>
    <col min="8962" max="8962" width="11.77734375" style="1" bestFit="1" customWidth="1"/>
    <col min="8963" max="8963" width="11.5546875" style="1" customWidth="1"/>
    <col min="8964" max="8964" width="12" style="1" customWidth="1"/>
    <col min="8965" max="8965" width="11.6640625" style="1" customWidth="1"/>
    <col min="8966" max="8966" width="15.77734375" style="1" customWidth="1"/>
    <col min="8967" max="8967" width="9.6640625" style="1" customWidth="1"/>
    <col min="8968" max="8968" width="12.21875" style="1" customWidth="1"/>
    <col min="8969" max="8969" width="15.109375" style="1" bestFit="1" customWidth="1"/>
    <col min="8970" max="8970" width="12.44140625" style="1" bestFit="1" customWidth="1"/>
    <col min="8971" max="8971" width="10" style="1" bestFit="1" customWidth="1"/>
    <col min="8972" max="8972" width="11.21875" style="1" customWidth="1"/>
    <col min="8973" max="8973" width="11.109375" style="1" customWidth="1"/>
    <col min="8974" max="8974" width="3.21875" style="1" bestFit="1" customWidth="1"/>
    <col min="8975" max="9216" width="7.21875" style="1"/>
    <col min="9217" max="9217" width="3.44140625" style="1" bestFit="1" customWidth="1"/>
    <col min="9218" max="9218" width="11.77734375" style="1" bestFit="1" customWidth="1"/>
    <col min="9219" max="9219" width="11.5546875" style="1" customWidth="1"/>
    <col min="9220" max="9220" width="12" style="1" customWidth="1"/>
    <col min="9221" max="9221" width="11.6640625" style="1" customWidth="1"/>
    <col min="9222" max="9222" width="15.77734375" style="1" customWidth="1"/>
    <col min="9223" max="9223" width="9.6640625" style="1" customWidth="1"/>
    <col min="9224" max="9224" width="12.21875" style="1" customWidth="1"/>
    <col min="9225" max="9225" width="15.109375" style="1" bestFit="1" customWidth="1"/>
    <col min="9226" max="9226" width="12.44140625" style="1" bestFit="1" customWidth="1"/>
    <col min="9227" max="9227" width="10" style="1" bestFit="1" customWidth="1"/>
    <col min="9228" max="9228" width="11.21875" style="1" customWidth="1"/>
    <col min="9229" max="9229" width="11.109375" style="1" customWidth="1"/>
    <col min="9230" max="9230" width="3.21875" style="1" bestFit="1" customWidth="1"/>
    <col min="9231" max="9472" width="7.21875" style="1"/>
    <col min="9473" max="9473" width="3.44140625" style="1" bestFit="1" customWidth="1"/>
    <col min="9474" max="9474" width="11.77734375" style="1" bestFit="1" customWidth="1"/>
    <col min="9475" max="9475" width="11.5546875" style="1" customWidth="1"/>
    <col min="9476" max="9476" width="12" style="1" customWidth="1"/>
    <col min="9477" max="9477" width="11.6640625" style="1" customWidth="1"/>
    <col min="9478" max="9478" width="15.77734375" style="1" customWidth="1"/>
    <col min="9479" max="9479" width="9.6640625" style="1" customWidth="1"/>
    <col min="9480" max="9480" width="12.21875" style="1" customWidth="1"/>
    <col min="9481" max="9481" width="15.109375" style="1" bestFit="1" customWidth="1"/>
    <col min="9482" max="9482" width="12.44140625" style="1" bestFit="1" customWidth="1"/>
    <col min="9483" max="9483" width="10" style="1" bestFit="1" customWidth="1"/>
    <col min="9484" max="9484" width="11.21875" style="1" customWidth="1"/>
    <col min="9485" max="9485" width="11.109375" style="1" customWidth="1"/>
    <col min="9486" max="9486" width="3.21875" style="1" bestFit="1" customWidth="1"/>
    <col min="9487" max="9728" width="7.21875" style="1"/>
    <col min="9729" max="9729" width="3.44140625" style="1" bestFit="1" customWidth="1"/>
    <col min="9730" max="9730" width="11.77734375" style="1" bestFit="1" customWidth="1"/>
    <col min="9731" max="9731" width="11.5546875" style="1" customWidth="1"/>
    <col min="9732" max="9732" width="12" style="1" customWidth="1"/>
    <col min="9733" max="9733" width="11.6640625" style="1" customWidth="1"/>
    <col min="9734" max="9734" width="15.77734375" style="1" customWidth="1"/>
    <col min="9735" max="9735" width="9.6640625" style="1" customWidth="1"/>
    <col min="9736" max="9736" width="12.21875" style="1" customWidth="1"/>
    <col min="9737" max="9737" width="15.109375" style="1" bestFit="1" customWidth="1"/>
    <col min="9738" max="9738" width="12.44140625" style="1" bestFit="1" customWidth="1"/>
    <col min="9739" max="9739" width="10" style="1" bestFit="1" customWidth="1"/>
    <col min="9740" max="9740" width="11.21875" style="1" customWidth="1"/>
    <col min="9741" max="9741" width="11.109375" style="1" customWidth="1"/>
    <col min="9742" max="9742" width="3.21875" style="1" bestFit="1" customWidth="1"/>
    <col min="9743" max="9984" width="7.21875" style="1"/>
    <col min="9985" max="9985" width="3.44140625" style="1" bestFit="1" customWidth="1"/>
    <col min="9986" max="9986" width="11.77734375" style="1" bestFit="1" customWidth="1"/>
    <col min="9987" max="9987" width="11.5546875" style="1" customWidth="1"/>
    <col min="9988" max="9988" width="12" style="1" customWidth="1"/>
    <col min="9989" max="9989" width="11.6640625" style="1" customWidth="1"/>
    <col min="9990" max="9990" width="15.77734375" style="1" customWidth="1"/>
    <col min="9991" max="9991" width="9.6640625" style="1" customWidth="1"/>
    <col min="9992" max="9992" width="12.21875" style="1" customWidth="1"/>
    <col min="9993" max="9993" width="15.109375" style="1" bestFit="1" customWidth="1"/>
    <col min="9994" max="9994" width="12.44140625" style="1" bestFit="1" customWidth="1"/>
    <col min="9995" max="9995" width="10" style="1" bestFit="1" customWidth="1"/>
    <col min="9996" max="9996" width="11.21875" style="1" customWidth="1"/>
    <col min="9997" max="9997" width="11.109375" style="1" customWidth="1"/>
    <col min="9998" max="9998" width="3.21875" style="1" bestFit="1" customWidth="1"/>
    <col min="9999" max="10240" width="7.21875" style="1"/>
    <col min="10241" max="10241" width="3.44140625" style="1" bestFit="1" customWidth="1"/>
    <col min="10242" max="10242" width="11.77734375" style="1" bestFit="1" customWidth="1"/>
    <col min="10243" max="10243" width="11.5546875" style="1" customWidth="1"/>
    <col min="10244" max="10244" width="12" style="1" customWidth="1"/>
    <col min="10245" max="10245" width="11.6640625" style="1" customWidth="1"/>
    <col min="10246" max="10246" width="15.77734375" style="1" customWidth="1"/>
    <col min="10247" max="10247" width="9.6640625" style="1" customWidth="1"/>
    <col min="10248" max="10248" width="12.21875" style="1" customWidth="1"/>
    <col min="10249" max="10249" width="15.109375" style="1" bestFit="1" customWidth="1"/>
    <col min="10250" max="10250" width="12.44140625" style="1" bestFit="1" customWidth="1"/>
    <col min="10251" max="10251" width="10" style="1" bestFit="1" customWidth="1"/>
    <col min="10252" max="10252" width="11.21875" style="1" customWidth="1"/>
    <col min="10253" max="10253" width="11.109375" style="1" customWidth="1"/>
    <col min="10254" max="10254" width="3.21875" style="1" bestFit="1" customWidth="1"/>
    <col min="10255" max="10496" width="7.21875" style="1"/>
    <col min="10497" max="10497" width="3.44140625" style="1" bestFit="1" customWidth="1"/>
    <col min="10498" max="10498" width="11.77734375" style="1" bestFit="1" customWidth="1"/>
    <col min="10499" max="10499" width="11.5546875" style="1" customWidth="1"/>
    <col min="10500" max="10500" width="12" style="1" customWidth="1"/>
    <col min="10501" max="10501" width="11.6640625" style="1" customWidth="1"/>
    <col min="10502" max="10502" width="15.77734375" style="1" customWidth="1"/>
    <col min="10503" max="10503" width="9.6640625" style="1" customWidth="1"/>
    <col min="10504" max="10504" width="12.21875" style="1" customWidth="1"/>
    <col min="10505" max="10505" width="15.109375" style="1" bestFit="1" customWidth="1"/>
    <col min="10506" max="10506" width="12.44140625" style="1" bestFit="1" customWidth="1"/>
    <col min="10507" max="10507" width="10" style="1" bestFit="1" customWidth="1"/>
    <col min="10508" max="10508" width="11.21875" style="1" customWidth="1"/>
    <col min="10509" max="10509" width="11.109375" style="1" customWidth="1"/>
    <col min="10510" max="10510" width="3.21875" style="1" bestFit="1" customWidth="1"/>
    <col min="10511" max="10752" width="7.21875" style="1"/>
    <col min="10753" max="10753" width="3.44140625" style="1" bestFit="1" customWidth="1"/>
    <col min="10754" max="10754" width="11.77734375" style="1" bestFit="1" customWidth="1"/>
    <col min="10755" max="10755" width="11.5546875" style="1" customWidth="1"/>
    <col min="10756" max="10756" width="12" style="1" customWidth="1"/>
    <col min="10757" max="10757" width="11.6640625" style="1" customWidth="1"/>
    <col min="10758" max="10758" width="15.77734375" style="1" customWidth="1"/>
    <col min="10759" max="10759" width="9.6640625" style="1" customWidth="1"/>
    <col min="10760" max="10760" width="12.21875" style="1" customWidth="1"/>
    <col min="10761" max="10761" width="15.109375" style="1" bestFit="1" customWidth="1"/>
    <col min="10762" max="10762" width="12.44140625" style="1" bestFit="1" customWidth="1"/>
    <col min="10763" max="10763" width="10" style="1" bestFit="1" customWidth="1"/>
    <col min="10764" max="10764" width="11.21875" style="1" customWidth="1"/>
    <col min="10765" max="10765" width="11.109375" style="1" customWidth="1"/>
    <col min="10766" max="10766" width="3.21875" style="1" bestFit="1" customWidth="1"/>
    <col min="10767" max="11008" width="7.21875" style="1"/>
    <col min="11009" max="11009" width="3.44140625" style="1" bestFit="1" customWidth="1"/>
    <col min="11010" max="11010" width="11.77734375" style="1" bestFit="1" customWidth="1"/>
    <col min="11011" max="11011" width="11.5546875" style="1" customWidth="1"/>
    <col min="11012" max="11012" width="12" style="1" customWidth="1"/>
    <col min="11013" max="11013" width="11.6640625" style="1" customWidth="1"/>
    <col min="11014" max="11014" width="15.77734375" style="1" customWidth="1"/>
    <col min="11015" max="11015" width="9.6640625" style="1" customWidth="1"/>
    <col min="11016" max="11016" width="12.21875" style="1" customWidth="1"/>
    <col min="11017" max="11017" width="15.109375" style="1" bestFit="1" customWidth="1"/>
    <col min="11018" max="11018" width="12.44140625" style="1" bestFit="1" customWidth="1"/>
    <col min="11019" max="11019" width="10" style="1" bestFit="1" customWidth="1"/>
    <col min="11020" max="11020" width="11.21875" style="1" customWidth="1"/>
    <col min="11021" max="11021" width="11.109375" style="1" customWidth="1"/>
    <col min="11022" max="11022" width="3.21875" style="1" bestFit="1" customWidth="1"/>
    <col min="11023" max="11264" width="7.21875" style="1"/>
    <col min="11265" max="11265" width="3.44140625" style="1" bestFit="1" customWidth="1"/>
    <col min="11266" max="11266" width="11.77734375" style="1" bestFit="1" customWidth="1"/>
    <col min="11267" max="11267" width="11.5546875" style="1" customWidth="1"/>
    <col min="11268" max="11268" width="12" style="1" customWidth="1"/>
    <col min="11269" max="11269" width="11.6640625" style="1" customWidth="1"/>
    <col min="11270" max="11270" width="15.77734375" style="1" customWidth="1"/>
    <col min="11271" max="11271" width="9.6640625" style="1" customWidth="1"/>
    <col min="11272" max="11272" width="12.21875" style="1" customWidth="1"/>
    <col min="11273" max="11273" width="15.109375" style="1" bestFit="1" customWidth="1"/>
    <col min="11274" max="11274" width="12.44140625" style="1" bestFit="1" customWidth="1"/>
    <col min="11275" max="11275" width="10" style="1" bestFit="1" customWidth="1"/>
    <col min="11276" max="11276" width="11.21875" style="1" customWidth="1"/>
    <col min="11277" max="11277" width="11.109375" style="1" customWidth="1"/>
    <col min="11278" max="11278" width="3.21875" style="1" bestFit="1" customWidth="1"/>
    <col min="11279" max="11520" width="7.21875" style="1"/>
    <col min="11521" max="11521" width="3.44140625" style="1" bestFit="1" customWidth="1"/>
    <col min="11522" max="11522" width="11.77734375" style="1" bestFit="1" customWidth="1"/>
    <col min="11523" max="11523" width="11.5546875" style="1" customWidth="1"/>
    <col min="11524" max="11524" width="12" style="1" customWidth="1"/>
    <col min="11525" max="11525" width="11.6640625" style="1" customWidth="1"/>
    <col min="11526" max="11526" width="15.77734375" style="1" customWidth="1"/>
    <col min="11527" max="11527" width="9.6640625" style="1" customWidth="1"/>
    <col min="11528" max="11528" width="12.21875" style="1" customWidth="1"/>
    <col min="11529" max="11529" width="15.109375" style="1" bestFit="1" customWidth="1"/>
    <col min="11530" max="11530" width="12.44140625" style="1" bestFit="1" customWidth="1"/>
    <col min="11531" max="11531" width="10" style="1" bestFit="1" customWidth="1"/>
    <col min="11532" max="11532" width="11.21875" style="1" customWidth="1"/>
    <col min="11533" max="11533" width="11.109375" style="1" customWidth="1"/>
    <col min="11534" max="11534" width="3.21875" style="1" bestFit="1" customWidth="1"/>
    <col min="11535" max="11776" width="7.21875" style="1"/>
    <col min="11777" max="11777" width="3.44140625" style="1" bestFit="1" customWidth="1"/>
    <col min="11778" max="11778" width="11.77734375" style="1" bestFit="1" customWidth="1"/>
    <col min="11779" max="11779" width="11.5546875" style="1" customWidth="1"/>
    <col min="11780" max="11780" width="12" style="1" customWidth="1"/>
    <col min="11781" max="11781" width="11.6640625" style="1" customWidth="1"/>
    <col min="11782" max="11782" width="15.77734375" style="1" customWidth="1"/>
    <col min="11783" max="11783" width="9.6640625" style="1" customWidth="1"/>
    <col min="11784" max="11784" width="12.21875" style="1" customWidth="1"/>
    <col min="11785" max="11785" width="15.109375" style="1" bestFit="1" customWidth="1"/>
    <col min="11786" max="11786" width="12.44140625" style="1" bestFit="1" customWidth="1"/>
    <col min="11787" max="11787" width="10" style="1" bestFit="1" customWidth="1"/>
    <col min="11788" max="11788" width="11.21875" style="1" customWidth="1"/>
    <col min="11789" max="11789" width="11.109375" style="1" customWidth="1"/>
    <col min="11790" max="11790" width="3.21875" style="1" bestFit="1" customWidth="1"/>
    <col min="11791" max="12032" width="7.21875" style="1"/>
    <col min="12033" max="12033" width="3.44140625" style="1" bestFit="1" customWidth="1"/>
    <col min="12034" max="12034" width="11.77734375" style="1" bestFit="1" customWidth="1"/>
    <col min="12035" max="12035" width="11.5546875" style="1" customWidth="1"/>
    <col min="12036" max="12036" width="12" style="1" customWidth="1"/>
    <col min="12037" max="12037" width="11.6640625" style="1" customWidth="1"/>
    <col min="12038" max="12038" width="15.77734375" style="1" customWidth="1"/>
    <col min="12039" max="12039" width="9.6640625" style="1" customWidth="1"/>
    <col min="12040" max="12040" width="12.21875" style="1" customWidth="1"/>
    <col min="12041" max="12041" width="15.109375" style="1" bestFit="1" customWidth="1"/>
    <col min="12042" max="12042" width="12.44140625" style="1" bestFit="1" customWidth="1"/>
    <col min="12043" max="12043" width="10" style="1" bestFit="1" customWidth="1"/>
    <col min="12044" max="12044" width="11.21875" style="1" customWidth="1"/>
    <col min="12045" max="12045" width="11.109375" style="1" customWidth="1"/>
    <col min="12046" max="12046" width="3.21875" style="1" bestFit="1" customWidth="1"/>
    <col min="12047" max="12288" width="7.21875" style="1"/>
    <col min="12289" max="12289" width="3.44140625" style="1" bestFit="1" customWidth="1"/>
    <col min="12290" max="12290" width="11.77734375" style="1" bestFit="1" customWidth="1"/>
    <col min="12291" max="12291" width="11.5546875" style="1" customWidth="1"/>
    <col min="12292" max="12292" width="12" style="1" customWidth="1"/>
    <col min="12293" max="12293" width="11.6640625" style="1" customWidth="1"/>
    <col min="12294" max="12294" width="15.77734375" style="1" customWidth="1"/>
    <col min="12295" max="12295" width="9.6640625" style="1" customWidth="1"/>
    <col min="12296" max="12296" width="12.21875" style="1" customWidth="1"/>
    <col min="12297" max="12297" width="15.109375" style="1" bestFit="1" customWidth="1"/>
    <col min="12298" max="12298" width="12.44140625" style="1" bestFit="1" customWidth="1"/>
    <col min="12299" max="12299" width="10" style="1" bestFit="1" customWidth="1"/>
    <col min="12300" max="12300" width="11.21875" style="1" customWidth="1"/>
    <col min="12301" max="12301" width="11.109375" style="1" customWidth="1"/>
    <col min="12302" max="12302" width="3.21875" style="1" bestFit="1" customWidth="1"/>
    <col min="12303" max="12544" width="7.21875" style="1"/>
    <col min="12545" max="12545" width="3.44140625" style="1" bestFit="1" customWidth="1"/>
    <col min="12546" max="12546" width="11.77734375" style="1" bestFit="1" customWidth="1"/>
    <col min="12547" max="12547" width="11.5546875" style="1" customWidth="1"/>
    <col min="12548" max="12548" width="12" style="1" customWidth="1"/>
    <col min="12549" max="12549" width="11.6640625" style="1" customWidth="1"/>
    <col min="12550" max="12550" width="15.77734375" style="1" customWidth="1"/>
    <col min="12551" max="12551" width="9.6640625" style="1" customWidth="1"/>
    <col min="12552" max="12552" width="12.21875" style="1" customWidth="1"/>
    <col min="12553" max="12553" width="15.109375" style="1" bestFit="1" customWidth="1"/>
    <col min="12554" max="12554" width="12.44140625" style="1" bestFit="1" customWidth="1"/>
    <col min="12555" max="12555" width="10" style="1" bestFit="1" customWidth="1"/>
    <col min="12556" max="12556" width="11.21875" style="1" customWidth="1"/>
    <col min="12557" max="12557" width="11.109375" style="1" customWidth="1"/>
    <col min="12558" max="12558" width="3.21875" style="1" bestFit="1" customWidth="1"/>
    <col min="12559" max="12800" width="7.21875" style="1"/>
    <col min="12801" max="12801" width="3.44140625" style="1" bestFit="1" customWidth="1"/>
    <col min="12802" max="12802" width="11.77734375" style="1" bestFit="1" customWidth="1"/>
    <col min="12803" max="12803" width="11.5546875" style="1" customWidth="1"/>
    <col min="12804" max="12804" width="12" style="1" customWidth="1"/>
    <col min="12805" max="12805" width="11.6640625" style="1" customWidth="1"/>
    <col min="12806" max="12806" width="15.77734375" style="1" customWidth="1"/>
    <col min="12807" max="12807" width="9.6640625" style="1" customWidth="1"/>
    <col min="12808" max="12808" width="12.21875" style="1" customWidth="1"/>
    <col min="12809" max="12809" width="15.109375" style="1" bestFit="1" customWidth="1"/>
    <col min="12810" max="12810" width="12.44140625" style="1" bestFit="1" customWidth="1"/>
    <col min="12811" max="12811" width="10" style="1" bestFit="1" customWidth="1"/>
    <col min="12812" max="12812" width="11.21875" style="1" customWidth="1"/>
    <col min="12813" max="12813" width="11.109375" style="1" customWidth="1"/>
    <col min="12814" max="12814" width="3.21875" style="1" bestFit="1" customWidth="1"/>
    <col min="12815" max="13056" width="7.21875" style="1"/>
    <col min="13057" max="13057" width="3.44140625" style="1" bestFit="1" customWidth="1"/>
    <col min="13058" max="13058" width="11.77734375" style="1" bestFit="1" customWidth="1"/>
    <col min="13059" max="13059" width="11.5546875" style="1" customWidth="1"/>
    <col min="13060" max="13060" width="12" style="1" customWidth="1"/>
    <col min="13061" max="13061" width="11.6640625" style="1" customWidth="1"/>
    <col min="13062" max="13062" width="15.77734375" style="1" customWidth="1"/>
    <col min="13063" max="13063" width="9.6640625" style="1" customWidth="1"/>
    <col min="13064" max="13064" width="12.21875" style="1" customWidth="1"/>
    <col min="13065" max="13065" width="15.109375" style="1" bestFit="1" customWidth="1"/>
    <col min="13066" max="13066" width="12.44140625" style="1" bestFit="1" customWidth="1"/>
    <col min="13067" max="13067" width="10" style="1" bestFit="1" customWidth="1"/>
    <col min="13068" max="13068" width="11.21875" style="1" customWidth="1"/>
    <col min="13069" max="13069" width="11.109375" style="1" customWidth="1"/>
    <col min="13070" max="13070" width="3.21875" style="1" bestFit="1" customWidth="1"/>
    <col min="13071" max="13312" width="7.21875" style="1"/>
    <col min="13313" max="13313" width="3.44140625" style="1" bestFit="1" customWidth="1"/>
    <col min="13314" max="13314" width="11.77734375" style="1" bestFit="1" customWidth="1"/>
    <col min="13315" max="13315" width="11.5546875" style="1" customWidth="1"/>
    <col min="13316" max="13316" width="12" style="1" customWidth="1"/>
    <col min="13317" max="13317" width="11.6640625" style="1" customWidth="1"/>
    <col min="13318" max="13318" width="15.77734375" style="1" customWidth="1"/>
    <col min="13319" max="13319" width="9.6640625" style="1" customWidth="1"/>
    <col min="13320" max="13320" width="12.21875" style="1" customWidth="1"/>
    <col min="13321" max="13321" width="15.109375" style="1" bestFit="1" customWidth="1"/>
    <col min="13322" max="13322" width="12.44140625" style="1" bestFit="1" customWidth="1"/>
    <col min="13323" max="13323" width="10" style="1" bestFit="1" customWidth="1"/>
    <col min="13324" max="13324" width="11.21875" style="1" customWidth="1"/>
    <col min="13325" max="13325" width="11.109375" style="1" customWidth="1"/>
    <col min="13326" max="13326" width="3.21875" style="1" bestFit="1" customWidth="1"/>
    <col min="13327" max="13568" width="7.21875" style="1"/>
    <col min="13569" max="13569" width="3.44140625" style="1" bestFit="1" customWidth="1"/>
    <col min="13570" max="13570" width="11.77734375" style="1" bestFit="1" customWidth="1"/>
    <col min="13571" max="13571" width="11.5546875" style="1" customWidth="1"/>
    <col min="13572" max="13572" width="12" style="1" customWidth="1"/>
    <col min="13573" max="13573" width="11.6640625" style="1" customWidth="1"/>
    <col min="13574" max="13574" width="15.77734375" style="1" customWidth="1"/>
    <col min="13575" max="13575" width="9.6640625" style="1" customWidth="1"/>
    <col min="13576" max="13576" width="12.21875" style="1" customWidth="1"/>
    <col min="13577" max="13577" width="15.109375" style="1" bestFit="1" customWidth="1"/>
    <col min="13578" max="13578" width="12.44140625" style="1" bestFit="1" customWidth="1"/>
    <col min="13579" max="13579" width="10" style="1" bestFit="1" customWidth="1"/>
    <col min="13580" max="13580" width="11.21875" style="1" customWidth="1"/>
    <col min="13581" max="13581" width="11.109375" style="1" customWidth="1"/>
    <col min="13582" max="13582" width="3.21875" style="1" bestFit="1" customWidth="1"/>
    <col min="13583" max="13824" width="7.21875" style="1"/>
    <col min="13825" max="13825" width="3.44140625" style="1" bestFit="1" customWidth="1"/>
    <col min="13826" max="13826" width="11.77734375" style="1" bestFit="1" customWidth="1"/>
    <col min="13827" max="13827" width="11.5546875" style="1" customWidth="1"/>
    <col min="13828" max="13828" width="12" style="1" customWidth="1"/>
    <col min="13829" max="13829" width="11.6640625" style="1" customWidth="1"/>
    <col min="13830" max="13830" width="15.77734375" style="1" customWidth="1"/>
    <col min="13831" max="13831" width="9.6640625" style="1" customWidth="1"/>
    <col min="13832" max="13832" width="12.21875" style="1" customWidth="1"/>
    <col min="13833" max="13833" width="15.109375" style="1" bestFit="1" customWidth="1"/>
    <col min="13834" max="13834" width="12.44140625" style="1" bestFit="1" customWidth="1"/>
    <col min="13835" max="13835" width="10" style="1" bestFit="1" customWidth="1"/>
    <col min="13836" max="13836" width="11.21875" style="1" customWidth="1"/>
    <col min="13837" max="13837" width="11.109375" style="1" customWidth="1"/>
    <col min="13838" max="13838" width="3.21875" style="1" bestFit="1" customWidth="1"/>
    <col min="13839" max="14080" width="7.21875" style="1"/>
    <col min="14081" max="14081" width="3.44140625" style="1" bestFit="1" customWidth="1"/>
    <col min="14082" max="14082" width="11.77734375" style="1" bestFit="1" customWidth="1"/>
    <col min="14083" max="14083" width="11.5546875" style="1" customWidth="1"/>
    <col min="14084" max="14084" width="12" style="1" customWidth="1"/>
    <col min="14085" max="14085" width="11.6640625" style="1" customWidth="1"/>
    <col min="14086" max="14086" width="15.77734375" style="1" customWidth="1"/>
    <col min="14087" max="14087" width="9.6640625" style="1" customWidth="1"/>
    <col min="14088" max="14088" width="12.21875" style="1" customWidth="1"/>
    <col min="14089" max="14089" width="15.109375" style="1" bestFit="1" customWidth="1"/>
    <col min="14090" max="14090" width="12.44140625" style="1" bestFit="1" customWidth="1"/>
    <col min="14091" max="14091" width="10" style="1" bestFit="1" customWidth="1"/>
    <col min="14092" max="14092" width="11.21875" style="1" customWidth="1"/>
    <col min="14093" max="14093" width="11.109375" style="1" customWidth="1"/>
    <col min="14094" max="14094" width="3.21875" style="1" bestFit="1" customWidth="1"/>
    <col min="14095" max="14336" width="7.21875" style="1"/>
    <col min="14337" max="14337" width="3.44140625" style="1" bestFit="1" customWidth="1"/>
    <col min="14338" max="14338" width="11.77734375" style="1" bestFit="1" customWidth="1"/>
    <col min="14339" max="14339" width="11.5546875" style="1" customWidth="1"/>
    <col min="14340" max="14340" width="12" style="1" customWidth="1"/>
    <col min="14341" max="14341" width="11.6640625" style="1" customWidth="1"/>
    <col min="14342" max="14342" width="15.77734375" style="1" customWidth="1"/>
    <col min="14343" max="14343" width="9.6640625" style="1" customWidth="1"/>
    <col min="14344" max="14344" width="12.21875" style="1" customWidth="1"/>
    <col min="14345" max="14345" width="15.109375" style="1" bestFit="1" customWidth="1"/>
    <col min="14346" max="14346" width="12.44140625" style="1" bestFit="1" customWidth="1"/>
    <col min="14347" max="14347" width="10" style="1" bestFit="1" customWidth="1"/>
    <col min="14348" max="14348" width="11.21875" style="1" customWidth="1"/>
    <col min="14349" max="14349" width="11.109375" style="1" customWidth="1"/>
    <col min="14350" max="14350" width="3.21875" style="1" bestFit="1" customWidth="1"/>
    <col min="14351" max="14592" width="7.21875" style="1"/>
    <col min="14593" max="14593" width="3.44140625" style="1" bestFit="1" customWidth="1"/>
    <col min="14594" max="14594" width="11.77734375" style="1" bestFit="1" customWidth="1"/>
    <col min="14595" max="14595" width="11.5546875" style="1" customWidth="1"/>
    <col min="14596" max="14596" width="12" style="1" customWidth="1"/>
    <col min="14597" max="14597" width="11.6640625" style="1" customWidth="1"/>
    <col min="14598" max="14598" width="15.77734375" style="1" customWidth="1"/>
    <col min="14599" max="14599" width="9.6640625" style="1" customWidth="1"/>
    <col min="14600" max="14600" width="12.21875" style="1" customWidth="1"/>
    <col min="14601" max="14601" width="15.109375" style="1" bestFit="1" customWidth="1"/>
    <col min="14602" max="14602" width="12.44140625" style="1" bestFit="1" customWidth="1"/>
    <col min="14603" max="14603" width="10" style="1" bestFit="1" customWidth="1"/>
    <col min="14604" max="14604" width="11.21875" style="1" customWidth="1"/>
    <col min="14605" max="14605" width="11.109375" style="1" customWidth="1"/>
    <col min="14606" max="14606" width="3.21875" style="1" bestFit="1" customWidth="1"/>
    <col min="14607" max="14848" width="7.21875" style="1"/>
    <col min="14849" max="14849" width="3.44140625" style="1" bestFit="1" customWidth="1"/>
    <col min="14850" max="14850" width="11.77734375" style="1" bestFit="1" customWidth="1"/>
    <col min="14851" max="14851" width="11.5546875" style="1" customWidth="1"/>
    <col min="14852" max="14852" width="12" style="1" customWidth="1"/>
    <col min="14853" max="14853" width="11.6640625" style="1" customWidth="1"/>
    <col min="14854" max="14854" width="15.77734375" style="1" customWidth="1"/>
    <col min="14855" max="14855" width="9.6640625" style="1" customWidth="1"/>
    <col min="14856" max="14856" width="12.21875" style="1" customWidth="1"/>
    <col min="14857" max="14857" width="15.109375" style="1" bestFit="1" customWidth="1"/>
    <col min="14858" max="14858" width="12.44140625" style="1" bestFit="1" customWidth="1"/>
    <col min="14859" max="14859" width="10" style="1" bestFit="1" customWidth="1"/>
    <col min="14860" max="14860" width="11.21875" style="1" customWidth="1"/>
    <col min="14861" max="14861" width="11.109375" style="1" customWidth="1"/>
    <col min="14862" max="14862" width="3.21875" style="1" bestFit="1" customWidth="1"/>
    <col min="14863" max="15104" width="7.21875" style="1"/>
    <col min="15105" max="15105" width="3.44140625" style="1" bestFit="1" customWidth="1"/>
    <col min="15106" max="15106" width="11.77734375" style="1" bestFit="1" customWidth="1"/>
    <col min="15107" max="15107" width="11.5546875" style="1" customWidth="1"/>
    <col min="15108" max="15108" width="12" style="1" customWidth="1"/>
    <col min="15109" max="15109" width="11.6640625" style="1" customWidth="1"/>
    <col min="15110" max="15110" width="15.77734375" style="1" customWidth="1"/>
    <col min="15111" max="15111" width="9.6640625" style="1" customWidth="1"/>
    <col min="15112" max="15112" width="12.21875" style="1" customWidth="1"/>
    <col min="15113" max="15113" width="15.109375" style="1" bestFit="1" customWidth="1"/>
    <col min="15114" max="15114" width="12.44140625" style="1" bestFit="1" customWidth="1"/>
    <col min="15115" max="15115" width="10" style="1" bestFit="1" customWidth="1"/>
    <col min="15116" max="15116" width="11.21875" style="1" customWidth="1"/>
    <col min="15117" max="15117" width="11.109375" style="1" customWidth="1"/>
    <col min="15118" max="15118" width="3.21875" style="1" bestFit="1" customWidth="1"/>
    <col min="15119" max="15360" width="7.21875" style="1"/>
    <col min="15361" max="15361" width="3.44140625" style="1" bestFit="1" customWidth="1"/>
    <col min="15362" max="15362" width="11.77734375" style="1" bestFit="1" customWidth="1"/>
    <col min="15363" max="15363" width="11.5546875" style="1" customWidth="1"/>
    <col min="15364" max="15364" width="12" style="1" customWidth="1"/>
    <col min="15365" max="15365" width="11.6640625" style="1" customWidth="1"/>
    <col min="15366" max="15366" width="15.77734375" style="1" customWidth="1"/>
    <col min="15367" max="15367" width="9.6640625" style="1" customWidth="1"/>
    <col min="15368" max="15368" width="12.21875" style="1" customWidth="1"/>
    <col min="15369" max="15369" width="15.109375" style="1" bestFit="1" customWidth="1"/>
    <col min="15370" max="15370" width="12.44140625" style="1" bestFit="1" customWidth="1"/>
    <col min="15371" max="15371" width="10" style="1" bestFit="1" customWidth="1"/>
    <col min="15372" max="15372" width="11.21875" style="1" customWidth="1"/>
    <col min="15373" max="15373" width="11.109375" style="1" customWidth="1"/>
    <col min="15374" max="15374" width="3.21875" style="1" bestFit="1" customWidth="1"/>
    <col min="15375" max="15616" width="7.21875" style="1"/>
    <col min="15617" max="15617" width="3.44140625" style="1" bestFit="1" customWidth="1"/>
    <col min="15618" max="15618" width="11.77734375" style="1" bestFit="1" customWidth="1"/>
    <col min="15619" max="15619" width="11.5546875" style="1" customWidth="1"/>
    <col min="15620" max="15620" width="12" style="1" customWidth="1"/>
    <col min="15621" max="15621" width="11.6640625" style="1" customWidth="1"/>
    <col min="15622" max="15622" width="15.77734375" style="1" customWidth="1"/>
    <col min="15623" max="15623" width="9.6640625" style="1" customWidth="1"/>
    <col min="15624" max="15624" width="12.21875" style="1" customWidth="1"/>
    <col min="15625" max="15625" width="15.109375" style="1" bestFit="1" customWidth="1"/>
    <col min="15626" max="15626" width="12.44140625" style="1" bestFit="1" customWidth="1"/>
    <col min="15627" max="15627" width="10" style="1" bestFit="1" customWidth="1"/>
    <col min="15628" max="15628" width="11.21875" style="1" customWidth="1"/>
    <col min="15629" max="15629" width="11.109375" style="1" customWidth="1"/>
    <col min="15630" max="15630" width="3.21875" style="1" bestFit="1" customWidth="1"/>
    <col min="15631" max="15872" width="7.21875" style="1"/>
    <col min="15873" max="15873" width="3.44140625" style="1" bestFit="1" customWidth="1"/>
    <col min="15874" max="15874" width="11.77734375" style="1" bestFit="1" customWidth="1"/>
    <col min="15875" max="15875" width="11.5546875" style="1" customWidth="1"/>
    <col min="15876" max="15876" width="12" style="1" customWidth="1"/>
    <col min="15877" max="15877" width="11.6640625" style="1" customWidth="1"/>
    <col min="15878" max="15878" width="15.77734375" style="1" customWidth="1"/>
    <col min="15879" max="15879" width="9.6640625" style="1" customWidth="1"/>
    <col min="15880" max="15880" width="12.21875" style="1" customWidth="1"/>
    <col min="15881" max="15881" width="15.109375" style="1" bestFit="1" customWidth="1"/>
    <col min="15882" max="15882" width="12.44140625" style="1" bestFit="1" customWidth="1"/>
    <col min="15883" max="15883" width="10" style="1" bestFit="1" customWidth="1"/>
    <col min="15884" max="15884" width="11.21875" style="1" customWidth="1"/>
    <col min="15885" max="15885" width="11.109375" style="1" customWidth="1"/>
    <col min="15886" max="15886" width="3.21875" style="1" bestFit="1" customWidth="1"/>
    <col min="15887" max="16128" width="7.21875" style="1"/>
    <col min="16129" max="16129" width="3.44140625" style="1" bestFit="1" customWidth="1"/>
    <col min="16130" max="16130" width="11.77734375" style="1" bestFit="1" customWidth="1"/>
    <col min="16131" max="16131" width="11.5546875" style="1" customWidth="1"/>
    <col min="16132" max="16132" width="12" style="1" customWidth="1"/>
    <col min="16133" max="16133" width="11.6640625" style="1" customWidth="1"/>
    <col min="16134" max="16134" width="15.77734375" style="1" customWidth="1"/>
    <col min="16135" max="16135" width="9.6640625" style="1" customWidth="1"/>
    <col min="16136" max="16136" width="12.21875" style="1" customWidth="1"/>
    <col min="16137" max="16137" width="15.109375" style="1" bestFit="1" customWidth="1"/>
    <col min="16138" max="16138" width="12.44140625" style="1" bestFit="1" customWidth="1"/>
    <col min="16139" max="16139" width="10" style="1" bestFit="1" customWidth="1"/>
    <col min="16140" max="16140" width="11.21875" style="1" customWidth="1"/>
    <col min="16141" max="16141" width="11.109375" style="1" customWidth="1"/>
    <col min="16142" max="16142" width="3.21875" style="1" bestFit="1" customWidth="1"/>
    <col min="16143" max="16384" width="7.21875" style="1"/>
  </cols>
  <sheetData>
    <row r="1" spans="1:14" ht="12.75" customHeight="1" x14ac:dyDescent="0.25">
      <c r="A1" s="1" t="s">
        <v>1</v>
      </c>
      <c r="G1" s="2"/>
      <c r="H1" s="92"/>
      <c r="N1" s="2"/>
    </row>
    <row r="2" spans="1:14" ht="12.75" customHeight="1" x14ac:dyDescent="0.25">
      <c r="A2" s="1" t="s">
        <v>462</v>
      </c>
      <c r="C2" s="78" t="s">
        <v>429</v>
      </c>
      <c r="G2" s="2"/>
      <c r="H2" s="92"/>
      <c r="N2" s="2"/>
    </row>
    <row r="3" spans="1:14" ht="12.75" customHeight="1" x14ac:dyDescent="0.25">
      <c r="A3" s="1" t="s">
        <v>438</v>
      </c>
      <c r="D3" s="101"/>
      <c r="G3" s="2"/>
      <c r="H3" s="3"/>
    </row>
    <row r="4" spans="1:14" ht="10.5" customHeight="1" x14ac:dyDescent="0.25">
      <c r="A4" s="79"/>
      <c r="D4" s="101"/>
      <c r="G4" s="2"/>
      <c r="H4" s="3"/>
    </row>
    <row r="5" spans="1:14" ht="15" customHeight="1" x14ac:dyDescent="0.25">
      <c r="F5" s="6"/>
      <c r="L5" s="8" t="s">
        <v>202</v>
      </c>
      <c r="M5" s="5"/>
    </row>
    <row r="6" spans="1:14" ht="29.25" customHeight="1" x14ac:dyDescent="0.25">
      <c r="F6" s="7" t="s">
        <v>202</v>
      </c>
      <c r="H6" s="5" t="s">
        <v>211</v>
      </c>
      <c r="I6" s="5"/>
      <c r="J6" s="5"/>
      <c r="K6" s="5"/>
      <c r="L6" s="158" t="s">
        <v>204</v>
      </c>
      <c r="M6" s="158"/>
    </row>
    <row r="7" spans="1:14" s="84" customFormat="1" ht="34.950000000000003" customHeight="1" x14ac:dyDescent="0.25">
      <c r="A7" s="82" t="s">
        <v>8</v>
      </c>
      <c r="B7" s="82" t="s">
        <v>10</v>
      </c>
      <c r="C7" s="10" t="s">
        <v>240</v>
      </c>
      <c r="D7" s="102" t="s">
        <v>413</v>
      </c>
      <c r="E7" s="102" t="s">
        <v>486</v>
      </c>
      <c r="F7" s="102" t="s">
        <v>241</v>
      </c>
      <c r="G7" s="82" t="s">
        <v>60</v>
      </c>
      <c r="H7" s="10" t="s">
        <v>222</v>
      </c>
      <c r="I7" s="10" t="s">
        <v>12</v>
      </c>
      <c r="J7" s="10" t="s">
        <v>13</v>
      </c>
      <c r="K7" s="10" t="s">
        <v>223</v>
      </c>
      <c r="L7" s="82" t="s">
        <v>205</v>
      </c>
      <c r="M7" s="82" t="s">
        <v>206</v>
      </c>
      <c r="N7" s="82" t="s">
        <v>8</v>
      </c>
    </row>
    <row r="8" spans="1:14" x14ac:dyDescent="0.25">
      <c r="A8" s="1">
        <v>1</v>
      </c>
      <c r="B8" s="1" t="s">
        <v>152</v>
      </c>
      <c r="C8" s="35">
        <v>0</v>
      </c>
      <c r="D8" s="35">
        <v>0</v>
      </c>
      <c r="E8" s="35">
        <v>4281</v>
      </c>
      <c r="F8" s="35">
        <v>4281</v>
      </c>
      <c r="G8" s="35">
        <f t="shared" ref="G8:G45" si="0">(C8+D8+E8)</f>
        <v>4281</v>
      </c>
      <c r="H8" s="35">
        <v>0</v>
      </c>
      <c r="I8" s="35">
        <v>0</v>
      </c>
      <c r="J8" s="35">
        <v>0</v>
      </c>
      <c r="K8" s="35">
        <v>0</v>
      </c>
      <c r="L8" s="35">
        <v>0</v>
      </c>
      <c r="M8" s="35">
        <v>0</v>
      </c>
      <c r="N8" s="1">
        <v>1</v>
      </c>
    </row>
    <row r="9" spans="1:14" x14ac:dyDescent="0.25">
      <c r="A9" s="1">
        <v>2</v>
      </c>
      <c r="B9" s="1" t="s">
        <v>153</v>
      </c>
      <c r="C9" s="35">
        <v>0</v>
      </c>
      <c r="D9" s="35">
        <v>0</v>
      </c>
      <c r="E9" s="35">
        <v>0</v>
      </c>
      <c r="F9" s="35">
        <v>0</v>
      </c>
      <c r="G9" s="35">
        <f t="shared" si="0"/>
        <v>0</v>
      </c>
      <c r="H9" s="35">
        <v>0</v>
      </c>
      <c r="I9" s="35">
        <v>0</v>
      </c>
      <c r="J9" s="35">
        <v>0</v>
      </c>
      <c r="K9" s="35">
        <v>0</v>
      </c>
      <c r="L9" s="35">
        <v>0</v>
      </c>
      <c r="M9" s="35">
        <v>0</v>
      </c>
      <c r="N9" s="1">
        <v>2</v>
      </c>
    </row>
    <row r="10" spans="1:14" x14ac:dyDescent="0.25">
      <c r="A10" s="1">
        <v>3</v>
      </c>
      <c r="B10" s="1" t="s">
        <v>70</v>
      </c>
      <c r="C10" s="35">
        <v>0</v>
      </c>
      <c r="D10" s="35">
        <v>0</v>
      </c>
      <c r="E10" s="35">
        <v>19373</v>
      </c>
      <c r="F10" s="35">
        <v>19373</v>
      </c>
      <c r="G10" s="35">
        <f t="shared" si="0"/>
        <v>19373</v>
      </c>
      <c r="H10" s="35">
        <v>0</v>
      </c>
      <c r="I10" s="35">
        <v>0</v>
      </c>
      <c r="J10" s="35">
        <v>0</v>
      </c>
      <c r="K10" s="35">
        <v>0</v>
      </c>
      <c r="L10" s="35">
        <v>0</v>
      </c>
      <c r="M10" s="35">
        <v>0</v>
      </c>
      <c r="N10" s="1">
        <v>3</v>
      </c>
    </row>
    <row r="11" spans="1:14" x14ac:dyDescent="0.25">
      <c r="A11" s="1">
        <v>4</v>
      </c>
      <c r="B11" s="1" t="s">
        <v>154</v>
      </c>
      <c r="C11" s="35">
        <v>0</v>
      </c>
      <c r="D11" s="35">
        <v>0</v>
      </c>
      <c r="E11" s="35">
        <v>17844</v>
      </c>
      <c r="F11" s="35">
        <v>17844</v>
      </c>
      <c r="G11" s="35">
        <f t="shared" si="0"/>
        <v>17844</v>
      </c>
      <c r="H11" s="35">
        <v>0</v>
      </c>
      <c r="I11" s="35">
        <v>0</v>
      </c>
      <c r="J11" s="35">
        <v>0</v>
      </c>
      <c r="K11" s="35">
        <v>0</v>
      </c>
      <c r="L11" s="35">
        <v>0</v>
      </c>
      <c r="M11" s="35">
        <v>0</v>
      </c>
      <c r="N11" s="1">
        <v>4</v>
      </c>
    </row>
    <row r="12" spans="1:14" x14ac:dyDescent="0.25">
      <c r="A12" s="1">
        <v>5</v>
      </c>
      <c r="B12" s="1" t="s">
        <v>155</v>
      </c>
      <c r="C12" s="35">
        <v>0</v>
      </c>
      <c r="D12" s="35">
        <v>0</v>
      </c>
      <c r="E12" s="35">
        <v>31123</v>
      </c>
      <c r="F12" s="35">
        <v>31123</v>
      </c>
      <c r="G12" s="35">
        <f t="shared" si="0"/>
        <v>31123</v>
      </c>
      <c r="H12" s="35">
        <v>0</v>
      </c>
      <c r="I12" s="35">
        <v>0</v>
      </c>
      <c r="J12" s="35">
        <v>0</v>
      </c>
      <c r="K12" s="35">
        <v>0</v>
      </c>
      <c r="L12" s="35">
        <v>0</v>
      </c>
      <c r="M12" s="35">
        <v>0</v>
      </c>
      <c r="N12" s="1">
        <v>5</v>
      </c>
    </row>
    <row r="13" spans="1:14" x14ac:dyDescent="0.25">
      <c r="A13" s="1">
        <v>6</v>
      </c>
      <c r="B13" s="1" t="s">
        <v>156</v>
      </c>
      <c r="C13" s="35">
        <v>0</v>
      </c>
      <c r="D13" s="35">
        <v>0</v>
      </c>
      <c r="E13" s="35">
        <v>25238</v>
      </c>
      <c r="F13" s="35">
        <v>25238</v>
      </c>
      <c r="G13" s="35">
        <f t="shared" si="0"/>
        <v>25238</v>
      </c>
      <c r="H13" s="35">
        <v>0</v>
      </c>
      <c r="I13" s="35">
        <v>0</v>
      </c>
      <c r="J13" s="35">
        <v>0</v>
      </c>
      <c r="K13" s="35">
        <v>0</v>
      </c>
      <c r="L13" s="35">
        <v>0</v>
      </c>
      <c r="M13" s="35">
        <v>0</v>
      </c>
      <c r="N13" s="1">
        <v>6</v>
      </c>
    </row>
    <row r="14" spans="1:14" x14ac:dyDescent="0.25">
      <c r="A14" s="1">
        <v>7</v>
      </c>
      <c r="B14" s="1" t="s">
        <v>157</v>
      </c>
      <c r="C14" s="35">
        <v>0</v>
      </c>
      <c r="D14" s="35">
        <v>0</v>
      </c>
      <c r="E14" s="35">
        <v>0</v>
      </c>
      <c r="F14" s="35">
        <v>0</v>
      </c>
      <c r="G14" s="35">
        <f t="shared" si="0"/>
        <v>0</v>
      </c>
      <c r="H14" s="35">
        <v>0</v>
      </c>
      <c r="I14" s="35">
        <v>0</v>
      </c>
      <c r="J14" s="35">
        <v>0</v>
      </c>
      <c r="K14" s="35">
        <v>0</v>
      </c>
      <c r="L14" s="35">
        <v>0</v>
      </c>
      <c r="M14" s="35">
        <v>0</v>
      </c>
      <c r="N14" s="1">
        <v>7</v>
      </c>
    </row>
    <row r="15" spans="1:14" x14ac:dyDescent="0.25">
      <c r="A15" s="1">
        <v>8</v>
      </c>
      <c r="B15" s="1" t="s">
        <v>158</v>
      </c>
      <c r="C15" s="35">
        <v>0</v>
      </c>
      <c r="D15" s="35">
        <v>0</v>
      </c>
      <c r="E15" s="35">
        <v>3271</v>
      </c>
      <c r="F15" s="35">
        <v>3271</v>
      </c>
      <c r="G15" s="35">
        <f t="shared" si="0"/>
        <v>3271</v>
      </c>
      <c r="H15" s="35">
        <v>0</v>
      </c>
      <c r="I15" s="35">
        <v>0</v>
      </c>
      <c r="J15" s="35">
        <v>0</v>
      </c>
      <c r="K15" s="35">
        <v>0</v>
      </c>
      <c r="L15" s="35">
        <v>0</v>
      </c>
      <c r="M15" s="35">
        <v>0</v>
      </c>
      <c r="N15" s="1">
        <v>8</v>
      </c>
    </row>
    <row r="16" spans="1:14" x14ac:dyDescent="0.25">
      <c r="A16" s="1">
        <v>9</v>
      </c>
      <c r="B16" s="1" t="s">
        <v>159</v>
      </c>
      <c r="C16" s="35">
        <v>0</v>
      </c>
      <c r="D16" s="35">
        <v>0</v>
      </c>
      <c r="E16" s="35">
        <v>0</v>
      </c>
      <c r="F16" s="35">
        <v>0</v>
      </c>
      <c r="G16" s="35">
        <f t="shared" si="0"/>
        <v>0</v>
      </c>
      <c r="H16" s="35">
        <v>0</v>
      </c>
      <c r="I16" s="35">
        <v>0</v>
      </c>
      <c r="J16" s="35">
        <v>0</v>
      </c>
      <c r="K16" s="35">
        <v>0</v>
      </c>
      <c r="L16" s="35">
        <v>0</v>
      </c>
      <c r="M16" s="35">
        <v>0</v>
      </c>
      <c r="N16" s="1">
        <v>9</v>
      </c>
    </row>
    <row r="17" spans="1:14" x14ac:dyDescent="0.25">
      <c r="A17" s="1">
        <v>10</v>
      </c>
      <c r="B17" s="1" t="s">
        <v>160</v>
      </c>
      <c r="C17" s="35">
        <v>0</v>
      </c>
      <c r="D17" s="35">
        <v>0</v>
      </c>
      <c r="E17" s="35">
        <v>1505</v>
      </c>
      <c r="F17" s="35">
        <v>1505</v>
      </c>
      <c r="G17" s="35">
        <f t="shared" si="0"/>
        <v>1505</v>
      </c>
      <c r="H17" s="35">
        <v>0</v>
      </c>
      <c r="I17" s="35">
        <v>0</v>
      </c>
      <c r="J17" s="35">
        <v>0</v>
      </c>
      <c r="K17" s="35">
        <v>0</v>
      </c>
      <c r="L17" s="35">
        <v>0</v>
      </c>
      <c r="M17" s="35">
        <v>0</v>
      </c>
      <c r="N17" s="1">
        <v>10</v>
      </c>
    </row>
    <row r="18" spans="1:14" x14ac:dyDescent="0.25">
      <c r="A18" s="1">
        <v>11</v>
      </c>
      <c r="B18" s="1" t="s">
        <v>161</v>
      </c>
      <c r="C18" s="35">
        <v>0</v>
      </c>
      <c r="D18" s="35">
        <v>0</v>
      </c>
      <c r="E18" s="35">
        <v>65236</v>
      </c>
      <c r="F18" s="35">
        <v>60742</v>
      </c>
      <c r="G18" s="35">
        <f t="shared" si="0"/>
        <v>65236</v>
      </c>
      <c r="H18" s="35">
        <v>0</v>
      </c>
      <c r="I18" s="35">
        <v>0</v>
      </c>
      <c r="J18" s="35">
        <v>0</v>
      </c>
      <c r="K18" s="35">
        <v>0</v>
      </c>
      <c r="L18" s="35">
        <v>0</v>
      </c>
      <c r="M18" s="35">
        <v>0</v>
      </c>
      <c r="N18" s="1">
        <v>11</v>
      </c>
    </row>
    <row r="19" spans="1:14" x14ac:dyDescent="0.25">
      <c r="A19" s="1">
        <v>12</v>
      </c>
      <c r="B19" s="1" t="s">
        <v>162</v>
      </c>
      <c r="C19" s="35">
        <v>0</v>
      </c>
      <c r="D19" s="35">
        <v>0</v>
      </c>
      <c r="E19" s="35">
        <v>6586</v>
      </c>
      <c r="F19" s="35">
        <v>6586</v>
      </c>
      <c r="G19" s="35">
        <f t="shared" si="0"/>
        <v>6586</v>
      </c>
      <c r="H19" s="35">
        <v>0</v>
      </c>
      <c r="I19" s="35">
        <v>0</v>
      </c>
      <c r="J19" s="35">
        <v>0</v>
      </c>
      <c r="K19" s="35">
        <v>0</v>
      </c>
      <c r="L19" s="35">
        <v>0</v>
      </c>
      <c r="M19" s="35">
        <v>0</v>
      </c>
      <c r="N19" s="1">
        <v>12</v>
      </c>
    </row>
    <row r="20" spans="1:14" x14ac:dyDescent="0.25">
      <c r="A20" s="1">
        <v>13</v>
      </c>
      <c r="B20" s="1" t="s">
        <v>163</v>
      </c>
      <c r="C20" s="35">
        <v>0</v>
      </c>
      <c r="D20" s="35">
        <v>0</v>
      </c>
      <c r="E20" s="35">
        <v>23917</v>
      </c>
      <c r="F20" s="35">
        <v>19117</v>
      </c>
      <c r="G20" s="35">
        <f t="shared" si="0"/>
        <v>23917</v>
      </c>
      <c r="H20" s="35">
        <v>0</v>
      </c>
      <c r="I20" s="35">
        <v>0</v>
      </c>
      <c r="J20" s="35">
        <v>0</v>
      </c>
      <c r="K20" s="35">
        <v>0</v>
      </c>
      <c r="L20" s="35">
        <v>0</v>
      </c>
      <c r="M20" s="35">
        <v>0</v>
      </c>
      <c r="N20" s="1">
        <v>13</v>
      </c>
    </row>
    <row r="21" spans="1:14" x14ac:dyDescent="0.25">
      <c r="A21" s="1">
        <v>14</v>
      </c>
      <c r="B21" s="1" t="s">
        <v>84</v>
      </c>
      <c r="C21" s="35">
        <v>0</v>
      </c>
      <c r="D21" s="35">
        <v>0</v>
      </c>
      <c r="E21" s="35">
        <v>15892</v>
      </c>
      <c r="F21" s="35">
        <v>15892</v>
      </c>
      <c r="G21" s="35">
        <f t="shared" si="0"/>
        <v>15892</v>
      </c>
      <c r="H21" s="35">
        <v>0</v>
      </c>
      <c r="I21" s="35">
        <v>0</v>
      </c>
      <c r="J21" s="35">
        <v>0</v>
      </c>
      <c r="K21" s="35">
        <v>0</v>
      </c>
      <c r="L21" s="35">
        <v>0</v>
      </c>
      <c r="M21" s="35">
        <v>0</v>
      </c>
      <c r="N21" s="1">
        <v>14</v>
      </c>
    </row>
    <row r="22" spans="1:14" x14ac:dyDescent="0.25">
      <c r="A22" s="1">
        <v>15</v>
      </c>
      <c r="B22" s="1" t="s">
        <v>164</v>
      </c>
      <c r="C22" s="35">
        <v>0</v>
      </c>
      <c r="D22" s="35">
        <v>0</v>
      </c>
      <c r="E22" s="35">
        <v>33785</v>
      </c>
      <c r="F22" s="35">
        <v>33785</v>
      </c>
      <c r="G22" s="35">
        <f t="shared" si="0"/>
        <v>33785</v>
      </c>
      <c r="H22" s="35">
        <v>0</v>
      </c>
      <c r="I22" s="35">
        <v>0</v>
      </c>
      <c r="J22" s="35">
        <v>0</v>
      </c>
      <c r="K22" s="35">
        <v>0</v>
      </c>
      <c r="L22" s="35">
        <v>0</v>
      </c>
      <c r="M22" s="35">
        <v>0</v>
      </c>
      <c r="N22" s="1">
        <v>15</v>
      </c>
    </row>
    <row r="23" spans="1:14" x14ac:dyDescent="0.25">
      <c r="A23" s="1">
        <v>16</v>
      </c>
      <c r="B23" s="1" t="s">
        <v>165</v>
      </c>
      <c r="C23" s="35">
        <v>0</v>
      </c>
      <c r="D23" s="35">
        <v>0</v>
      </c>
      <c r="E23" s="35">
        <v>0</v>
      </c>
      <c r="F23" s="35">
        <v>0</v>
      </c>
      <c r="G23" s="35">
        <f t="shared" si="0"/>
        <v>0</v>
      </c>
      <c r="H23" s="35">
        <v>0</v>
      </c>
      <c r="I23" s="35">
        <v>0</v>
      </c>
      <c r="J23" s="35">
        <v>0</v>
      </c>
      <c r="K23" s="35">
        <v>0</v>
      </c>
      <c r="L23" s="35">
        <v>0</v>
      </c>
      <c r="M23" s="35">
        <v>0</v>
      </c>
      <c r="N23" s="1">
        <v>16</v>
      </c>
    </row>
    <row r="24" spans="1:14" x14ac:dyDescent="0.25">
      <c r="A24" s="1">
        <v>17</v>
      </c>
      <c r="B24" s="1" t="s">
        <v>166</v>
      </c>
      <c r="C24" s="35">
        <v>0</v>
      </c>
      <c r="D24" s="35">
        <v>0</v>
      </c>
      <c r="E24" s="35">
        <v>16252</v>
      </c>
      <c r="F24" s="35">
        <v>16252</v>
      </c>
      <c r="G24" s="35">
        <f t="shared" si="0"/>
        <v>16252</v>
      </c>
      <c r="H24" s="35">
        <v>0</v>
      </c>
      <c r="I24" s="35">
        <v>0</v>
      </c>
      <c r="J24" s="35">
        <v>0</v>
      </c>
      <c r="K24" s="35">
        <v>0</v>
      </c>
      <c r="L24" s="35">
        <v>0</v>
      </c>
      <c r="M24" s="35">
        <v>0</v>
      </c>
      <c r="N24" s="1">
        <v>17</v>
      </c>
    </row>
    <row r="25" spans="1:14" x14ac:dyDescent="0.25">
      <c r="A25" s="1">
        <v>18</v>
      </c>
      <c r="B25" s="1" t="s">
        <v>167</v>
      </c>
      <c r="C25" s="35">
        <v>0</v>
      </c>
      <c r="D25" s="35">
        <v>0</v>
      </c>
      <c r="E25" s="35">
        <v>116669</v>
      </c>
      <c r="F25" s="35">
        <v>116669</v>
      </c>
      <c r="G25" s="35">
        <f t="shared" si="0"/>
        <v>116669</v>
      </c>
      <c r="H25" s="35">
        <v>0</v>
      </c>
      <c r="I25" s="35">
        <v>0</v>
      </c>
      <c r="J25" s="35">
        <v>0</v>
      </c>
      <c r="K25" s="35">
        <v>0</v>
      </c>
      <c r="L25" s="35">
        <v>0</v>
      </c>
      <c r="M25" s="35">
        <v>0</v>
      </c>
      <c r="N25" s="1">
        <v>18</v>
      </c>
    </row>
    <row r="26" spans="1:14" x14ac:dyDescent="0.25">
      <c r="A26" s="1">
        <v>19</v>
      </c>
      <c r="B26" s="1" t="s">
        <v>168</v>
      </c>
      <c r="C26" s="35">
        <v>0</v>
      </c>
      <c r="D26" s="35">
        <v>0</v>
      </c>
      <c r="E26" s="35">
        <v>213656</v>
      </c>
      <c r="F26" s="35">
        <v>213656</v>
      </c>
      <c r="G26" s="35">
        <f t="shared" si="0"/>
        <v>213656</v>
      </c>
      <c r="H26" s="35">
        <v>0</v>
      </c>
      <c r="I26" s="35">
        <v>0</v>
      </c>
      <c r="J26" s="35">
        <v>0</v>
      </c>
      <c r="K26" s="35">
        <v>0</v>
      </c>
      <c r="L26" s="35">
        <v>0</v>
      </c>
      <c r="M26" s="35">
        <v>0</v>
      </c>
      <c r="N26" s="1">
        <v>19</v>
      </c>
    </row>
    <row r="27" spans="1:14" x14ac:dyDescent="0.25">
      <c r="A27" s="1">
        <v>20</v>
      </c>
      <c r="B27" s="1" t="s">
        <v>169</v>
      </c>
      <c r="C27" s="35">
        <v>0</v>
      </c>
      <c r="D27" s="35">
        <v>0</v>
      </c>
      <c r="E27" s="35">
        <v>16279</v>
      </c>
      <c r="F27" s="35">
        <v>16279</v>
      </c>
      <c r="G27" s="35">
        <f t="shared" si="0"/>
        <v>16279</v>
      </c>
      <c r="H27" s="35">
        <v>0</v>
      </c>
      <c r="I27" s="35">
        <v>0</v>
      </c>
      <c r="J27" s="35">
        <v>0</v>
      </c>
      <c r="K27" s="35">
        <v>0</v>
      </c>
      <c r="L27" s="35">
        <v>0</v>
      </c>
      <c r="M27" s="35">
        <v>0</v>
      </c>
      <c r="N27" s="1">
        <v>20</v>
      </c>
    </row>
    <row r="28" spans="1:14" x14ac:dyDescent="0.25">
      <c r="A28" s="1">
        <v>21</v>
      </c>
      <c r="B28" s="1" t="s">
        <v>170</v>
      </c>
      <c r="C28" s="35">
        <v>0</v>
      </c>
      <c r="D28" s="35">
        <v>0</v>
      </c>
      <c r="E28" s="35">
        <v>0</v>
      </c>
      <c r="F28" s="35">
        <v>0</v>
      </c>
      <c r="G28" s="35">
        <f t="shared" si="0"/>
        <v>0</v>
      </c>
      <c r="H28" s="35">
        <v>0</v>
      </c>
      <c r="I28" s="35">
        <v>0</v>
      </c>
      <c r="J28" s="35">
        <v>0</v>
      </c>
      <c r="K28" s="35">
        <v>0</v>
      </c>
      <c r="L28" s="35">
        <v>0</v>
      </c>
      <c r="M28" s="35">
        <v>0</v>
      </c>
      <c r="N28" s="1">
        <v>21</v>
      </c>
    </row>
    <row r="29" spans="1:14" x14ac:dyDescent="0.25">
      <c r="A29" s="1">
        <v>22</v>
      </c>
      <c r="B29" s="1" t="s">
        <v>124</v>
      </c>
      <c r="C29" s="35">
        <v>0</v>
      </c>
      <c r="D29" s="35">
        <v>0</v>
      </c>
      <c r="E29" s="35">
        <v>0</v>
      </c>
      <c r="F29" s="35">
        <v>0</v>
      </c>
      <c r="G29" s="35">
        <f t="shared" si="0"/>
        <v>0</v>
      </c>
      <c r="H29" s="35">
        <v>0</v>
      </c>
      <c r="I29" s="35">
        <v>0</v>
      </c>
      <c r="J29" s="35">
        <v>0</v>
      </c>
      <c r="K29" s="35">
        <v>0</v>
      </c>
      <c r="L29" s="35">
        <v>0</v>
      </c>
      <c r="M29" s="35">
        <v>0</v>
      </c>
      <c r="N29" s="1">
        <v>22</v>
      </c>
    </row>
    <row r="30" spans="1:14" x14ac:dyDescent="0.25">
      <c r="A30" s="1">
        <v>23</v>
      </c>
      <c r="B30" s="1" t="s">
        <v>132</v>
      </c>
      <c r="C30" s="35">
        <v>0</v>
      </c>
      <c r="D30" s="35">
        <v>4410</v>
      </c>
      <c r="E30" s="35">
        <v>13426</v>
      </c>
      <c r="F30" s="35">
        <v>13426</v>
      </c>
      <c r="G30" s="35">
        <f t="shared" si="0"/>
        <v>17836</v>
      </c>
      <c r="H30" s="35">
        <v>0</v>
      </c>
      <c r="I30" s="35">
        <v>0</v>
      </c>
      <c r="J30" s="35">
        <v>0</v>
      </c>
      <c r="K30" s="35">
        <v>0</v>
      </c>
      <c r="L30" s="35">
        <v>0</v>
      </c>
      <c r="M30" s="35">
        <v>0</v>
      </c>
      <c r="N30" s="1">
        <v>23</v>
      </c>
    </row>
    <row r="31" spans="1:14" x14ac:dyDescent="0.25">
      <c r="A31" s="1">
        <v>24</v>
      </c>
      <c r="B31" s="3" t="s">
        <v>171</v>
      </c>
      <c r="C31" s="35">
        <v>0</v>
      </c>
      <c r="D31" s="35">
        <v>0</v>
      </c>
      <c r="E31" s="35">
        <v>77700</v>
      </c>
      <c r="F31" s="35">
        <v>77700</v>
      </c>
      <c r="G31" s="35">
        <f t="shared" si="0"/>
        <v>77700</v>
      </c>
      <c r="H31" s="35">
        <v>0</v>
      </c>
      <c r="I31" s="35">
        <v>0</v>
      </c>
      <c r="J31" s="35">
        <v>0</v>
      </c>
      <c r="K31" s="35">
        <v>0</v>
      </c>
      <c r="L31" s="35">
        <v>0</v>
      </c>
      <c r="M31" s="35">
        <v>0</v>
      </c>
      <c r="N31" s="1">
        <v>24</v>
      </c>
    </row>
    <row r="32" spans="1:14" x14ac:dyDescent="0.25">
      <c r="A32" s="1">
        <v>25</v>
      </c>
      <c r="B32" s="1" t="s">
        <v>172</v>
      </c>
      <c r="C32" s="35">
        <v>0</v>
      </c>
      <c r="D32" s="35">
        <v>0</v>
      </c>
      <c r="E32" s="35">
        <v>0</v>
      </c>
      <c r="F32" s="35">
        <v>0</v>
      </c>
      <c r="G32" s="35">
        <f t="shared" si="0"/>
        <v>0</v>
      </c>
      <c r="H32" s="35">
        <v>0</v>
      </c>
      <c r="I32" s="35">
        <v>0</v>
      </c>
      <c r="J32" s="35">
        <v>0</v>
      </c>
      <c r="K32" s="35">
        <v>0</v>
      </c>
      <c r="L32" s="35">
        <v>0</v>
      </c>
      <c r="M32" s="35">
        <v>0</v>
      </c>
      <c r="N32" s="1">
        <v>25</v>
      </c>
    </row>
    <row r="33" spans="1:14" x14ac:dyDescent="0.25">
      <c r="A33" s="1">
        <v>26</v>
      </c>
      <c r="B33" s="1" t="s">
        <v>173</v>
      </c>
      <c r="C33" s="35">
        <v>0</v>
      </c>
      <c r="D33" s="35">
        <v>0</v>
      </c>
      <c r="E33" s="35">
        <v>3634</v>
      </c>
      <c r="F33" s="35">
        <v>3634</v>
      </c>
      <c r="G33" s="35">
        <f t="shared" si="0"/>
        <v>3634</v>
      </c>
      <c r="H33" s="35">
        <v>0</v>
      </c>
      <c r="I33" s="35">
        <v>0</v>
      </c>
      <c r="J33" s="35">
        <v>0</v>
      </c>
      <c r="K33" s="35">
        <v>0</v>
      </c>
      <c r="L33" s="35">
        <v>0</v>
      </c>
      <c r="M33" s="35">
        <v>0</v>
      </c>
      <c r="N33" s="1">
        <v>26</v>
      </c>
    </row>
    <row r="34" spans="1:14" x14ac:dyDescent="0.25">
      <c r="A34" s="1">
        <v>27</v>
      </c>
      <c r="B34" s="1" t="s">
        <v>174</v>
      </c>
      <c r="C34" s="35">
        <v>0</v>
      </c>
      <c r="D34" s="35">
        <v>0</v>
      </c>
      <c r="E34" s="35">
        <v>106156</v>
      </c>
      <c r="F34" s="35">
        <v>106156</v>
      </c>
      <c r="G34" s="35">
        <f t="shared" si="0"/>
        <v>106156</v>
      </c>
      <c r="H34" s="35">
        <v>0</v>
      </c>
      <c r="I34" s="35">
        <v>0</v>
      </c>
      <c r="J34" s="35">
        <v>0</v>
      </c>
      <c r="K34" s="35">
        <v>0</v>
      </c>
      <c r="L34" s="35">
        <v>0</v>
      </c>
      <c r="M34" s="35">
        <v>0</v>
      </c>
      <c r="N34" s="1">
        <v>27</v>
      </c>
    </row>
    <row r="35" spans="1:14" x14ac:dyDescent="0.25">
      <c r="A35" s="1">
        <v>28</v>
      </c>
      <c r="B35" s="1" t="s">
        <v>175</v>
      </c>
      <c r="C35" s="35">
        <v>0</v>
      </c>
      <c r="D35" s="35">
        <v>0</v>
      </c>
      <c r="E35" s="35">
        <v>0</v>
      </c>
      <c r="F35" s="35">
        <v>0</v>
      </c>
      <c r="G35" s="35">
        <f t="shared" si="0"/>
        <v>0</v>
      </c>
      <c r="H35" s="35">
        <v>0</v>
      </c>
      <c r="I35" s="35">
        <v>0</v>
      </c>
      <c r="J35" s="35">
        <v>0</v>
      </c>
      <c r="K35" s="35">
        <v>0</v>
      </c>
      <c r="L35" s="35">
        <v>0</v>
      </c>
      <c r="M35" s="35">
        <v>0</v>
      </c>
      <c r="N35" s="1">
        <v>28</v>
      </c>
    </row>
    <row r="36" spans="1:14" x14ac:dyDescent="0.25">
      <c r="A36" s="1">
        <v>29</v>
      </c>
      <c r="B36" s="1" t="s">
        <v>176</v>
      </c>
      <c r="C36" s="35">
        <v>0</v>
      </c>
      <c r="D36" s="35">
        <v>0</v>
      </c>
      <c r="E36" s="35">
        <v>0</v>
      </c>
      <c r="F36" s="35">
        <v>0</v>
      </c>
      <c r="G36" s="35">
        <f t="shared" si="0"/>
        <v>0</v>
      </c>
      <c r="H36" s="35">
        <v>0</v>
      </c>
      <c r="I36" s="35">
        <v>0</v>
      </c>
      <c r="J36" s="35">
        <v>0</v>
      </c>
      <c r="K36" s="35">
        <v>0</v>
      </c>
      <c r="L36" s="35">
        <v>0</v>
      </c>
      <c r="M36" s="35">
        <v>0</v>
      </c>
      <c r="N36" s="1">
        <v>29</v>
      </c>
    </row>
    <row r="37" spans="1:14" x14ac:dyDescent="0.25">
      <c r="A37" s="1">
        <v>30</v>
      </c>
      <c r="B37" s="1" t="s">
        <v>177</v>
      </c>
      <c r="C37" s="35">
        <v>0</v>
      </c>
      <c r="D37" s="35">
        <v>0</v>
      </c>
      <c r="E37" s="35">
        <v>11613</v>
      </c>
      <c r="F37" s="35">
        <v>11613</v>
      </c>
      <c r="G37" s="35">
        <f t="shared" si="0"/>
        <v>11613</v>
      </c>
      <c r="H37" s="35">
        <v>0</v>
      </c>
      <c r="I37" s="35">
        <v>0</v>
      </c>
      <c r="J37" s="35">
        <v>0</v>
      </c>
      <c r="K37" s="35">
        <v>0</v>
      </c>
      <c r="L37" s="35">
        <v>0</v>
      </c>
      <c r="M37" s="35">
        <v>0</v>
      </c>
      <c r="N37" s="1">
        <v>30</v>
      </c>
    </row>
    <row r="38" spans="1:14" x14ac:dyDescent="0.25">
      <c r="A38" s="1">
        <v>31</v>
      </c>
      <c r="B38" s="1" t="s">
        <v>145</v>
      </c>
      <c r="C38" s="35">
        <v>0</v>
      </c>
      <c r="D38" s="35">
        <v>0</v>
      </c>
      <c r="E38" s="35">
        <v>14649</v>
      </c>
      <c r="F38" s="35">
        <v>14649</v>
      </c>
      <c r="G38" s="35">
        <f t="shared" si="0"/>
        <v>14649</v>
      </c>
      <c r="H38" s="35">
        <v>0</v>
      </c>
      <c r="I38" s="35">
        <v>0</v>
      </c>
      <c r="J38" s="35">
        <v>0</v>
      </c>
      <c r="K38" s="35">
        <v>0</v>
      </c>
      <c r="L38" s="35">
        <v>0</v>
      </c>
      <c r="M38" s="35">
        <v>0</v>
      </c>
      <c r="N38" s="1">
        <v>31</v>
      </c>
    </row>
    <row r="39" spans="1:14" x14ac:dyDescent="0.25">
      <c r="A39" s="1">
        <v>32</v>
      </c>
      <c r="B39" s="1" t="s">
        <v>178</v>
      </c>
      <c r="C39" s="35">
        <v>0</v>
      </c>
      <c r="D39" s="35">
        <v>0</v>
      </c>
      <c r="E39" s="35">
        <v>228923</v>
      </c>
      <c r="F39" s="35">
        <v>228923</v>
      </c>
      <c r="G39" s="35">
        <f t="shared" si="0"/>
        <v>228923</v>
      </c>
      <c r="H39" s="35">
        <v>0</v>
      </c>
      <c r="I39" s="35">
        <v>0</v>
      </c>
      <c r="J39" s="35">
        <v>0</v>
      </c>
      <c r="K39" s="35">
        <v>0</v>
      </c>
      <c r="L39" s="35">
        <v>0</v>
      </c>
      <c r="M39" s="35">
        <v>0</v>
      </c>
      <c r="N39" s="1">
        <v>32</v>
      </c>
    </row>
    <row r="40" spans="1:14" x14ac:dyDescent="0.25">
      <c r="A40" s="1">
        <v>33</v>
      </c>
      <c r="B40" s="1" t="s">
        <v>179</v>
      </c>
      <c r="C40" s="35">
        <v>0</v>
      </c>
      <c r="D40" s="35">
        <v>0</v>
      </c>
      <c r="E40" s="35">
        <v>7300</v>
      </c>
      <c r="F40" s="35">
        <v>7300</v>
      </c>
      <c r="G40" s="35">
        <f t="shared" si="0"/>
        <v>7300</v>
      </c>
      <c r="H40" s="35">
        <v>0</v>
      </c>
      <c r="I40" s="35">
        <v>0</v>
      </c>
      <c r="J40" s="35">
        <v>0</v>
      </c>
      <c r="K40" s="35">
        <v>0</v>
      </c>
      <c r="L40" s="35">
        <v>0</v>
      </c>
      <c r="M40" s="35">
        <v>0</v>
      </c>
      <c r="N40" s="1">
        <v>33</v>
      </c>
    </row>
    <row r="41" spans="1:14" x14ac:dyDescent="0.25">
      <c r="A41" s="1">
        <v>34</v>
      </c>
      <c r="B41" s="1" t="s">
        <v>180</v>
      </c>
      <c r="C41" s="35">
        <v>0</v>
      </c>
      <c r="D41" s="35">
        <v>0</v>
      </c>
      <c r="E41" s="35">
        <v>196024</v>
      </c>
      <c r="F41" s="35">
        <v>18114</v>
      </c>
      <c r="G41" s="35">
        <f t="shared" si="0"/>
        <v>196024</v>
      </c>
      <c r="H41" s="35">
        <v>0</v>
      </c>
      <c r="I41" s="35">
        <v>0</v>
      </c>
      <c r="J41" s="35">
        <v>0</v>
      </c>
      <c r="K41" s="35">
        <v>0</v>
      </c>
      <c r="L41" s="35">
        <v>0</v>
      </c>
      <c r="M41" s="35">
        <v>0</v>
      </c>
      <c r="N41" s="1">
        <v>34</v>
      </c>
    </row>
    <row r="42" spans="1:14" x14ac:dyDescent="0.25">
      <c r="A42" s="1">
        <v>35</v>
      </c>
      <c r="B42" s="1" t="s">
        <v>181</v>
      </c>
      <c r="C42" s="35">
        <v>0</v>
      </c>
      <c r="D42" s="35">
        <v>0</v>
      </c>
      <c r="E42" s="35">
        <v>20385</v>
      </c>
      <c r="F42" s="35">
        <v>20385</v>
      </c>
      <c r="G42" s="35">
        <f t="shared" si="0"/>
        <v>20385</v>
      </c>
      <c r="H42" s="35">
        <v>0</v>
      </c>
      <c r="I42" s="35">
        <v>0</v>
      </c>
      <c r="J42" s="35">
        <v>0</v>
      </c>
      <c r="K42" s="35">
        <v>0</v>
      </c>
      <c r="L42" s="35">
        <v>0</v>
      </c>
      <c r="M42" s="35">
        <v>0</v>
      </c>
      <c r="N42" s="1">
        <v>35</v>
      </c>
    </row>
    <row r="43" spans="1:14" x14ac:dyDescent="0.25">
      <c r="A43" s="1">
        <v>36</v>
      </c>
      <c r="B43" s="1" t="s">
        <v>149</v>
      </c>
      <c r="C43" s="35">
        <v>0</v>
      </c>
      <c r="D43" s="35">
        <v>0</v>
      </c>
      <c r="E43" s="35">
        <v>5897</v>
      </c>
      <c r="F43" s="35">
        <v>5897</v>
      </c>
      <c r="G43" s="35">
        <f>(C43+D43+E43)</f>
        <v>5897</v>
      </c>
      <c r="H43" s="35">
        <v>0</v>
      </c>
      <c r="I43" s="35">
        <v>0</v>
      </c>
      <c r="J43" s="35">
        <v>0</v>
      </c>
      <c r="K43" s="35">
        <v>0</v>
      </c>
      <c r="L43" s="35">
        <v>0</v>
      </c>
      <c r="M43" s="35">
        <v>0</v>
      </c>
      <c r="N43" s="1">
        <v>36</v>
      </c>
    </row>
    <row r="44" spans="1:14" x14ac:dyDescent="0.25">
      <c r="A44" s="1">
        <v>37</v>
      </c>
      <c r="B44" s="1" t="s">
        <v>182</v>
      </c>
      <c r="C44" s="35">
        <v>0</v>
      </c>
      <c r="D44" s="35">
        <v>0</v>
      </c>
      <c r="E44" s="35">
        <v>3430</v>
      </c>
      <c r="F44" s="35">
        <v>3430</v>
      </c>
      <c r="G44" s="35">
        <f>(C44+D44+E44)</f>
        <v>3430</v>
      </c>
      <c r="H44" s="35">
        <v>0</v>
      </c>
      <c r="I44" s="35">
        <v>0</v>
      </c>
      <c r="J44" s="35">
        <v>0</v>
      </c>
      <c r="K44" s="35">
        <v>0</v>
      </c>
      <c r="L44" s="35">
        <v>0</v>
      </c>
      <c r="M44" s="35">
        <v>0</v>
      </c>
      <c r="N44" s="1">
        <v>37</v>
      </c>
    </row>
    <row r="45" spans="1:14" x14ac:dyDescent="0.25">
      <c r="A45" s="15">
        <v>38</v>
      </c>
      <c r="B45" s="1" t="s">
        <v>183</v>
      </c>
      <c r="C45" s="37">
        <v>0</v>
      </c>
      <c r="D45" s="37">
        <v>0</v>
      </c>
      <c r="E45" s="37">
        <v>10647</v>
      </c>
      <c r="F45" s="37">
        <v>10507</v>
      </c>
      <c r="G45" s="37">
        <f t="shared" si="0"/>
        <v>10647</v>
      </c>
      <c r="H45" s="37">
        <v>0</v>
      </c>
      <c r="I45" s="37">
        <v>0</v>
      </c>
      <c r="J45" s="37">
        <v>0</v>
      </c>
      <c r="K45" s="37">
        <v>0</v>
      </c>
      <c r="L45" s="37">
        <v>0</v>
      </c>
      <c r="M45" s="37">
        <v>0</v>
      </c>
      <c r="N45" s="15">
        <v>38</v>
      </c>
    </row>
    <row r="46" spans="1:14" x14ac:dyDescent="0.25">
      <c r="A46" s="15">
        <f>A45</f>
        <v>38</v>
      </c>
      <c r="B46" s="6" t="s">
        <v>60</v>
      </c>
      <c r="C46" s="38">
        <f t="shared" ref="C46:M46" si="1">SUM(C8:C45)</f>
        <v>0</v>
      </c>
      <c r="D46" s="38">
        <f t="shared" si="1"/>
        <v>4410</v>
      </c>
      <c r="E46" s="38">
        <f t="shared" si="1"/>
        <v>1310691</v>
      </c>
      <c r="F46" s="38">
        <f t="shared" si="1"/>
        <v>1123347</v>
      </c>
      <c r="G46" s="38">
        <f t="shared" si="1"/>
        <v>1315101</v>
      </c>
      <c r="H46" s="38">
        <f t="shared" si="1"/>
        <v>0</v>
      </c>
      <c r="I46" s="38">
        <f t="shared" si="1"/>
        <v>0</v>
      </c>
      <c r="J46" s="38">
        <f t="shared" si="1"/>
        <v>0</v>
      </c>
      <c r="K46" s="38">
        <f t="shared" si="1"/>
        <v>0</v>
      </c>
      <c r="L46" s="38">
        <f t="shared" si="1"/>
        <v>0</v>
      </c>
      <c r="M46" s="38">
        <f t="shared" si="1"/>
        <v>0</v>
      </c>
      <c r="N46" s="15">
        <f>N45</f>
        <v>38</v>
      </c>
    </row>
  </sheetData>
  <mergeCells count="1">
    <mergeCell ref="L6:M6"/>
  </mergeCells>
  <printOptions horizontalCentered="1" verticalCentered="1" gridLines="1"/>
  <pageMargins left="0.5" right="0.5" top="0.5" bottom="0.5" header="0" footer="0"/>
  <pageSetup paperSize="3"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91FA-6FE5-4B50-9EF3-30A2F6FB4175}">
  <sheetPr syncVertical="1" syncRef="A1" transitionEvaluation="1" transitionEntry="1">
    <pageSetUpPr fitToPage="1"/>
  </sheetPr>
  <dimension ref="A1:O46"/>
  <sheetViews>
    <sheetView zoomScaleNormal="100" workbookViewId="0">
      <selection activeCell="N7" sqref="N7"/>
    </sheetView>
  </sheetViews>
  <sheetFormatPr defaultColWidth="6.88671875" defaultRowHeight="9.75" customHeight="1" x14ac:dyDescent="0.25"/>
  <cols>
    <col min="1" max="1" width="4.77734375" style="1" customWidth="1"/>
    <col min="2" max="2" width="16.33203125" style="1" customWidth="1"/>
    <col min="3" max="3" width="13.21875" style="1" bestFit="1" customWidth="1"/>
    <col min="4" max="4" width="15.77734375" style="1" customWidth="1"/>
    <col min="5" max="5" width="13.77734375" style="1" customWidth="1"/>
    <col min="6" max="6" width="11.88671875" style="1" bestFit="1" customWidth="1"/>
    <col min="7" max="7" width="15.5546875" style="1" bestFit="1" customWidth="1"/>
    <col min="8" max="8" width="11.21875" style="1" bestFit="1" customWidth="1"/>
    <col min="9" max="10" width="13.21875" style="1" bestFit="1" customWidth="1"/>
    <col min="11" max="11" width="11.88671875" style="1" bestFit="1" customWidth="1"/>
    <col min="12" max="12" width="11" style="1" bestFit="1" customWidth="1"/>
    <col min="13" max="13" width="13.77734375" style="1" customWidth="1"/>
    <col min="14" max="14" width="15" style="1" customWidth="1"/>
    <col min="15" max="15" width="3.21875" style="1" bestFit="1" customWidth="1"/>
    <col min="16" max="256" width="6.88671875" style="1"/>
    <col min="257" max="257" width="3.6640625" style="1" customWidth="1"/>
    <col min="258" max="258" width="12.77734375" style="1" bestFit="1" customWidth="1"/>
    <col min="259" max="259" width="13.21875" style="1" bestFit="1" customWidth="1"/>
    <col min="260" max="260" width="15.77734375" style="1" customWidth="1"/>
    <col min="261" max="261" width="13.77734375" style="1" customWidth="1"/>
    <col min="262" max="262" width="11.88671875" style="1" bestFit="1" customWidth="1"/>
    <col min="263" max="263" width="15.5546875" style="1" bestFit="1" customWidth="1"/>
    <col min="264" max="264" width="11.21875" style="1" bestFit="1" customWidth="1"/>
    <col min="265" max="266" width="13.21875" style="1" bestFit="1" customWidth="1"/>
    <col min="267" max="267" width="11.88671875" style="1" bestFit="1" customWidth="1"/>
    <col min="268" max="268" width="11" style="1" bestFit="1" customWidth="1"/>
    <col min="269" max="269" width="13.77734375" style="1" customWidth="1"/>
    <col min="270" max="270" width="13.33203125" style="1" bestFit="1" customWidth="1"/>
    <col min="271" max="271" width="3.21875" style="1" bestFit="1" customWidth="1"/>
    <col min="272" max="512" width="6.88671875" style="1"/>
    <col min="513" max="513" width="3.6640625" style="1" customWidth="1"/>
    <col min="514" max="514" width="12.77734375" style="1" bestFit="1" customWidth="1"/>
    <col min="515" max="515" width="13.21875" style="1" bestFit="1" customWidth="1"/>
    <col min="516" max="516" width="15.77734375" style="1" customWidth="1"/>
    <col min="517" max="517" width="13.77734375" style="1" customWidth="1"/>
    <col min="518" max="518" width="11.88671875" style="1" bestFit="1" customWidth="1"/>
    <col min="519" max="519" width="15.5546875" style="1" bestFit="1" customWidth="1"/>
    <col min="520" max="520" width="11.21875" style="1" bestFit="1" customWidth="1"/>
    <col min="521" max="522" width="13.21875" style="1" bestFit="1" customWidth="1"/>
    <col min="523" max="523" width="11.88671875" style="1" bestFit="1" customWidth="1"/>
    <col min="524" max="524" width="11" style="1" bestFit="1" customWidth="1"/>
    <col min="525" max="525" width="13.77734375" style="1" customWidth="1"/>
    <col min="526" max="526" width="13.33203125" style="1" bestFit="1" customWidth="1"/>
    <col min="527" max="527" width="3.21875" style="1" bestFit="1" customWidth="1"/>
    <col min="528" max="768" width="6.88671875" style="1"/>
    <col min="769" max="769" width="3.6640625" style="1" customWidth="1"/>
    <col min="770" max="770" width="12.77734375" style="1" bestFit="1" customWidth="1"/>
    <col min="771" max="771" width="13.21875" style="1" bestFit="1" customWidth="1"/>
    <col min="772" max="772" width="15.77734375" style="1" customWidth="1"/>
    <col min="773" max="773" width="13.77734375" style="1" customWidth="1"/>
    <col min="774" max="774" width="11.88671875" style="1" bestFit="1" customWidth="1"/>
    <col min="775" max="775" width="15.5546875" style="1" bestFit="1" customWidth="1"/>
    <col min="776" max="776" width="11.21875" style="1" bestFit="1" customWidth="1"/>
    <col min="777" max="778" width="13.21875" style="1" bestFit="1" customWidth="1"/>
    <col min="779" max="779" width="11.88671875" style="1" bestFit="1" customWidth="1"/>
    <col min="780" max="780" width="11" style="1" bestFit="1" customWidth="1"/>
    <col min="781" max="781" width="13.77734375" style="1" customWidth="1"/>
    <col min="782" max="782" width="13.33203125" style="1" bestFit="1" customWidth="1"/>
    <col min="783" max="783" width="3.21875" style="1" bestFit="1" customWidth="1"/>
    <col min="784" max="1024" width="6.88671875" style="1"/>
    <col min="1025" max="1025" width="3.6640625" style="1" customWidth="1"/>
    <col min="1026" max="1026" width="12.77734375" style="1" bestFit="1" customWidth="1"/>
    <col min="1027" max="1027" width="13.21875" style="1" bestFit="1" customWidth="1"/>
    <col min="1028" max="1028" width="15.77734375" style="1" customWidth="1"/>
    <col min="1029" max="1029" width="13.77734375" style="1" customWidth="1"/>
    <col min="1030" max="1030" width="11.88671875" style="1" bestFit="1" customWidth="1"/>
    <col min="1031" max="1031" width="15.5546875" style="1" bestFit="1" customWidth="1"/>
    <col min="1032" max="1032" width="11.21875" style="1" bestFit="1" customWidth="1"/>
    <col min="1033" max="1034" width="13.21875" style="1" bestFit="1" customWidth="1"/>
    <col min="1035" max="1035" width="11.88671875" style="1" bestFit="1" customWidth="1"/>
    <col min="1036" max="1036" width="11" style="1" bestFit="1" customWidth="1"/>
    <col min="1037" max="1037" width="13.77734375" style="1" customWidth="1"/>
    <col min="1038" max="1038" width="13.33203125" style="1" bestFit="1" customWidth="1"/>
    <col min="1039" max="1039" width="3.21875" style="1" bestFit="1" customWidth="1"/>
    <col min="1040" max="1280" width="6.88671875" style="1"/>
    <col min="1281" max="1281" width="3.6640625" style="1" customWidth="1"/>
    <col min="1282" max="1282" width="12.77734375" style="1" bestFit="1" customWidth="1"/>
    <col min="1283" max="1283" width="13.21875" style="1" bestFit="1" customWidth="1"/>
    <col min="1284" max="1284" width="15.77734375" style="1" customWidth="1"/>
    <col min="1285" max="1285" width="13.77734375" style="1" customWidth="1"/>
    <col min="1286" max="1286" width="11.88671875" style="1" bestFit="1" customWidth="1"/>
    <col min="1287" max="1287" width="15.5546875" style="1" bestFit="1" customWidth="1"/>
    <col min="1288" max="1288" width="11.21875" style="1" bestFit="1" customWidth="1"/>
    <col min="1289" max="1290" width="13.21875" style="1" bestFit="1" customWidth="1"/>
    <col min="1291" max="1291" width="11.88671875" style="1" bestFit="1" customWidth="1"/>
    <col min="1292" max="1292" width="11" style="1" bestFit="1" customWidth="1"/>
    <col min="1293" max="1293" width="13.77734375" style="1" customWidth="1"/>
    <col min="1294" max="1294" width="13.33203125" style="1" bestFit="1" customWidth="1"/>
    <col min="1295" max="1295" width="3.21875" style="1" bestFit="1" customWidth="1"/>
    <col min="1296" max="1536" width="6.88671875" style="1"/>
    <col min="1537" max="1537" width="3.6640625" style="1" customWidth="1"/>
    <col min="1538" max="1538" width="12.77734375" style="1" bestFit="1" customWidth="1"/>
    <col min="1539" max="1539" width="13.21875" style="1" bestFit="1" customWidth="1"/>
    <col min="1540" max="1540" width="15.77734375" style="1" customWidth="1"/>
    <col min="1541" max="1541" width="13.77734375" style="1" customWidth="1"/>
    <col min="1542" max="1542" width="11.88671875" style="1" bestFit="1" customWidth="1"/>
    <col min="1543" max="1543" width="15.5546875" style="1" bestFit="1" customWidth="1"/>
    <col min="1544" max="1544" width="11.21875" style="1" bestFit="1" customWidth="1"/>
    <col min="1545" max="1546" width="13.21875" style="1" bestFit="1" customWidth="1"/>
    <col min="1547" max="1547" width="11.88671875" style="1" bestFit="1" customWidth="1"/>
    <col min="1548" max="1548" width="11" style="1" bestFit="1" customWidth="1"/>
    <col min="1549" max="1549" width="13.77734375" style="1" customWidth="1"/>
    <col min="1550" max="1550" width="13.33203125" style="1" bestFit="1" customWidth="1"/>
    <col min="1551" max="1551" width="3.21875" style="1" bestFit="1" customWidth="1"/>
    <col min="1552" max="1792" width="6.88671875" style="1"/>
    <col min="1793" max="1793" width="3.6640625" style="1" customWidth="1"/>
    <col min="1794" max="1794" width="12.77734375" style="1" bestFit="1" customWidth="1"/>
    <col min="1795" max="1795" width="13.21875" style="1" bestFit="1" customWidth="1"/>
    <col min="1796" max="1796" width="15.77734375" style="1" customWidth="1"/>
    <col min="1797" max="1797" width="13.77734375" style="1" customWidth="1"/>
    <col min="1798" max="1798" width="11.88671875" style="1" bestFit="1" customWidth="1"/>
    <col min="1799" max="1799" width="15.5546875" style="1" bestFit="1" customWidth="1"/>
    <col min="1800" max="1800" width="11.21875" style="1" bestFit="1" customWidth="1"/>
    <col min="1801" max="1802" width="13.21875" style="1" bestFit="1" customWidth="1"/>
    <col min="1803" max="1803" width="11.88671875" style="1" bestFit="1" customWidth="1"/>
    <col min="1804" max="1804" width="11" style="1" bestFit="1" customWidth="1"/>
    <col min="1805" max="1805" width="13.77734375" style="1" customWidth="1"/>
    <col min="1806" max="1806" width="13.33203125" style="1" bestFit="1" customWidth="1"/>
    <col min="1807" max="1807" width="3.21875" style="1" bestFit="1" customWidth="1"/>
    <col min="1808" max="2048" width="6.88671875" style="1"/>
    <col min="2049" max="2049" width="3.6640625" style="1" customWidth="1"/>
    <col min="2050" max="2050" width="12.77734375" style="1" bestFit="1" customWidth="1"/>
    <col min="2051" max="2051" width="13.21875" style="1" bestFit="1" customWidth="1"/>
    <col min="2052" max="2052" width="15.77734375" style="1" customWidth="1"/>
    <col min="2053" max="2053" width="13.77734375" style="1" customWidth="1"/>
    <col min="2054" max="2054" width="11.88671875" style="1" bestFit="1" customWidth="1"/>
    <col min="2055" max="2055" width="15.5546875" style="1" bestFit="1" customWidth="1"/>
    <col min="2056" max="2056" width="11.21875" style="1" bestFit="1" customWidth="1"/>
    <col min="2057" max="2058" width="13.21875" style="1" bestFit="1" customWidth="1"/>
    <col min="2059" max="2059" width="11.88671875" style="1" bestFit="1" customWidth="1"/>
    <col min="2060" max="2060" width="11" style="1" bestFit="1" customWidth="1"/>
    <col min="2061" max="2061" width="13.77734375" style="1" customWidth="1"/>
    <col min="2062" max="2062" width="13.33203125" style="1" bestFit="1" customWidth="1"/>
    <col min="2063" max="2063" width="3.21875" style="1" bestFit="1" customWidth="1"/>
    <col min="2064" max="2304" width="6.88671875" style="1"/>
    <col min="2305" max="2305" width="3.6640625" style="1" customWidth="1"/>
    <col min="2306" max="2306" width="12.77734375" style="1" bestFit="1" customWidth="1"/>
    <col min="2307" max="2307" width="13.21875" style="1" bestFit="1" customWidth="1"/>
    <col min="2308" max="2308" width="15.77734375" style="1" customWidth="1"/>
    <col min="2309" max="2309" width="13.77734375" style="1" customWidth="1"/>
    <col min="2310" max="2310" width="11.88671875" style="1" bestFit="1" customWidth="1"/>
    <col min="2311" max="2311" width="15.5546875" style="1" bestFit="1" customWidth="1"/>
    <col min="2312" max="2312" width="11.21875" style="1" bestFit="1" customWidth="1"/>
    <col min="2313" max="2314" width="13.21875" style="1" bestFit="1" customWidth="1"/>
    <col min="2315" max="2315" width="11.88671875" style="1" bestFit="1" customWidth="1"/>
    <col min="2316" max="2316" width="11" style="1" bestFit="1" customWidth="1"/>
    <col min="2317" max="2317" width="13.77734375" style="1" customWidth="1"/>
    <col min="2318" max="2318" width="13.33203125" style="1" bestFit="1" customWidth="1"/>
    <col min="2319" max="2319" width="3.21875" style="1" bestFit="1" customWidth="1"/>
    <col min="2320" max="2560" width="6.88671875" style="1"/>
    <col min="2561" max="2561" width="3.6640625" style="1" customWidth="1"/>
    <col min="2562" max="2562" width="12.77734375" style="1" bestFit="1" customWidth="1"/>
    <col min="2563" max="2563" width="13.21875" style="1" bestFit="1" customWidth="1"/>
    <col min="2564" max="2564" width="15.77734375" style="1" customWidth="1"/>
    <col min="2565" max="2565" width="13.77734375" style="1" customWidth="1"/>
    <col min="2566" max="2566" width="11.88671875" style="1" bestFit="1" customWidth="1"/>
    <col min="2567" max="2567" width="15.5546875" style="1" bestFit="1" customWidth="1"/>
    <col min="2568" max="2568" width="11.21875" style="1" bestFit="1" customWidth="1"/>
    <col min="2569" max="2570" width="13.21875" style="1" bestFit="1" customWidth="1"/>
    <col min="2571" max="2571" width="11.88671875" style="1" bestFit="1" customWidth="1"/>
    <col min="2572" max="2572" width="11" style="1" bestFit="1" customWidth="1"/>
    <col min="2573" max="2573" width="13.77734375" style="1" customWidth="1"/>
    <col min="2574" max="2574" width="13.33203125" style="1" bestFit="1" customWidth="1"/>
    <col min="2575" max="2575" width="3.21875" style="1" bestFit="1" customWidth="1"/>
    <col min="2576" max="2816" width="6.88671875" style="1"/>
    <col min="2817" max="2817" width="3.6640625" style="1" customWidth="1"/>
    <col min="2818" max="2818" width="12.77734375" style="1" bestFit="1" customWidth="1"/>
    <col min="2819" max="2819" width="13.21875" style="1" bestFit="1" customWidth="1"/>
    <col min="2820" max="2820" width="15.77734375" style="1" customWidth="1"/>
    <col min="2821" max="2821" width="13.77734375" style="1" customWidth="1"/>
    <col min="2822" max="2822" width="11.88671875" style="1" bestFit="1" customWidth="1"/>
    <col min="2823" max="2823" width="15.5546875" style="1" bestFit="1" customWidth="1"/>
    <col min="2824" max="2824" width="11.21875" style="1" bestFit="1" customWidth="1"/>
    <col min="2825" max="2826" width="13.21875" style="1" bestFit="1" customWidth="1"/>
    <col min="2827" max="2827" width="11.88671875" style="1" bestFit="1" customWidth="1"/>
    <col min="2828" max="2828" width="11" style="1" bestFit="1" customWidth="1"/>
    <col min="2829" max="2829" width="13.77734375" style="1" customWidth="1"/>
    <col min="2830" max="2830" width="13.33203125" style="1" bestFit="1" customWidth="1"/>
    <col min="2831" max="2831" width="3.21875" style="1" bestFit="1" customWidth="1"/>
    <col min="2832" max="3072" width="6.88671875" style="1"/>
    <col min="3073" max="3073" width="3.6640625" style="1" customWidth="1"/>
    <col min="3074" max="3074" width="12.77734375" style="1" bestFit="1" customWidth="1"/>
    <col min="3075" max="3075" width="13.21875" style="1" bestFit="1" customWidth="1"/>
    <col min="3076" max="3076" width="15.77734375" style="1" customWidth="1"/>
    <col min="3077" max="3077" width="13.77734375" style="1" customWidth="1"/>
    <col min="3078" max="3078" width="11.88671875" style="1" bestFit="1" customWidth="1"/>
    <col min="3079" max="3079" width="15.5546875" style="1" bestFit="1" customWidth="1"/>
    <col min="3080" max="3080" width="11.21875" style="1" bestFit="1" customWidth="1"/>
    <col min="3081" max="3082" width="13.21875" style="1" bestFit="1" customWidth="1"/>
    <col min="3083" max="3083" width="11.88671875" style="1" bestFit="1" customWidth="1"/>
    <col min="3084" max="3084" width="11" style="1" bestFit="1" customWidth="1"/>
    <col min="3085" max="3085" width="13.77734375" style="1" customWidth="1"/>
    <col min="3086" max="3086" width="13.33203125" style="1" bestFit="1" customWidth="1"/>
    <col min="3087" max="3087" width="3.21875" style="1" bestFit="1" customWidth="1"/>
    <col min="3088" max="3328" width="6.88671875" style="1"/>
    <col min="3329" max="3329" width="3.6640625" style="1" customWidth="1"/>
    <col min="3330" max="3330" width="12.77734375" style="1" bestFit="1" customWidth="1"/>
    <col min="3331" max="3331" width="13.21875" style="1" bestFit="1" customWidth="1"/>
    <col min="3332" max="3332" width="15.77734375" style="1" customWidth="1"/>
    <col min="3333" max="3333" width="13.77734375" style="1" customWidth="1"/>
    <col min="3334" max="3334" width="11.88671875" style="1" bestFit="1" customWidth="1"/>
    <col min="3335" max="3335" width="15.5546875" style="1" bestFit="1" customWidth="1"/>
    <col min="3336" max="3336" width="11.21875" style="1" bestFit="1" customWidth="1"/>
    <col min="3337" max="3338" width="13.21875" style="1" bestFit="1" customWidth="1"/>
    <col min="3339" max="3339" width="11.88671875" style="1" bestFit="1" customWidth="1"/>
    <col min="3340" max="3340" width="11" style="1" bestFit="1" customWidth="1"/>
    <col min="3341" max="3341" width="13.77734375" style="1" customWidth="1"/>
    <col min="3342" max="3342" width="13.33203125" style="1" bestFit="1" customWidth="1"/>
    <col min="3343" max="3343" width="3.21875" style="1" bestFit="1" customWidth="1"/>
    <col min="3344" max="3584" width="6.88671875" style="1"/>
    <col min="3585" max="3585" width="3.6640625" style="1" customWidth="1"/>
    <col min="3586" max="3586" width="12.77734375" style="1" bestFit="1" customWidth="1"/>
    <col min="3587" max="3587" width="13.21875" style="1" bestFit="1" customWidth="1"/>
    <col min="3588" max="3588" width="15.77734375" style="1" customWidth="1"/>
    <col min="3589" max="3589" width="13.77734375" style="1" customWidth="1"/>
    <col min="3590" max="3590" width="11.88671875" style="1" bestFit="1" customWidth="1"/>
    <col min="3591" max="3591" width="15.5546875" style="1" bestFit="1" customWidth="1"/>
    <col min="3592" max="3592" width="11.21875" style="1" bestFit="1" customWidth="1"/>
    <col min="3593" max="3594" width="13.21875" style="1" bestFit="1" customWidth="1"/>
    <col min="3595" max="3595" width="11.88671875" style="1" bestFit="1" customWidth="1"/>
    <col min="3596" max="3596" width="11" style="1" bestFit="1" customWidth="1"/>
    <col min="3597" max="3597" width="13.77734375" style="1" customWidth="1"/>
    <col min="3598" max="3598" width="13.33203125" style="1" bestFit="1" customWidth="1"/>
    <col min="3599" max="3599" width="3.21875" style="1" bestFit="1" customWidth="1"/>
    <col min="3600" max="3840" width="6.88671875" style="1"/>
    <col min="3841" max="3841" width="3.6640625" style="1" customWidth="1"/>
    <col min="3842" max="3842" width="12.77734375" style="1" bestFit="1" customWidth="1"/>
    <col min="3843" max="3843" width="13.21875" style="1" bestFit="1" customWidth="1"/>
    <col min="3844" max="3844" width="15.77734375" style="1" customWidth="1"/>
    <col min="3845" max="3845" width="13.77734375" style="1" customWidth="1"/>
    <col min="3846" max="3846" width="11.88671875" style="1" bestFit="1" customWidth="1"/>
    <col min="3847" max="3847" width="15.5546875" style="1" bestFit="1" customWidth="1"/>
    <col min="3848" max="3848" width="11.21875" style="1" bestFit="1" customWidth="1"/>
    <col min="3849" max="3850" width="13.21875" style="1" bestFit="1" customWidth="1"/>
    <col min="3851" max="3851" width="11.88671875" style="1" bestFit="1" customWidth="1"/>
    <col min="3852" max="3852" width="11" style="1" bestFit="1" customWidth="1"/>
    <col min="3853" max="3853" width="13.77734375" style="1" customWidth="1"/>
    <col min="3854" max="3854" width="13.33203125" style="1" bestFit="1" customWidth="1"/>
    <col min="3855" max="3855" width="3.21875" style="1" bestFit="1" customWidth="1"/>
    <col min="3856" max="4096" width="6.88671875" style="1"/>
    <col min="4097" max="4097" width="3.6640625" style="1" customWidth="1"/>
    <col min="4098" max="4098" width="12.77734375" style="1" bestFit="1" customWidth="1"/>
    <col min="4099" max="4099" width="13.21875" style="1" bestFit="1" customWidth="1"/>
    <col min="4100" max="4100" width="15.77734375" style="1" customWidth="1"/>
    <col min="4101" max="4101" width="13.77734375" style="1" customWidth="1"/>
    <col min="4102" max="4102" width="11.88671875" style="1" bestFit="1" customWidth="1"/>
    <col min="4103" max="4103" width="15.5546875" style="1" bestFit="1" customWidth="1"/>
    <col min="4104" max="4104" width="11.21875" style="1" bestFit="1" customWidth="1"/>
    <col min="4105" max="4106" width="13.21875" style="1" bestFit="1" customWidth="1"/>
    <col min="4107" max="4107" width="11.88671875" style="1" bestFit="1" customWidth="1"/>
    <col min="4108" max="4108" width="11" style="1" bestFit="1" customWidth="1"/>
    <col min="4109" max="4109" width="13.77734375" style="1" customWidth="1"/>
    <col min="4110" max="4110" width="13.33203125" style="1" bestFit="1" customWidth="1"/>
    <col min="4111" max="4111" width="3.21875" style="1" bestFit="1" customWidth="1"/>
    <col min="4112" max="4352" width="6.88671875" style="1"/>
    <col min="4353" max="4353" width="3.6640625" style="1" customWidth="1"/>
    <col min="4354" max="4354" width="12.77734375" style="1" bestFit="1" customWidth="1"/>
    <col min="4355" max="4355" width="13.21875" style="1" bestFit="1" customWidth="1"/>
    <col min="4356" max="4356" width="15.77734375" style="1" customWidth="1"/>
    <col min="4357" max="4357" width="13.77734375" style="1" customWidth="1"/>
    <col min="4358" max="4358" width="11.88671875" style="1" bestFit="1" customWidth="1"/>
    <col min="4359" max="4359" width="15.5546875" style="1" bestFit="1" customWidth="1"/>
    <col min="4360" max="4360" width="11.21875" style="1" bestFit="1" customWidth="1"/>
    <col min="4361" max="4362" width="13.21875" style="1" bestFit="1" customWidth="1"/>
    <col min="4363" max="4363" width="11.88671875" style="1" bestFit="1" customWidth="1"/>
    <col min="4364" max="4364" width="11" style="1" bestFit="1" customWidth="1"/>
    <col min="4365" max="4365" width="13.77734375" style="1" customWidth="1"/>
    <col min="4366" max="4366" width="13.33203125" style="1" bestFit="1" customWidth="1"/>
    <col min="4367" max="4367" width="3.21875" style="1" bestFit="1" customWidth="1"/>
    <col min="4368" max="4608" width="6.88671875" style="1"/>
    <col min="4609" max="4609" width="3.6640625" style="1" customWidth="1"/>
    <col min="4610" max="4610" width="12.77734375" style="1" bestFit="1" customWidth="1"/>
    <col min="4611" max="4611" width="13.21875" style="1" bestFit="1" customWidth="1"/>
    <col min="4612" max="4612" width="15.77734375" style="1" customWidth="1"/>
    <col min="4613" max="4613" width="13.77734375" style="1" customWidth="1"/>
    <col min="4614" max="4614" width="11.88671875" style="1" bestFit="1" customWidth="1"/>
    <col min="4615" max="4615" width="15.5546875" style="1" bestFit="1" customWidth="1"/>
    <col min="4616" max="4616" width="11.21875" style="1" bestFit="1" customWidth="1"/>
    <col min="4617" max="4618" width="13.21875" style="1" bestFit="1" customWidth="1"/>
    <col min="4619" max="4619" width="11.88671875" style="1" bestFit="1" customWidth="1"/>
    <col min="4620" max="4620" width="11" style="1" bestFit="1" customWidth="1"/>
    <col min="4621" max="4621" width="13.77734375" style="1" customWidth="1"/>
    <col min="4622" max="4622" width="13.33203125" style="1" bestFit="1" customWidth="1"/>
    <col min="4623" max="4623" width="3.21875" style="1" bestFit="1" customWidth="1"/>
    <col min="4624" max="4864" width="6.88671875" style="1"/>
    <col min="4865" max="4865" width="3.6640625" style="1" customWidth="1"/>
    <col min="4866" max="4866" width="12.77734375" style="1" bestFit="1" customWidth="1"/>
    <col min="4867" max="4867" width="13.21875" style="1" bestFit="1" customWidth="1"/>
    <col min="4868" max="4868" width="15.77734375" style="1" customWidth="1"/>
    <col min="4869" max="4869" width="13.77734375" style="1" customWidth="1"/>
    <col min="4870" max="4870" width="11.88671875" style="1" bestFit="1" customWidth="1"/>
    <col min="4871" max="4871" width="15.5546875" style="1" bestFit="1" customWidth="1"/>
    <col min="4872" max="4872" width="11.21875" style="1" bestFit="1" customWidth="1"/>
    <col min="4873" max="4874" width="13.21875" style="1" bestFit="1" customWidth="1"/>
    <col min="4875" max="4875" width="11.88671875" style="1" bestFit="1" customWidth="1"/>
    <col min="4876" max="4876" width="11" style="1" bestFit="1" customWidth="1"/>
    <col min="4877" max="4877" width="13.77734375" style="1" customWidth="1"/>
    <col min="4878" max="4878" width="13.33203125" style="1" bestFit="1" customWidth="1"/>
    <col min="4879" max="4879" width="3.21875" style="1" bestFit="1" customWidth="1"/>
    <col min="4880" max="5120" width="6.88671875" style="1"/>
    <col min="5121" max="5121" width="3.6640625" style="1" customWidth="1"/>
    <col min="5122" max="5122" width="12.77734375" style="1" bestFit="1" customWidth="1"/>
    <col min="5123" max="5123" width="13.21875" style="1" bestFit="1" customWidth="1"/>
    <col min="5124" max="5124" width="15.77734375" style="1" customWidth="1"/>
    <col min="5125" max="5125" width="13.77734375" style="1" customWidth="1"/>
    <col min="5126" max="5126" width="11.88671875" style="1" bestFit="1" customWidth="1"/>
    <col min="5127" max="5127" width="15.5546875" style="1" bestFit="1" customWidth="1"/>
    <col min="5128" max="5128" width="11.21875" style="1" bestFit="1" customWidth="1"/>
    <col min="5129" max="5130" width="13.21875" style="1" bestFit="1" customWidth="1"/>
    <col min="5131" max="5131" width="11.88671875" style="1" bestFit="1" customWidth="1"/>
    <col min="5132" max="5132" width="11" style="1" bestFit="1" customWidth="1"/>
    <col min="5133" max="5133" width="13.77734375" style="1" customWidth="1"/>
    <col min="5134" max="5134" width="13.33203125" style="1" bestFit="1" customWidth="1"/>
    <col min="5135" max="5135" width="3.21875" style="1" bestFit="1" customWidth="1"/>
    <col min="5136" max="5376" width="6.88671875" style="1"/>
    <col min="5377" max="5377" width="3.6640625" style="1" customWidth="1"/>
    <col min="5378" max="5378" width="12.77734375" style="1" bestFit="1" customWidth="1"/>
    <col min="5379" max="5379" width="13.21875" style="1" bestFit="1" customWidth="1"/>
    <col min="5380" max="5380" width="15.77734375" style="1" customWidth="1"/>
    <col min="5381" max="5381" width="13.77734375" style="1" customWidth="1"/>
    <col min="5382" max="5382" width="11.88671875" style="1" bestFit="1" customWidth="1"/>
    <col min="5383" max="5383" width="15.5546875" style="1" bestFit="1" customWidth="1"/>
    <col min="5384" max="5384" width="11.21875" style="1" bestFit="1" customWidth="1"/>
    <col min="5385" max="5386" width="13.21875" style="1" bestFit="1" customWidth="1"/>
    <col min="5387" max="5387" width="11.88671875" style="1" bestFit="1" customWidth="1"/>
    <col min="5388" max="5388" width="11" style="1" bestFit="1" customWidth="1"/>
    <col min="5389" max="5389" width="13.77734375" style="1" customWidth="1"/>
    <col min="5390" max="5390" width="13.33203125" style="1" bestFit="1" customWidth="1"/>
    <col min="5391" max="5391" width="3.21875" style="1" bestFit="1" customWidth="1"/>
    <col min="5392" max="5632" width="6.88671875" style="1"/>
    <col min="5633" max="5633" width="3.6640625" style="1" customWidth="1"/>
    <col min="5634" max="5634" width="12.77734375" style="1" bestFit="1" customWidth="1"/>
    <col min="5635" max="5635" width="13.21875" style="1" bestFit="1" customWidth="1"/>
    <col min="5636" max="5636" width="15.77734375" style="1" customWidth="1"/>
    <col min="5637" max="5637" width="13.77734375" style="1" customWidth="1"/>
    <col min="5638" max="5638" width="11.88671875" style="1" bestFit="1" customWidth="1"/>
    <col min="5639" max="5639" width="15.5546875" style="1" bestFit="1" customWidth="1"/>
    <col min="5640" max="5640" width="11.21875" style="1" bestFit="1" customWidth="1"/>
    <col min="5641" max="5642" width="13.21875" style="1" bestFit="1" customWidth="1"/>
    <col min="5643" max="5643" width="11.88671875" style="1" bestFit="1" customWidth="1"/>
    <col min="5644" max="5644" width="11" style="1" bestFit="1" customWidth="1"/>
    <col min="5645" max="5645" width="13.77734375" style="1" customWidth="1"/>
    <col min="5646" max="5646" width="13.33203125" style="1" bestFit="1" customWidth="1"/>
    <col min="5647" max="5647" width="3.21875" style="1" bestFit="1" customWidth="1"/>
    <col min="5648" max="5888" width="6.88671875" style="1"/>
    <col min="5889" max="5889" width="3.6640625" style="1" customWidth="1"/>
    <col min="5890" max="5890" width="12.77734375" style="1" bestFit="1" customWidth="1"/>
    <col min="5891" max="5891" width="13.21875" style="1" bestFit="1" customWidth="1"/>
    <col min="5892" max="5892" width="15.77734375" style="1" customWidth="1"/>
    <col min="5893" max="5893" width="13.77734375" style="1" customWidth="1"/>
    <col min="5894" max="5894" width="11.88671875" style="1" bestFit="1" customWidth="1"/>
    <col min="5895" max="5895" width="15.5546875" style="1" bestFit="1" customWidth="1"/>
    <col min="5896" max="5896" width="11.21875" style="1" bestFit="1" customWidth="1"/>
    <col min="5897" max="5898" width="13.21875" style="1" bestFit="1" customWidth="1"/>
    <col min="5899" max="5899" width="11.88671875" style="1" bestFit="1" customWidth="1"/>
    <col min="5900" max="5900" width="11" style="1" bestFit="1" customWidth="1"/>
    <col min="5901" max="5901" width="13.77734375" style="1" customWidth="1"/>
    <col min="5902" max="5902" width="13.33203125" style="1" bestFit="1" customWidth="1"/>
    <col min="5903" max="5903" width="3.21875" style="1" bestFit="1" customWidth="1"/>
    <col min="5904" max="6144" width="6.88671875" style="1"/>
    <col min="6145" max="6145" width="3.6640625" style="1" customWidth="1"/>
    <col min="6146" max="6146" width="12.77734375" style="1" bestFit="1" customWidth="1"/>
    <col min="6147" max="6147" width="13.21875" style="1" bestFit="1" customWidth="1"/>
    <col min="6148" max="6148" width="15.77734375" style="1" customWidth="1"/>
    <col min="6149" max="6149" width="13.77734375" style="1" customWidth="1"/>
    <col min="6150" max="6150" width="11.88671875" style="1" bestFit="1" customWidth="1"/>
    <col min="6151" max="6151" width="15.5546875" style="1" bestFit="1" customWidth="1"/>
    <col min="6152" max="6152" width="11.21875" style="1" bestFit="1" customWidth="1"/>
    <col min="6153" max="6154" width="13.21875" style="1" bestFit="1" customWidth="1"/>
    <col min="6155" max="6155" width="11.88671875" style="1" bestFit="1" customWidth="1"/>
    <col min="6156" max="6156" width="11" style="1" bestFit="1" customWidth="1"/>
    <col min="6157" max="6157" width="13.77734375" style="1" customWidth="1"/>
    <col min="6158" max="6158" width="13.33203125" style="1" bestFit="1" customWidth="1"/>
    <col min="6159" max="6159" width="3.21875" style="1" bestFit="1" customWidth="1"/>
    <col min="6160" max="6400" width="6.88671875" style="1"/>
    <col min="6401" max="6401" width="3.6640625" style="1" customWidth="1"/>
    <col min="6402" max="6402" width="12.77734375" style="1" bestFit="1" customWidth="1"/>
    <col min="6403" max="6403" width="13.21875" style="1" bestFit="1" customWidth="1"/>
    <col min="6404" max="6404" width="15.77734375" style="1" customWidth="1"/>
    <col min="6405" max="6405" width="13.77734375" style="1" customWidth="1"/>
    <col min="6406" max="6406" width="11.88671875" style="1" bestFit="1" customWidth="1"/>
    <col min="6407" max="6407" width="15.5546875" style="1" bestFit="1" customWidth="1"/>
    <col min="6408" max="6408" width="11.21875" style="1" bestFit="1" customWidth="1"/>
    <col min="6409" max="6410" width="13.21875" style="1" bestFit="1" customWidth="1"/>
    <col min="6411" max="6411" width="11.88671875" style="1" bestFit="1" customWidth="1"/>
    <col min="6412" max="6412" width="11" style="1" bestFit="1" customWidth="1"/>
    <col min="6413" max="6413" width="13.77734375" style="1" customWidth="1"/>
    <col min="6414" max="6414" width="13.33203125" style="1" bestFit="1" customWidth="1"/>
    <col min="6415" max="6415" width="3.21875" style="1" bestFit="1" customWidth="1"/>
    <col min="6416" max="6656" width="6.88671875" style="1"/>
    <col min="6657" max="6657" width="3.6640625" style="1" customWidth="1"/>
    <col min="6658" max="6658" width="12.77734375" style="1" bestFit="1" customWidth="1"/>
    <col min="6659" max="6659" width="13.21875" style="1" bestFit="1" customWidth="1"/>
    <col min="6660" max="6660" width="15.77734375" style="1" customWidth="1"/>
    <col min="6661" max="6661" width="13.77734375" style="1" customWidth="1"/>
    <col min="6662" max="6662" width="11.88671875" style="1" bestFit="1" customWidth="1"/>
    <col min="6663" max="6663" width="15.5546875" style="1" bestFit="1" customWidth="1"/>
    <col min="6664" max="6664" width="11.21875" style="1" bestFit="1" customWidth="1"/>
    <col min="6665" max="6666" width="13.21875" style="1" bestFit="1" customWidth="1"/>
    <col min="6667" max="6667" width="11.88671875" style="1" bestFit="1" customWidth="1"/>
    <col min="6668" max="6668" width="11" style="1" bestFit="1" customWidth="1"/>
    <col min="6669" max="6669" width="13.77734375" style="1" customWidth="1"/>
    <col min="6670" max="6670" width="13.33203125" style="1" bestFit="1" customWidth="1"/>
    <col min="6671" max="6671" width="3.21875" style="1" bestFit="1" customWidth="1"/>
    <col min="6672" max="6912" width="6.88671875" style="1"/>
    <col min="6913" max="6913" width="3.6640625" style="1" customWidth="1"/>
    <col min="6914" max="6914" width="12.77734375" style="1" bestFit="1" customWidth="1"/>
    <col min="6915" max="6915" width="13.21875" style="1" bestFit="1" customWidth="1"/>
    <col min="6916" max="6916" width="15.77734375" style="1" customWidth="1"/>
    <col min="6917" max="6917" width="13.77734375" style="1" customWidth="1"/>
    <col min="6918" max="6918" width="11.88671875" style="1" bestFit="1" customWidth="1"/>
    <col min="6919" max="6919" width="15.5546875" style="1" bestFit="1" customWidth="1"/>
    <col min="6920" max="6920" width="11.21875" style="1" bestFit="1" customWidth="1"/>
    <col min="6921" max="6922" width="13.21875" style="1" bestFit="1" customWidth="1"/>
    <col min="6923" max="6923" width="11.88671875" style="1" bestFit="1" customWidth="1"/>
    <col min="6924" max="6924" width="11" style="1" bestFit="1" customWidth="1"/>
    <col min="6925" max="6925" width="13.77734375" style="1" customWidth="1"/>
    <col min="6926" max="6926" width="13.33203125" style="1" bestFit="1" customWidth="1"/>
    <col min="6927" max="6927" width="3.21875" style="1" bestFit="1" customWidth="1"/>
    <col min="6928" max="7168" width="6.88671875" style="1"/>
    <col min="7169" max="7169" width="3.6640625" style="1" customWidth="1"/>
    <col min="7170" max="7170" width="12.77734375" style="1" bestFit="1" customWidth="1"/>
    <col min="7171" max="7171" width="13.21875" style="1" bestFit="1" customWidth="1"/>
    <col min="7172" max="7172" width="15.77734375" style="1" customWidth="1"/>
    <col min="7173" max="7173" width="13.77734375" style="1" customWidth="1"/>
    <col min="7174" max="7174" width="11.88671875" style="1" bestFit="1" customWidth="1"/>
    <col min="7175" max="7175" width="15.5546875" style="1" bestFit="1" customWidth="1"/>
    <col min="7176" max="7176" width="11.21875" style="1" bestFit="1" customWidth="1"/>
    <col min="7177" max="7178" width="13.21875" style="1" bestFit="1" customWidth="1"/>
    <col min="7179" max="7179" width="11.88671875" style="1" bestFit="1" customWidth="1"/>
    <col min="7180" max="7180" width="11" style="1" bestFit="1" customWidth="1"/>
    <col min="7181" max="7181" width="13.77734375" style="1" customWidth="1"/>
    <col min="7182" max="7182" width="13.33203125" style="1" bestFit="1" customWidth="1"/>
    <col min="7183" max="7183" width="3.21875" style="1" bestFit="1" customWidth="1"/>
    <col min="7184" max="7424" width="6.88671875" style="1"/>
    <col min="7425" max="7425" width="3.6640625" style="1" customWidth="1"/>
    <col min="7426" max="7426" width="12.77734375" style="1" bestFit="1" customWidth="1"/>
    <col min="7427" max="7427" width="13.21875" style="1" bestFit="1" customWidth="1"/>
    <col min="7428" max="7428" width="15.77734375" style="1" customWidth="1"/>
    <col min="7429" max="7429" width="13.77734375" style="1" customWidth="1"/>
    <col min="7430" max="7430" width="11.88671875" style="1" bestFit="1" customWidth="1"/>
    <col min="7431" max="7431" width="15.5546875" style="1" bestFit="1" customWidth="1"/>
    <col min="7432" max="7432" width="11.21875" style="1" bestFit="1" customWidth="1"/>
    <col min="7433" max="7434" width="13.21875" style="1" bestFit="1" customWidth="1"/>
    <col min="7435" max="7435" width="11.88671875" style="1" bestFit="1" customWidth="1"/>
    <col min="7436" max="7436" width="11" style="1" bestFit="1" customWidth="1"/>
    <col min="7437" max="7437" width="13.77734375" style="1" customWidth="1"/>
    <col min="7438" max="7438" width="13.33203125" style="1" bestFit="1" customWidth="1"/>
    <col min="7439" max="7439" width="3.21875" style="1" bestFit="1" customWidth="1"/>
    <col min="7440" max="7680" width="6.88671875" style="1"/>
    <col min="7681" max="7681" width="3.6640625" style="1" customWidth="1"/>
    <col min="7682" max="7682" width="12.77734375" style="1" bestFit="1" customWidth="1"/>
    <col min="7683" max="7683" width="13.21875" style="1" bestFit="1" customWidth="1"/>
    <col min="7684" max="7684" width="15.77734375" style="1" customWidth="1"/>
    <col min="7685" max="7685" width="13.77734375" style="1" customWidth="1"/>
    <col min="7686" max="7686" width="11.88671875" style="1" bestFit="1" customWidth="1"/>
    <col min="7687" max="7687" width="15.5546875" style="1" bestFit="1" customWidth="1"/>
    <col min="7688" max="7688" width="11.21875" style="1" bestFit="1" customWidth="1"/>
    <col min="7689" max="7690" width="13.21875" style="1" bestFit="1" customWidth="1"/>
    <col min="7691" max="7691" width="11.88671875" style="1" bestFit="1" customWidth="1"/>
    <col min="7692" max="7692" width="11" style="1" bestFit="1" customWidth="1"/>
    <col min="7693" max="7693" width="13.77734375" style="1" customWidth="1"/>
    <col min="7694" max="7694" width="13.33203125" style="1" bestFit="1" customWidth="1"/>
    <col min="7695" max="7695" width="3.21875" style="1" bestFit="1" customWidth="1"/>
    <col min="7696" max="7936" width="6.88671875" style="1"/>
    <col min="7937" max="7937" width="3.6640625" style="1" customWidth="1"/>
    <col min="7938" max="7938" width="12.77734375" style="1" bestFit="1" customWidth="1"/>
    <col min="7939" max="7939" width="13.21875" style="1" bestFit="1" customWidth="1"/>
    <col min="7940" max="7940" width="15.77734375" style="1" customWidth="1"/>
    <col min="7941" max="7941" width="13.77734375" style="1" customWidth="1"/>
    <col min="7942" max="7942" width="11.88671875" style="1" bestFit="1" customWidth="1"/>
    <col min="7943" max="7943" width="15.5546875" style="1" bestFit="1" customWidth="1"/>
    <col min="7944" max="7944" width="11.21875" style="1" bestFit="1" customWidth="1"/>
    <col min="7945" max="7946" width="13.21875" style="1" bestFit="1" customWidth="1"/>
    <col min="7947" max="7947" width="11.88671875" style="1" bestFit="1" customWidth="1"/>
    <col min="7948" max="7948" width="11" style="1" bestFit="1" customWidth="1"/>
    <col min="7949" max="7949" width="13.77734375" style="1" customWidth="1"/>
    <col min="7950" max="7950" width="13.33203125" style="1" bestFit="1" customWidth="1"/>
    <col min="7951" max="7951" width="3.21875" style="1" bestFit="1" customWidth="1"/>
    <col min="7952" max="8192" width="6.88671875" style="1"/>
    <col min="8193" max="8193" width="3.6640625" style="1" customWidth="1"/>
    <col min="8194" max="8194" width="12.77734375" style="1" bestFit="1" customWidth="1"/>
    <col min="8195" max="8195" width="13.21875" style="1" bestFit="1" customWidth="1"/>
    <col min="8196" max="8196" width="15.77734375" style="1" customWidth="1"/>
    <col min="8197" max="8197" width="13.77734375" style="1" customWidth="1"/>
    <col min="8198" max="8198" width="11.88671875" style="1" bestFit="1" customWidth="1"/>
    <col min="8199" max="8199" width="15.5546875" style="1" bestFit="1" customWidth="1"/>
    <col min="8200" max="8200" width="11.21875" style="1" bestFit="1" customWidth="1"/>
    <col min="8201" max="8202" width="13.21875" style="1" bestFit="1" customWidth="1"/>
    <col min="8203" max="8203" width="11.88671875" style="1" bestFit="1" customWidth="1"/>
    <col min="8204" max="8204" width="11" style="1" bestFit="1" customWidth="1"/>
    <col min="8205" max="8205" width="13.77734375" style="1" customWidth="1"/>
    <col min="8206" max="8206" width="13.33203125" style="1" bestFit="1" customWidth="1"/>
    <col min="8207" max="8207" width="3.21875" style="1" bestFit="1" customWidth="1"/>
    <col min="8208" max="8448" width="6.88671875" style="1"/>
    <col min="8449" max="8449" width="3.6640625" style="1" customWidth="1"/>
    <col min="8450" max="8450" width="12.77734375" style="1" bestFit="1" customWidth="1"/>
    <col min="8451" max="8451" width="13.21875" style="1" bestFit="1" customWidth="1"/>
    <col min="8452" max="8452" width="15.77734375" style="1" customWidth="1"/>
    <col min="8453" max="8453" width="13.77734375" style="1" customWidth="1"/>
    <col min="8454" max="8454" width="11.88671875" style="1" bestFit="1" customWidth="1"/>
    <col min="8455" max="8455" width="15.5546875" style="1" bestFit="1" customWidth="1"/>
    <col min="8456" max="8456" width="11.21875" style="1" bestFit="1" customWidth="1"/>
    <col min="8457" max="8458" width="13.21875" style="1" bestFit="1" customWidth="1"/>
    <col min="8459" max="8459" width="11.88671875" style="1" bestFit="1" customWidth="1"/>
    <col min="8460" max="8460" width="11" style="1" bestFit="1" customWidth="1"/>
    <col min="8461" max="8461" width="13.77734375" style="1" customWidth="1"/>
    <col min="8462" max="8462" width="13.33203125" style="1" bestFit="1" customWidth="1"/>
    <col min="8463" max="8463" width="3.21875" style="1" bestFit="1" customWidth="1"/>
    <col min="8464" max="8704" width="6.88671875" style="1"/>
    <col min="8705" max="8705" width="3.6640625" style="1" customWidth="1"/>
    <col min="8706" max="8706" width="12.77734375" style="1" bestFit="1" customWidth="1"/>
    <col min="8707" max="8707" width="13.21875" style="1" bestFit="1" customWidth="1"/>
    <col min="8708" max="8708" width="15.77734375" style="1" customWidth="1"/>
    <col min="8709" max="8709" width="13.77734375" style="1" customWidth="1"/>
    <col min="8710" max="8710" width="11.88671875" style="1" bestFit="1" customWidth="1"/>
    <col min="8711" max="8711" width="15.5546875" style="1" bestFit="1" customWidth="1"/>
    <col min="8712" max="8712" width="11.21875" style="1" bestFit="1" customWidth="1"/>
    <col min="8713" max="8714" width="13.21875" style="1" bestFit="1" customWidth="1"/>
    <col min="8715" max="8715" width="11.88671875" style="1" bestFit="1" customWidth="1"/>
    <col min="8716" max="8716" width="11" style="1" bestFit="1" customWidth="1"/>
    <col min="8717" max="8717" width="13.77734375" style="1" customWidth="1"/>
    <col min="8718" max="8718" width="13.33203125" style="1" bestFit="1" customWidth="1"/>
    <col min="8719" max="8719" width="3.21875" style="1" bestFit="1" customWidth="1"/>
    <col min="8720" max="8960" width="6.88671875" style="1"/>
    <col min="8961" max="8961" width="3.6640625" style="1" customWidth="1"/>
    <col min="8962" max="8962" width="12.77734375" style="1" bestFit="1" customWidth="1"/>
    <col min="8963" max="8963" width="13.21875" style="1" bestFit="1" customWidth="1"/>
    <col min="8964" max="8964" width="15.77734375" style="1" customWidth="1"/>
    <col min="8965" max="8965" width="13.77734375" style="1" customWidth="1"/>
    <col min="8966" max="8966" width="11.88671875" style="1" bestFit="1" customWidth="1"/>
    <col min="8967" max="8967" width="15.5546875" style="1" bestFit="1" customWidth="1"/>
    <col min="8968" max="8968" width="11.21875" style="1" bestFit="1" customWidth="1"/>
    <col min="8969" max="8970" width="13.21875" style="1" bestFit="1" customWidth="1"/>
    <col min="8971" max="8971" width="11.88671875" style="1" bestFit="1" customWidth="1"/>
    <col min="8972" max="8972" width="11" style="1" bestFit="1" customWidth="1"/>
    <col min="8973" max="8973" width="13.77734375" style="1" customWidth="1"/>
    <col min="8974" max="8974" width="13.33203125" style="1" bestFit="1" customWidth="1"/>
    <col min="8975" max="8975" width="3.21875" style="1" bestFit="1" customWidth="1"/>
    <col min="8976" max="9216" width="6.88671875" style="1"/>
    <col min="9217" max="9217" width="3.6640625" style="1" customWidth="1"/>
    <col min="9218" max="9218" width="12.77734375" style="1" bestFit="1" customWidth="1"/>
    <col min="9219" max="9219" width="13.21875" style="1" bestFit="1" customWidth="1"/>
    <col min="9220" max="9220" width="15.77734375" style="1" customWidth="1"/>
    <col min="9221" max="9221" width="13.77734375" style="1" customWidth="1"/>
    <col min="9222" max="9222" width="11.88671875" style="1" bestFit="1" customWidth="1"/>
    <col min="9223" max="9223" width="15.5546875" style="1" bestFit="1" customWidth="1"/>
    <col min="9224" max="9224" width="11.21875" style="1" bestFit="1" customWidth="1"/>
    <col min="9225" max="9226" width="13.21875" style="1" bestFit="1" customWidth="1"/>
    <col min="9227" max="9227" width="11.88671875" style="1" bestFit="1" customWidth="1"/>
    <col min="9228" max="9228" width="11" style="1" bestFit="1" customWidth="1"/>
    <col min="9229" max="9229" width="13.77734375" style="1" customWidth="1"/>
    <col min="9230" max="9230" width="13.33203125" style="1" bestFit="1" customWidth="1"/>
    <col min="9231" max="9231" width="3.21875" style="1" bestFit="1" customWidth="1"/>
    <col min="9232" max="9472" width="6.88671875" style="1"/>
    <col min="9473" max="9473" width="3.6640625" style="1" customWidth="1"/>
    <col min="9474" max="9474" width="12.77734375" style="1" bestFit="1" customWidth="1"/>
    <col min="9475" max="9475" width="13.21875" style="1" bestFit="1" customWidth="1"/>
    <col min="9476" max="9476" width="15.77734375" style="1" customWidth="1"/>
    <col min="9477" max="9477" width="13.77734375" style="1" customWidth="1"/>
    <col min="9478" max="9478" width="11.88671875" style="1" bestFit="1" customWidth="1"/>
    <col min="9479" max="9479" width="15.5546875" style="1" bestFit="1" customWidth="1"/>
    <col min="9480" max="9480" width="11.21875" style="1" bestFit="1" customWidth="1"/>
    <col min="9481" max="9482" width="13.21875" style="1" bestFit="1" customWidth="1"/>
    <col min="9483" max="9483" width="11.88671875" style="1" bestFit="1" customWidth="1"/>
    <col min="9484" max="9484" width="11" style="1" bestFit="1" customWidth="1"/>
    <col min="9485" max="9485" width="13.77734375" style="1" customWidth="1"/>
    <col min="9486" max="9486" width="13.33203125" style="1" bestFit="1" customWidth="1"/>
    <col min="9487" max="9487" width="3.21875" style="1" bestFit="1" customWidth="1"/>
    <col min="9488" max="9728" width="6.88671875" style="1"/>
    <col min="9729" max="9729" width="3.6640625" style="1" customWidth="1"/>
    <col min="9730" max="9730" width="12.77734375" style="1" bestFit="1" customWidth="1"/>
    <col min="9731" max="9731" width="13.21875" style="1" bestFit="1" customWidth="1"/>
    <col min="9732" max="9732" width="15.77734375" style="1" customWidth="1"/>
    <col min="9733" max="9733" width="13.77734375" style="1" customWidth="1"/>
    <col min="9734" max="9734" width="11.88671875" style="1" bestFit="1" customWidth="1"/>
    <col min="9735" max="9735" width="15.5546875" style="1" bestFit="1" customWidth="1"/>
    <col min="9736" max="9736" width="11.21875" style="1" bestFit="1" customWidth="1"/>
    <col min="9737" max="9738" width="13.21875" style="1" bestFit="1" customWidth="1"/>
    <col min="9739" max="9739" width="11.88671875" style="1" bestFit="1" customWidth="1"/>
    <col min="9740" max="9740" width="11" style="1" bestFit="1" customWidth="1"/>
    <col min="9741" max="9741" width="13.77734375" style="1" customWidth="1"/>
    <col min="9742" max="9742" width="13.33203125" style="1" bestFit="1" customWidth="1"/>
    <col min="9743" max="9743" width="3.21875" style="1" bestFit="1" customWidth="1"/>
    <col min="9744" max="9984" width="6.88671875" style="1"/>
    <col min="9985" max="9985" width="3.6640625" style="1" customWidth="1"/>
    <col min="9986" max="9986" width="12.77734375" style="1" bestFit="1" customWidth="1"/>
    <col min="9987" max="9987" width="13.21875" style="1" bestFit="1" customWidth="1"/>
    <col min="9988" max="9988" width="15.77734375" style="1" customWidth="1"/>
    <col min="9989" max="9989" width="13.77734375" style="1" customWidth="1"/>
    <col min="9990" max="9990" width="11.88671875" style="1" bestFit="1" customWidth="1"/>
    <col min="9991" max="9991" width="15.5546875" style="1" bestFit="1" customWidth="1"/>
    <col min="9992" max="9992" width="11.21875" style="1" bestFit="1" customWidth="1"/>
    <col min="9993" max="9994" width="13.21875" style="1" bestFit="1" customWidth="1"/>
    <col min="9995" max="9995" width="11.88671875" style="1" bestFit="1" customWidth="1"/>
    <col min="9996" max="9996" width="11" style="1" bestFit="1" customWidth="1"/>
    <col min="9997" max="9997" width="13.77734375" style="1" customWidth="1"/>
    <col min="9998" max="9998" width="13.33203125" style="1" bestFit="1" customWidth="1"/>
    <col min="9999" max="9999" width="3.21875" style="1" bestFit="1" customWidth="1"/>
    <col min="10000" max="10240" width="6.88671875" style="1"/>
    <col min="10241" max="10241" width="3.6640625" style="1" customWidth="1"/>
    <col min="10242" max="10242" width="12.77734375" style="1" bestFit="1" customWidth="1"/>
    <col min="10243" max="10243" width="13.21875" style="1" bestFit="1" customWidth="1"/>
    <col min="10244" max="10244" width="15.77734375" style="1" customWidth="1"/>
    <col min="10245" max="10245" width="13.77734375" style="1" customWidth="1"/>
    <col min="10246" max="10246" width="11.88671875" style="1" bestFit="1" customWidth="1"/>
    <col min="10247" max="10247" width="15.5546875" style="1" bestFit="1" customWidth="1"/>
    <col min="10248" max="10248" width="11.21875" style="1" bestFit="1" customWidth="1"/>
    <col min="10249" max="10250" width="13.21875" style="1" bestFit="1" customWidth="1"/>
    <col min="10251" max="10251" width="11.88671875" style="1" bestFit="1" customWidth="1"/>
    <col min="10252" max="10252" width="11" style="1" bestFit="1" customWidth="1"/>
    <col min="10253" max="10253" width="13.77734375" style="1" customWidth="1"/>
    <col min="10254" max="10254" width="13.33203125" style="1" bestFit="1" customWidth="1"/>
    <col min="10255" max="10255" width="3.21875" style="1" bestFit="1" customWidth="1"/>
    <col min="10256" max="10496" width="6.88671875" style="1"/>
    <col min="10497" max="10497" width="3.6640625" style="1" customWidth="1"/>
    <col min="10498" max="10498" width="12.77734375" style="1" bestFit="1" customWidth="1"/>
    <col min="10499" max="10499" width="13.21875" style="1" bestFit="1" customWidth="1"/>
    <col min="10500" max="10500" width="15.77734375" style="1" customWidth="1"/>
    <col min="10501" max="10501" width="13.77734375" style="1" customWidth="1"/>
    <col min="10502" max="10502" width="11.88671875" style="1" bestFit="1" customWidth="1"/>
    <col min="10503" max="10503" width="15.5546875" style="1" bestFit="1" customWidth="1"/>
    <col min="10504" max="10504" width="11.21875" style="1" bestFit="1" customWidth="1"/>
    <col min="10505" max="10506" width="13.21875" style="1" bestFit="1" customWidth="1"/>
    <col min="10507" max="10507" width="11.88671875" style="1" bestFit="1" customWidth="1"/>
    <col min="10508" max="10508" width="11" style="1" bestFit="1" customWidth="1"/>
    <col min="10509" max="10509" width="13.77734375" style="1" customWidth="1"/>
    <col min="10510" max="10510" width="13.33203125" style="1" bestFit="1" customWidth="1"/>
    <col min="10511" max="10511" width="3.21875" style="1" bestFit="1" customWidth="1"/>
    <col min="10512" max="10752" width="6.88671875" style="1"/>
    <col min="10753" max="10753" width="3.6640625" style="1" customWidth="1"/>
    <col min="10754" max="10754" width="12.77734375" style="1" bestFit="1" customWidth="1"/>
    <col min="10755" max="10755" width="13.21875" style="1" bestFit="1" customWidth="1"/>
    <col min="10756" max="10756" width="15.77734375" style="1" customWidth="1"/>
    <col min="10757" max="10757" width="13.77734375" style="1" customWidth="1"/>
    <col min="10758" max="10758" width="11.88671875" style="1" bestFit="1" customWidth="1"/>
    <col min="10759" max="10759" width="15.5546875" style="1" bestFit="1" customWidth="1"/>
    <col min="10760" max="10760" width="11.21875" style="1" bestFit="1" customWidth="1"/>
    <col min="10761" max="10762" width="13.21875" style="1" bestFit="1" customWidth="1"/>
    <col min="10763" max="10763" width="11.88671875" style="1" bestFit="1" customWidth="1"/>
    <col min="10764" max="10764" width="11" style="1" bestFit="1" customWidth="1"/>
    <col min="10765" max="10765" width="13.77734375" style="1" customWidth="1"/>
    <col min="10766" max="10766" width="13.33203125" style="1" bestFit="1" customWidth="1"/>
    <col min="10767" max="10767" width="3.21875" style="1" bestFit="1" customWidth="1"/>
    <col min="10768" max="11008" width="6.88671875" style="1"/>
    <col min="11009" max="11009" width="3.6640625" style="1" customWidth="1"/>
    <col min="11010" max="11010" width="12.77734375" style="1" bestFit="1" customWidth="1"/>
    <col min="11011" max="11011" width="13.21875" style="1" bestFit="1" customWidth="1"/>
    <col min="11012" max="11012" width="15.77734375" style="1" customWidth="1"/>
    <col min="11013" max="11013" width="13.77734375" style="1" customWidth="1"/>
    <col min="11014" max="11014" width="11.88671875" style="1" bestFit="1" customWidth="1"/>
    <col min="11015" max="11015" width="15.5546875" style="1" bestFit="1" customWidth="1"/>
    <col min="11016" max="11016" width="11.21875" style="1" bestFit="1" customWidth="1"/>
    <col min="11017" max="11018" width="13.21875" style="1" bestFit="1" customWidth="1"/>
    <col min="11019" max="11019" width="11.88671875" style="1" bestFit="1" customWidth="1"/>
    <col min="11020" max="11020" width="11" style="1" bestFit="1" customWidth="1"/>
    <col min="11021" max="11021" width="13.77734375" style="1" customWidth="1"/>
    <col min="11022" max="11022" width="13.33203125" style="1" bestFit="1" customWidth="1"/>
    <col min="11023" max="11023" width="3.21875" style="1" bestFit="1" customWidth="1"/>
    <col min="11024" max="11264" width="6.88671875" style="1"/>
    <col min="11265" max="11265" width="3.6640625" style="1" customWidth="1"/>
    <col min="11266" max="11266" width="12.77734375" style="1" bestFit="1" customWidth="1"/>
    <col min="11267" max="11267" width="13.21875" style="1" bestFit="1" customWidth="1"/>
    <col min="11268" max="11268" width="15.77734375" style="1" customWidth="1"/>
    <col min="11269" max="11269" width="13.77734375" style="1" customWidth="1"/>
    <col min="11270" max="11270" width="11.88671875" style="1" bestFit="1" customWidth="1"/>
    <col min="11271" max="11271" width="15.5546875" style="1" bestFit="1" customWidth="1"/>
    <col min="11272" max="11272" width="11.21875" style="1" bestFit="1" customWidth="1"/>
    <col min="11273" max="11274" width="13.21875" style="1" bestFit="1" customWidth="1"/>
    <col min="11275" max="11275" width="11.88671875" style="1" bestFit="1" customWidth="1"/>
    <col min="11276" max="11276" width="11" style="1" bestFit="1" customWidth="1"/>
    <col min="11277" max="11277" width="13.77734375" style="1" customWidth="1"/>
    <col min="11278" max="11278" width="13.33203125" style="1" bestFit="1" customWidth="1"/>
    <col min="11279" max="11279" width="3.21875" style="1" bestFit="1" customWidth="1"/>
    <col min="11280" max="11520" width="6.88671875" style="1"/>
    <col min="11521" max="11521" width="3.6640625" style="1" customWidth="1"/>
    <col min="11522" max="11522" width="12.77734375" style="1" bestFit="1" customWidth="1"/>
    <col min="11523" max="11523" width="13.21875" style="1" bestFit="1" customWidth="1"/>
    <col min="11524" max="11524" width="15.77734375" style="1" customWidth="1"/>
    <col min="11525" max="11525" width="13.77734375" style="1" customWidth="1"/>
    <col min="11526" max="11526" width="11.88671875" style="1" bestFit="1" customWidth="1"/>
    <col min="11527" max="11527" width="15.5546875" style="1" bestFit="1" customWidth="1"/>
    <col min="11528" max="11528" width="11.21875" style="1" bestFit="1" customWidth="1"/>
    <col min="11529" max="11530" width="13.21875" style="1" bestFit="1" customWidth="1"/>
    <col min="11531" max="11531" width="11.88671875" style="1" bestFit="1" customWidth="1"/>
    <col min="11532" max="11532" width="11" style="1" bestFit="1" customWidth="1"/>
    <col min="11533" max="11533" width="13.77734375" style="1" customWidth="1"/>
    <col min="11534" max="11534" width="13.33203125" style="1" bestFit="1" customWidth="1"/>
    <col min="11535" max="11535" width="3.21875" style="1" bestFit="1" customWidth="1"/>
    <col min="11536" max="11776" width="6.88671875" style="1"/>
    <col min="11777" max="11777" width="3.6640625" style="1" customWidth="1"/>
    <col min="11778" max="11778" width="12.77734375" style="1" bestFit="1" customWidth="1"/>
    <col min="11779" max="11779" width="13.21875" style="1" bestFit="1" customWidth="1"/>
    <col min="11780" max="11780" width="15.77734375" style="1" customWidth="1"/>
    <col min="11781" max="11781" width="13.77734375" style="1" customWidth="1"/>
    <col min="11782" max="11782" width="11.88671875" style="1" bestFit="1" customWidth="1"/>
    <col min="11783" max="11783" width="15.5546875" style="1" bestFit="1" customWidth="1"/>
    <col min="11784" max="11784" width="11.21875" style="1" bestFit="1" customWidth="1"/>
    <col min="11785" max="11786" width="13.21875" style="1" bestFit="1" customWidth="1"/>
    <col min="11787" max="11787" width="11.88671875" style="1" bestFit="1" customWidth="1"/>
    <col min="11788" max="11788" width="11" style="1" bestFit="1" customWidth="1"/>
    <col min="11789" max="11789" width="13.77734375" style="1" customWidth="1"/>
    <col min="11790" max="11790" width="13.33203125" style="1" bestFit="1" customWidth="1"/>
    <col min="11791" max="11791" width="3.21875" style="1" bestFit="1" customWidth="1"/>
    <col min="11792" max="12032" width="6.88671875" style="1"/>
    <col min="12033" max="12033" width="3.6640625" style="1" customWidth="1"/>
    <col min="12034" max="12034" width="12.77734375" style="1" bestFit="1" customWidth="1"/>
    <col min="12035" max="12035" width="13.21875" style="1" bestFit="1" customWidth="1"/>
    <col min="12036" max="12036" width="15.77734375" style="1" customWidth="1"/>
    <col min="12037" max="12037" width="13.77734375" style="1" customWidth="1"/>
    <col min="12038" max="12038" width="11.88671875" style="1" bestFit="1" customWidth="1"/>
    <col min="12039" max="12039" width="15.5546875" style="1" bestFit="1" customWidth="1"/>
    <col min="12040" max="12040" width="11.21875" style="1" bestFit="1" customWidth="1"/>
    <col min="12041" max="12042" width="13.21875" style="1" bestFit="1" customWidth="1"/>
    <col min="12043" max="12043" width="11.88671875" style="1" bestFit="1" customWidth="1"/>
    <col min="12044" max="12044" width="11" style="1" bestFit="1" customWidth="1"/>
    <col min="12045" max="12045" width="13.77734375" style="1" customWidth="1"/>
    <col min="12046" max="12046" width="13.33203125" style="1" bestFit="1" customWidth="1"/>
    <col min="12047" max="12047" width="3.21875" style="1" bestFit="1" customWidth="1"/>
    <col min="12048" max="12288" width="6.88671875" style="1"/>
    <col min="12289" max="12289" width="3.6640625" style="1" customWidth="1"/>
    <col min="12290" max="12290" width="12.77734375" style="1" bestFit="1" customWidth="1"/>
    <col min="12291" max="12291" width="13.21875" style="1" bestFit="1" customWidth="1"/>
    <col min="12292" max="12292" width="15.77734375" style="1" customWidth="1"/>
    <col min="12293" max="12293" width="13.77734375" style="1" customWidth="1"/>
    <col min="12294" max="12294" width="11.88671875" style="1" bestFit="1" customWidth="1"/>
    <col min="12295" max="12295" width="15.5546875" style="1" bestFit="1" customWidth="1"/>
    <col min="12296" max="12296" width="11.21875" style="1" bestFit="1" customWidth="1"/>
    <col min="12297" max="12298" width="13.21875" style="1" bestFit="1" customWidth="1"/>
    <col min="12299" max="12299" width="11.88671875" style="1" bestFit="1" customWidth="1"/>
    <col min="12300" max="12300" width="11" style="1" bestFit="1" customWidth="1"/>
    <col min="12301" max="12301" width="13.77734375" style="1" customWidth="1"/>
    <col min="12302" max="12302" width="13.33203125" style="1" bestFit="1" customWidth="1"/>
    <col min="12303" max="12303" width="3.21875" style="1" bestFit="1" customWidth="1"/>
    <col min="12304" max="12544" width="6.88671875" style="1"/>
    <col min="12545" max="12545" width="3.6640625" style="1" customWidth="1"/>
    <col min="12546" max="12546" width="12.77734375" style="1" bestFit="1" customWidth="1"/>
    <col min="12547" max="12547" width="13.21875" style="1" bestFit="1" customWidth="1"/>
    <col min="12548" max="12548" width="15.77734375" style="1" customWidth="1"/>
    <col min="12549" max="12549" width="13.77734375" style="1" customWidth="1"/>
    <col min="12550" max="12550" width="11.88671875" style="1" bestFit="1" customWidth="1"/>
    <col min="12551" max="12551" width="15.5546875" style="1" bestFit="1" customWidth="1"/>
    <col min="12552" max="12552" width="11.21875" style="1" bestFit="1" customWidth="1"/>
    <col min="12553" max="12554" width="13.21875" style="1" bestFit="1" customWidth="1"/>
    <col min="12555" max="12555" width="11.88671875" style="1" bestFit="1" customWidth="1"/>
    <col min="12556" max="12556" width="11" style="1" bestFit="1" customWidth="1"/>
    <col min="12557" max="12557" width="13.77734375" style="1" customWidth="1"/>
    <col min="12558" max="12558" width="13.33203125" style="1" bestFit="1" customWidth="1"/>
    <col min="12559" max="12559" width="3.21875" style="1" bestFit="1" customWidth="1"/>
    <col min="12560" max="12800" width="6.88671875" style="1"/>
    <col min="12801" max="12801" width="3.6640625" style="1" customWidth="1"/>
    <col min="12802" max="12802" width="12.77734375" style="1" bestFit="1" customWidth="1"/>
    <col min="12803" max="12803" width="13.21875" style="1" bestFit="1" customWidth="1"/>
    <col min="12804" max="12804" width="15.77734375" style="1" customWidth="1"/>
    <col min="12805" max="12805" width="13.77734375" style="1" customWidth="1"/>
    <col min="12806" max="12806" width="11.88671875" style="1" bestFit="1" customWidth="1"/>
    <col min="12807" max="12807" width="15.5546875" style="1" bestFit="1" customWidth="1"/>
    <col min="12808" max="12808" width="11.21875" style="1" bestFit="1" customWidth="1"/>
    <col min="12809" max="12810" width="13.21875" style="1" bestFit="1" customWidth="1"/>
    <col min="12811" max="12811" width="11.88671875" style="1" bestFit="1" customWidth="1"/>
    <col min="12812" max="12812" width="11" style="1" bestFit="1" customWidth="1"/>
    <col min="12813" max="12813" width="13.77734375" style="1" customWidth="1"/>
    <col min="12814" max="12814" width="13.33203125" style="1" bestFit="1" customWidth="1"/>
    <col min="12815" max="12815" width="3.21875" style="1" bestFit="1" customWidth="1"/>
    <col min="12816" max="13056" width="6.88671875" style="1"/>
    <col min="13057" max="13057" width="3.6640625" style="1" customWidth="1"/>
    <col min="13058" max="13058" width="12.77734375" style="1" bestFit="1" customWidth="1"/>
    <col min="13059" max="13059" width="13.21875" style="1" bestFit="1" customWidth="1"/>
    <col min="13060" max="13060" width="15.77734375" style="1" customWidth="1"/>
    <col min="13061" max="13061" width="13.77734375" style="1" customWidth="1"/>
    <col min="13062" max="13062" width="11.88671875" style="1" bestFit="1" customWidth="1"/>
    <col min="13063" max="13063" width="15.5546875" style="1" bestFit="1" customWidth="1"/>
    <col min="13064" max="13064" width="11.21875" style="1" bestFit="1" customWidth="1"/>
    <col min="13065" max="13066" width="13.21875" style="1" bestFit="1" customWidth="1"/>
    <col min="13067" max="13067" width="11.88671875" style="1" bestFit="1" customWidth="1"/>
    <col min="13068" max="13068" width="11" style="1" bestFit="1" customWidth="1"/>
    <col min="13069" max="13069" width="13.77734375" style="1" customWidth="1"/>
    <col min="13070" max="13070" width="13.33203125" style="1" bestFit="1" customWidth="1"/>
    <col min="13071" max="13071" width="3.21875" style="1" bestFit="1" customWidth="1"/>
    <col min="13072" max="13312" width="6.88671875" style="1"/>
    <col min="13313" max="13313" width="3.6640625" style="1" customWidth="1"/>
    <col min="13314" max="13314" width="12.77734375" style="1" bestFit="1" customWidth="1"/>
    <col min="13315" max="13315" width="13.21875" style="1" bestFit="1" customWidth="1"/>
    <col min="13316" max="13316" width="15.77734375" style="1" customWidth="1"/>
    <col min="13317" max="13317" width="13.77734375" style="1" customWidth="1"/>
    <col min="13318" max="13318" width="11.88671875" style="1" bestFit="1" customWidth="1"/>
    <col min="13319" max="13319" width="15.5546875" style="1" bestFit="1" customWidth="1"/>
    <col min="13320" max="13320" width="11.21875" style="1" bestFit="1" customWidth="1"/>
    <col min="13321" max="13322" width="13.21875" style="1" bestFit="1" customWidth="1"/>
    <col min="13323" max="13323" width="11.88671875" style="1" bestFit="1" customWidth="1"/>
    <col min="13324" max="13324" width="11" style="1" bestFit="1" customWidth="1"/>
    <col min="13325" max="13325" width="13.77734375" style="1" customWidth="1"/>
    <col min="13326" max="13326" width="13.33203125" style="1" bestFit="1" customWidth="1"/>
    <col min="13327" max="13327" width="3.21875" style="1" bestFit="1" customWidth="1"/>
    <col min="13328" max="13568" width="6.88671875" style="1"/>
    <col min="13569" max="13569" width="3.6640625" style="1" customWidth="1"/>
    <col min="13570" max="13570" width="12.77734375" style="1" bestFit="1" customWidth="1"/>
    <col min="13571" max="13571" width="13.21875" style="1" bestFit="1" customWidth="1"/>
    <col min="13572" max="13572" width="15.77734375" style="1" customWidth="1"/>
    <col min="13573" max="13573" width="13.77734375" style="1" customWidth="1"/>
    <col min="13574" max="13574" width="11.88671875" style="1" bestFit="1" customWidth="1"/>
    <col min="13575" max="13575" width="15.5546875" style="1" bestFit="1" customWidth="1"/>
    <col min="13576" max="13576" width="11.21875" style="1" bestFit="1" customWidth="1"/>
    <col min="13577" max="13578" width="13.21875" style="1" bestFit="1" customWidth="1"/>
    <col min="13579" max="13579" width="11.88671875" style="1" bestFit="1" customWidth="1"/>
    <col min="13580" max="13580" width="11" style="1" bestFit="1" customWidth="1"/>
    <col min="13581" max="13581" width="13.77734375" style="1" customWidth="1"/>
    <col min="13582" max="13582" width="13.33203125" style="1" bestFit="1" customWidth="1"/>
    <col min="13583" max="13583" width="3.21875" style="1" bestFit="1" customWidth="1"/>
    <col min="13584" max="13824" width="6.88671875" style="1"/>
    <col min="13825" max="13825" width="3.6640625" style="1" customWidth="1"/>
    <col min="13826" max="13826" width="12.77734375" style="1" bestFit="1" customWidth="1"/>
    <col min="13827" max="13827" width="13.21875" style="1" bestFit="1" customWidth="1"/>
    <col min="13828" max="13828" width="15.77734375" style="1" customWidth="1"/>
    <col min="13829" max="13829" width="13.77734375" style="1" customWidth="1"/>
    <col min="13830" max="13830" width="11.88671875" style="1" bestFit="1" customWidth="1"/>
    <col min="13831" max="13831" width="15.5546875" style="1" bestFit="1" customWidth="1"/>
    <col min="13832" max="13832" width="11.21875" style="1" bestFit="1" customWidth="1"/>
    <col min="13833" max="13834" width="13.21875" style="1" bestFit="1" customWidth="1"/>
    <col min="13835" max="13835" width="11.88671875" style="1" bestFit="1" customWidth="1"/>
    <col min="13836" max="13836" width="11" style="1" bestFit="1" customWidth="1"/>
    <col min="13837" max="13837" width="13.77734375" style="1" customWidth="1"/>
    <col min="13838" max="13838" width="13.33203125" style="1" bestFit="1" customWidth="1"/>
    <col min="13839" max="13839" width="3.21875" style="1" bestFit="1" customWidth="1"/>
    <col min="13840" max="14080" width="6.88671875" style="1"/>
    <col min="14081" max="14081" width="3.6640625" style="1" customWidth="1"/>
    <col min="14082" max="14082" width="12.77734375" style="1" bestFit="1" customWidth="1"/>
    <col min="14083" max="14083" width="13.21875" style="1" bestFit="1" customWidth="1"/>
    <col min="14084" max="14084" width="15.77734375" style="1" customWidth="1"/>
    <col min="14085" max="14085" width="13.77734375" style="1" customWidth="1"/>
    <col min="14086" max="14086" width="11.88671875" style="1" bestFit="1" customWidth="1"/>
    <col min="14087" max="14087" width="15.5546875" style="1" bestFit="1" customWidth="1"/>
    <col min="14088" max="14088" width="11.21875" style="1" bestFit="1" customWidth="1"/>
    <col min="14089" max="14090" width="13.21875" style="1" bestFit="1" customWidth="1"/>
    <col min="14091" max="14091" width="11.88671875" style="1" bestFit="1" customWidth="1"/>
    <col min="14092" max="14092" width="11" style="1" bestFit="1" customWidth="1"/>
    <col min="14093" max="14093" width="13.77734375" style="1" customWidth="1"/>
    <col min="14094" max="14094" width="13.33203125" style="1" bestFit="1" customWidth="1"/>
    <col min="14095" max="14095" width="3.21875" style="1" bestFit="1" customWidth="1"/>
    <col min="14096" max="14336" width="6.88671875" style="1"/>
    <col min="14337" max="14337" width="3.6640625" style="1" customWidth="1"/>
    <col min="14338" max="14338" width="12.77734375" style="1" bestFit="1" customWidth="1"/>
    <col min="14339" max="14339" width="13.21875" style="1" bestFit="1" customWidth="1"/>
    <col min="14340" max="14340" width="15.77734375" style="1" customWidth="1"/>
    <col min="14341" max="14341" width="13.77734375" style="1" customWidth="1"/>
    <col min="14342" max="14342" width="11.88671875" style="1" bestFit="1" customWidth="1"/>
    <col min="14343" max="14343" width="15.5546875" style="1" bestFit="1" customWidth="1"/>
    <col min="14344" max="14344" width="11.21875" style="1" bestFit="1" customWidth="1"/>
    <col min="14345" max="14346" width="13.21875" style="1" bestFit="1" customWidth="1"/>
    <col min="14347" max="14347" width="11.88671875" style="1" bestFit="1" customWidth="1"/>
    <col min="14348" max="14348" width="11" style="1" bestFit="1" customWidth="1"/>
    <col min="14349" max="14349" width="13.77734375" style="1" customWidth="1"/>
    <col min="14350" max="14350" width="13.33203125" style="1" bestFit="1" customWidth="1"/>
    <col min="14351" max="14351" width="3.21875" style="1" bestFit="1" customWidth="1"/>
    <col min="14352" max="14592" width="6.88671875" style="1"/>
    <col min="14593" max="14593" width="3.6640625" style="1" customWidth="1"/>
    <col min="14594" max="14594" width="12.77734375" style="1" bestFit="1" customWidth="1"/>
    <col min="14595" max="14595" width="13.21875" style="1" bestFit="1" customWidth="1"/>
    <col min="14596" max="14596" width="15.77734375" style="1" customWidth="1"/>
    <col min="14597" max="14597" width="13.77734375" style="1" customWidth="1"/>
    <col min="14598" max="14598" width="11.88671875" style="1" bestFit="1" customWidth="1"/>
    <col min="14599" max="14599" width="15.5546875" style="1" bestFit="1" customWidth="1"/>
    <col min="14600" max="14600" width="11.21875" style="1" bestFit="1" customWidth="1"/>
    <col min="14601" max="14602" width="13.21875" style="1" bestFit="1" customWidth="1"/>
    <col min="14603" max="14603" width="11.88671875" style="1" bestFit="1" customWidth="1"/>
    <col min="14604" max="14604" width="11" style="1" bestFit="1" customWidth="1"/>
    <col min="14605" max="14605" width="13.77734375" style="1" customWidth="1"/>
    <col min="14606" max="14606" width="13.33203125" style="1" bestFit="1" customWidth="1"/>
    <col min="14607" max="14607" width="3.21875" style="1" bestFit="1" customWidth="1"/>
    <col min="14608" max="14848" width="6.88671875" style="1"/>
    <col min="14849" max="14849" width="3.6640625" style="1" customWidth="1"/>
    <col min="14850" max="14850" width="12.77734375" style="1" bestFit="1" customWidth="1"/>
    <col min="14851" max="14851" width="13.21875" style="1" bestFit="1" customWidth="1"/>
    <col min="14852" max="14852" width="15.77734375" style="1" customWidth="1"/>
    <col min="14853" max="14853" width="13.77734375" style="1" customWidth="1"/>
    <col min="14854" max="14854" width="11.88671875" style="1" bestFit="1" customWidth="1"/>
    <col min="14855" max="14855" width="15.5546875" style="1" bestFit="1" customWidth="1"/>
    <col min="14856" max="14856" width="11.21875" style="1" bestFit="1" customWidth="1"/>
    <col min="14857" max="14858" width="13.21875" style="1" bestFit="1" customWidth="1"/>
    <col min="14859" max="14859" width="11.88671875" style="1" bestFit="1" customWidth="1"/>
    <col min="14860" max="14860" width="11" style="1" bestFit="1" customWidth="1"/>
    <col min="14861" max="14861" width="13.77734375" style="1" customWidth="1"/>
    <col min="14862" max="14862" width="13.33203125" style="1" bestFit="1" customWidth="1"/>
    <col min="14863" max="14863" width="3.21875" style="1" bestFit="1" customWidth="1"/>
    <col min="14864" max="15104" width="6.88671875" style="1"/>
    <col min="15105" max="15105" width="3.6640625" style="1" customWidth="1"/>
    <col min="15106" max="15106" width="12.77734375" style="1" bestFit="1" customWidth="1"/>
    <col min="15107" max="15107" width="13.21875" style="1" bestFit="1" customWidth="1"/>
    <col min="15108" max="15108" width="15.77734375" style="1" customWidth="1"/>
    <col min="15109" max="15109" width="13.77734375" style="1" customWidth="1"/>
    <col min="15110" max="15110" width="11.88671875" style="1" bestFit="1" customWidth="1"/>
    <col min="15111" max="15111" width="15.5546875" style="1" bestFit="1" customWidth="1"/>
    <col min="15112" max="15112" width="11.21875" style="1" bestFit="1" customWidth="1"/>
    <col min="15113" max="15114" width="13.21875" style="1" bestFit="1" customWidth="1"/>
    <col min="15115" max="15115" width="11.88671875" style="1" bestFit="1" customWidth="1"/>
    <col min="15116" max="15116" width="11" style="1" bestFit="1" customWidth="1"/>
    <col min="15117" max="15117" width="13.77734375" style="1" customWidth="1"/>
    <col min="15118" max="15118" width="13.33203125" style="1" bestFit="1" customWidth="1"/>
    <col min="15119" max="15119" width="3.21875" style="1" bestFit="1" customWidth="1"/>
    <col min="15120" max="15360" width="6.88671875" style="1"/>
    <col min="15361" max="15361" width="3.6640625" style="1" customWidth="1"/>
    <col min="15362" max="15362" width="12.77734375" style="1" bestFit="1" customWidth="1"/>
    <col min="15363" max="15363" width="13.21875" style="1" bestFit="1" customWidth="1"/>
    <col min="15364" max="15364" width="15.77734375" style="1" customWidth="1"/>
    <col min="15365" max="15365" width="13.77734375" style="1" customWidth="1"/>
    <col min="15366" max="15366" width="11.88671875" style="1" bestFit="1" customWidth="1"/>
    <col min="15367" max="15367" width="15.5546875" style="1" bestFit="1" customWidth="1"/>
    <col min="15368" max="15368" width="11.21875" style="1" bestFit="1" customWidth="1"/>
    <col min="15369" max="15370" width="13.21875" style="1" bestFit="1" customWidth="1"/>
    <col min="15371" max="15371" width="11.88671875" style="1" bestFit="1" customWidth="1"/>
    <col min="15372" max="15372" width="11" style="1" bestFit="1" customWidth="1"/>
    <col min="15373" max="15373" width="13.77734375" style="1" customWidth="1"/>
    <col min="15374" max="15374" width="13.33203125" style="1" bestFit="1" customWidth="1"/>
    <col min="15375" max="15375" width="3.21875" style="1" bestFit="1" customWidth="1"/>
    <col min="15376" max="15616" width="6.88671875" style="1"/>
    <col min="15617" max="15617" width="3.6640625" style="1" customWidth="1"/>
    <col min="15618" max="15618" width="12.77734375" style="1" bestFit="1" customWidth="1"/>
    <col min="15619" max="15619" width="13.21875" style="1" bestFit="1" customWidth="1"/>
    <col min="15620" max="15620" width="15.77734375" style="1" customWidth="1"/>
    <col min="15621" max="15621" width="13.77734375" style="1" customWidth="1"/>
    <col min="15622" max="15622" width="11.88671875" style="1" bestFit="1" customWidth="1"/>
    <col min="15623" max="15623" width="15.5546875" style="1" bestFit="1" customWidth="1"/>
    <col min="15624" max="15624" width="11.21875" style="1" bestFit="1" customWidth="1"/>
    <col min="15625" max="15626" width="13.21875" style="1" bestFit="1" customWidth="1"/>
    <col min="15627" max="15627" width="11.88671875" style="1" bestFit="1" customWidth="1"/>
    <col min="15628" max="15628" width="11" style="1" bestFit="1" customWidth="1"/>
    <col min="15629" max="15629" width="13.77734375" style="1" customWidth="1"/>
    <col min="15630" max="15630" width="13.33203125" style="1" bestFit="1" customWidth="1"/>
    <col min="15631" max="15631" width="3.21875" style="1" bestFit="1" customWidth="1"/>
    <col min="15632" max="15872" width="6.88671875" style="1"/>
    <col min="15873" max="15873" width="3.6640625" style="1" customWidth="1"/>
    <col min="15874" max="15874" width="12.77734375" style="1" bestFit="1" customWidth="1"/>
    <col min="15875" max="15875" width="13.21875" style="1" bestFit="1" customWidth="1"/>
    <col min="15876" max="15876" width="15.77734375" style="1" customWidth="1"/>
    <col min="15877" max="15877" width="13.77734375" style="1" customWidth="1"/>
    <col min="15878" max="15878" width="11.88671875" style="1" bestFit="1" customWidth="1"/>
    <col min="15879" max="15879" width="15.5546875" style="1" bestFit="1" customWidth="1"/>
    <col min="15880" max="15880" width="11.21875" style="1" bestFit="1" customWidth="1"/>
    <col min="15881" max="15882" width="13.21875" style="1" bestFit="1" customWidth="1"/>
    <col min="15883" max="15883" width="11.88671875" style="1" bestFit="1" customWidth="1"/>
    <col min="15884" max="15884" width="11" style="1" bestFit="1" customWidth="1"/>
    <col min="15885" max="15885" width="13.77734375" style="1" customWidth="1"/>
    <col min="15886" max="15886" width="13.33203125" style="1" bestFit="1" customWidth="1"/>
    <col min="15887" max="15887" width="3.21875" style="1" bestFit="1" customWidth="1"/>
    <col min="15888" max="16128" width="6.88671875" style="1"/>
    <col min="16129" max="16129" width="3.6640625" style="1" customWidth="1"/>
    <col min="16130" max="16130" width="12.77734375" style="1" bestFit="1" customWidth="1"/>
    <col min="16131" max="16131" width="13.21875" style="1" bestFit="1" customWidth="1"/>
    <col min="16132" max="16132" width="15.77734375" style="1" customWidth="1"/>
    <col min="16133" max="16133" width="13.77734375" style="1" customWidth="1"/>
    <col min="16134" max="16134" width="11.88671875" style="1" bestFit="1" customWidth="1"/>
    <col min="16135" max="16135" width="15.5546875" style="1" bestFit="1" customWidth="1"/>
    <col min="16136" max="16136" width="11.21875" style="1" bestFit="1" customWidth="1"/>
    <col min="16137" max="16138" width="13.21875" style="1" bestFit="1" customWidth="1"/>
    <col min="16139" max="16139" width="11.88671875" style="1" bestFit="1" customWidth="1"/>
    <col min="16140" max="16140" width="11" style="1" bestFit="1" customWidth="1"/>
    <col min="16141" max="16141" width="13.77734375" style="1" customWidth="1"/>
    <col min="16142" max="16142" width="13.33203125" style="1" bestFit="1" customWidth="1"/>
    <col min="16143" max="16143" width="3.21875" style="1" bestFit="1" customWidth="1"/>
    <col min="16144" max="16384" width="6.88671875" style="1"/>
  </cols>
  <sheetData>
    <row r="1" spans="1:15" ht="12.75" customHeight="1" x14ac:dyDescent="0.25">
      <c r="A1" s="1" t="s">
        <v>1</v>
      </c>
    </row>
    <row r="2" spans="1:15" ht="12.75" customHeight="1" x14ac:dyDescent="0.25">
      <c r="A2" s="1" t="s">
        <v>463</v>
      </c>
      <c r="C2" s="78" t="s">
        <v>428</v>
      </c>
      <c r="O2" s="91"/>
    </row>
    <row r="3" spans="1:15" ht="12.75" customHeight="1" x14ac:dyDescent="0.25">
      <c r="A3" s="1" t="s">
        <v>438</v>
      </c>
      <c r="F3" s="2"/>
      <c r="G3" s="92"/>
      <c r="O3" s="2"/>
    </row>
    <row r="4" spans="1:15" ht="12.6" x14ac:dyDescent="0.25">
      <c r="A4" s="79"/>
      <c r="F4" s="2"/>
      <c r="G4" s="92"/>
      <c r="O4" s="2"/>
    </row>
    <row r="5" spans="1:15" ht="12.6" x14ac:dyDescent="0.25">
      <c r="M5" s="6"/>
      <c r="N5" s="6"/>
    </row>
    <row r="6" spans="1:15" ht="13.5" customHeight="1" x14ac:dyDescent="0.25">
      <c r="I6" s="6"/>
      <c r="J6" s="5" t="s">
        <v>211</v>
      </c>
      <c r="K6" s="5"/>
      <c r="L6" s="5"/>
      <c r="M6" s="5"/>
      <c r="N6" s="88" t="s">
        <v>202</v>
      </c>
    </row>
    <row r="7" spans="1:15" s="84" customFormat="1" ht="70.5" customHeight="1" x14ac:dyDescent="0.25">
      <c r="A7" s="82" t="s">
        <v>8</v>
      </c>
      <c r="B7" s="82" t="s">
        <v>10</v>
      </c>
      <c r="C7" s="10" t="s">
        <v>242</v>
      </c>
      <c r="D7" s="10" t="s">
        <v>243</v>
      </c>
      <c r="E7" s="10" t="s">
        <v>244</v>
      </c>
      <c r="F7" s="10" t="s">
        <v>245</v>
      </c>
      <c r="G7" s="9" t="s">
        <v>246</v>
      </c>
      <c r="H7" s="9" t="s">
        <v>247</v>
      </c>
      <c r="I7" s="82" t="s">
        <v>248</v>
      </c>
      <c r="J7" s="10" t="s">
        <v>222</v>
      </c>
      <c r="K7" s="10" t="s">
        <v>12</v>
      </c>
      <c r="L7" s="10" t="s">
        <v>13</v>
      </c>
      <c r="M7" s="10" t="s">
        <v>223</v>
      </c>
      <c r="N7" s="10" t="s">
        <v>239</v>
      </c>
      <c r="O7" s="82" t="s">
        <v>8</v>
      </c>
    </row>
    <row r="8" spans="1:15" ht="12.6" x14ac:dyDescent="0.25">
      <c r="A8" s="1">
        <v>1</v>
      </c>
      <c r="B8" s="1" t="s">
        <v>22</v>
      </c>
      <c r="C8" s="97">
        <v>228809068</v>
      </c>
      <c r="D8" s="97">
        <v>27789278</v>
      </c>
      <c r="E8" s="97">
        <v>9994851</v>
      </c>
      <c r="F8" s="97">
        <v>22560303</v>
      </c>
      <c r="G8" s="97">
        <v>10010733</v>
      </c>
      <c r="H8" s="97">
        <v>16128</v>
      </c>
      <c r="I8" s="97">
        <f t="shared" ref="I8:I46" si="0">(C8+D8+E8+F8+G8+H8)</f>
        <v>299180361</v>
      </c>
      <c r="J8" s="97">
        <v>51389373</v>
      </c>
      <c r="K8" s="97">
        <v>17502640</v>
      </c>
      <c r="L8" s="97">
        <v>133283</v>
      </c>
      <c r="M8" s="97">
        <v>1863858</v>
      </c>
      <c r="N8" s="97">
        <v>14462</v>
      </c>
      <c r="O8" s="1">
        <v>1</v>
      </c>
    </row>
    <row r="9" spans="1:15" ht="12.6" x14ac:dyDescent="0.25">
      <c r="A9" s="1">
        <v>2</v>
      </c>
      <c r="B9" s="1" t="s">
        <v>23</v>
      </c>
      <c r="C9" s="97">
        <v>21862789</v>
      </c>
      <c r="D9" s="97">
        <v>1602875</v>
      </c>
      <c r="E9" s="97">
        <v>856728</v>
      </c>
      <c r="F9" s="97">
        <v>3301048</v>
      </c>
      <c r="G9" s="97">
        <v>1751451</v>
      </c>
      <c r="H9" s="97">
        <v>33760</v>
      </c>
      <c r="I9" s="97">
        <f t="shared" si="0"/>
        <v>29408651</v>
      </c>
      <c r="J9" s="97">
        <v>17687283</v>
      </c>
      <c r="K9" s="97">
        <v>4682523</v>
      </c>
      <c r="L9" s="97">
        <v>0</v>
      </c>
      <c r="M9" s="97">
        <v>104004</v>
      </c>
      <c r="N9" s="97">
        <v>0</v>
      </c>
      <c r="O9" s="1">
        <v>2</v>
      </c>
    </row>
    <row r="10" spans="1:15" ht="12.6" x14ac:dyDescent="0.25">
      <c r="A10" s="1">
        <v>3</v>
      </c>
      <c r="B10" s="1" t="s">
        <v>24</v>
      </c>
      <c r="C10" s="97">
        <v>8743311</v>
      </c>
      <c r="D10" s="97">
        <v>588770</v>
      </c>
      <c r="E10" s="97">
        <v>397965</v>
      </c>
      <c r="F10" s="97">
        <v>1024501</v>
      </c>
      <c r="G10" s="97">
        <v>532448</v>
      </c>
      <c r="H10" s="97">
        <v>40158</v>
      </c>
      <c r="I10" s="97">
        <f t="shared" si="0"/>
        <v>11327153</v>
      </c>
      <c r="J10" s="97">
        <v>7435307</v>
      </c>
      <c r="K10" s="97">
        <v>1401946</v>
      </c>
      <c r="L10" s="97">
        <v>41014</v>
      </c>
      <c r="M10" s="97">
        <v>80302</v>
      </c>
      <c r="N10" s="97">
        <v>2121</v>
      </c>
      <c r="O10" s="1">
        <v>3</v>
      </c>
    </row>
    <row r="11" spans="1:15" ht="12.6" x14ac:dyDescent="0.25">
      <c r="A11" s="1">
        <v>4</v>
      </c>
      <c r="B11" s="1" t="s">
        <v>25</v>
      </c>
      <c r="C11" s="97">
        <v>64890871</v>
      </c>
      <c r="D11" s="97">
        <v>5522765</v>
      </c>
      <c r="E11" s="97">
        <v>3054477</v>
      </c>
      <c r="F11" s="97">
        <v>9244220</v>
      </c>
      <c r="G11" s="97">
        <v>2580610</v>
      </c>
      <c r="H11" s="97">
        <v>141812</v>
      </c>
      <c r="I11" s="97">
        <f t="shared" si="0"/>
        <v>85434755</v>
      </c>
      <c r="J11" s="97">
        <v>17707823</v>
      </c>
      <c r="K11" s="97">
        <v>4654242</v>
      </c>
      <c r="L11" s="97">
        <v>60054</v>
      </c>
      <c r="M11" s="97">
        <v>2568163</v>
      </c>
      <c r="N11" s="97">
        <v>12925</v>
      </c>
      <c r="O11" s="1">
        <v>4</v>
      </c>
    </row>
    <row r="12" spans="1:15" ht="12.6" x14ac:dyDescent="0.25">
      <c r="A12" s="1">
        <v>5</v>
      </c>
      <c r="B12" s="1" t="s">
        <v>26</v>
      </c>
      <c r="C12" s="97">
        <v>402577075</v>
      </c>
      <c r="D12" s="97">
        <v>17284403</v>
      </c>
      <c r="E12" s="97">
        <v>31939626</v>
      </c>
      <c r="F12" s="97">
        <v>46811327</v>
      </c>
      <c r="G12" s="97">
        <v>11652431</v>
      </c>
      <c r="H12" s="97">
        <v>66500</v>
      </c>
      <c r="I12" s="97">
        <f t="shared" si="0"/>
        <v>510331362</v>
      </c>
      <c r="J12" s="97">
        <v>262972777</v>
      </c>
      <c r="K12" s="97">
        <v>30029513</v>
      </c>
      <c r="L12" s="97">
        <v>5281620</v>
      </c>
      <c r="M12" s="97">
        <v>22445856</v>
      </c>
      <c r="N12" s="97">
        <v>10088</v>
      </c>
      <c r="O12" s="1">
        <v>5</v>
      </c>
    </row>
    <row r="13" spans="1:15" ht="12.6" x14ac:dyDescent="0.25">
      <c r="A13" s="1">
        <v>6</v>
      </c>
      <c r="B13" s="1" t="s">
        <v>27</v>
      </c>
      <c r="C13" s="97">
        <v>29992277</v>
      </c>
      <c r="D13" s="97">
        <v>2209616</v>
      </c>
      <c r="E13" s="97">
        <v>1573876</v>
      </c>
      <c r="F13" s="97">
        <v>5744790</v>
      </c>
      <c r="G13" s="97">
        <v>1160601</v>
      </c>
      <c r="H13" s="97">
        <v>3733</v>
      </c>
      <c r="I13" s="97">
        <f t="shared" si="0"/>
        <v>40684893</v>
      </c>
      <c r="J13" s="97">
        <v>16891376</v>
      </c>
      <c r="K13" s="97">
        <v>2354026</v>
      </c>
      <c r="L13" s="97">
        <v>0</v>
      </c>
      <c r="M13" s="97">
        <v>433458</v>
      </c>
      <c r="N13" s="97">
        <v>0</v>
      </c>
      <c r="O13" s="1">
        <v>6</v>
      </c>
    </row>
    <row r="14" spans="1:15" ht="12.6" x14ac:dyDescent="0.25">
      <c r="A14" s="1">
        <v>7</v>
      </c>
      <c r="B14" s="1" t="s">
        <v>28</v>
      </c>
      <c r="C14" s="97">
        <v>7927206</v>
      </c>
      <c r="D14" s="97">
        <v>1210213</v>
      </c>
      <c r="E14" s="97">
        <v>199051</v>
      </c>
      <c r="F14" s="97">
        <v>1121607</v>
      </c>
      <c r="G14" s="97">
        <v>744461</v>
      </c>
      <c r="H14" s="97">
        <v>3314</v>
      </c>
      <c r="I14" s="97">
        <f t="shared" si="0"/>
        <v>11205852</v>
      </c>
      <c r="J14" s="97">
        <v>7101077</v>
      </c>
      <c r="K14" s="97">
        <v>937577</v>
      </c>
      <c r="L14" s="97">
        <v>0</v>
      </c>
      <c r="M14" s="97">
        <v>27665</v>
      </c>
      <c r="N14" s="97">
        <v>0</v>
      </c>
      <c r="O14" s="1">
        <v>7</v>
      </c>
    </row>
    <row r="15" spans="1:15" ht="12.6" x14ac:dyDescent="0.25">
      <c r="A15" s="1">
        <v>8</v>
      </c>
      <c r="B15" s="1" t="s">
        <v>29</v>
      </c>
      <c r="C15" s="97">
        <v>57723081</v>
      </c>
      <c r="D15" s="97">
        <v>5888405</v>
      </c>
      <c r="E15" s="97">
        <v>2771353</v>
      </c>
      <c r="F15" s="97">
        <v>11997043</v>
      </c>
      <c r="G15" s="97">
        <v>4750429</v>
      </c>
      <c r="H15" s="97">
        <v>12988</v>
      </c>
      <c r="I15" s="97">
        <f t="shared" si="0"/>
        <v>83143299</v>
      </c>
      <c r="J15" s="97">
        <v>44186662</v>
      </c>
      <c r="K15" s="97">
        <v>12170248</v>
      </c>
      <c r="L15" s="97">
        <v>369111</v>
      </c>
      <c r="M15" s="97">
        <v>271544</v>
      </c>
      <c r="N15" s="97">
        <v>0</v>
      </c>
      <c r="O15" s="1">
        <v>8</v>
      </c>
    </row>
    <row r="16" spans="1:15" ht="12.6" x14ac:dyDescent="0.25">
      <c r="A16" s="1">
        <v>9</v>
      </c>
      <c r="B16" s="1" t="s">
        <v>30</v>
      </c>
      <c r="C16" s="97">
        <v>10045194</v>
      </c>
      <c r="D16" s="97">
        <v>564128</v>
      </c>
      <c r="E16" s="97">
        <v>659291</v>
      </c>
      <c r="F16" s="97">
        <v>1102916</v>
      </c>
      <c r="G16" s="97">
        <v>702097</v>
      </c>
      <c r="H16" s="97">
        <v>60985</v>
      </c>
      <c r="I16" s="97">
        <f t="shared" si="0"/>
        <v>13134611</v>
      </c>
      <c r="J16" s="97">
        <v>7852183</v>
      </c>
      <c r="K16" s="97">
        <v>1735342</v>
      </c>
      <c r="L16" s="97">
        <v>0</v>
      </c>
      <c r="M16" s="97">
        <v>109066</v>
      </c>
      <c r="N16" s="97">
        <v>0</v>
      </c>
      <c r="O16" s="1">
        <v>9</v>
      </c>
    </row>
    <row r="17" spans="1:15" ht="12.6" x14ac:dyDescent="0.25">
      <c r="A17" s="1">
        <v>10</v>
      </c>
      <c r="B17" s="1" t="s">
        <v>31</v>
      </c>
      <c r="C17" s="97">
        <v>40489784</v>
      </c>
      <c r="D17" s="97">
        <v>2839033</v>
      </c>
      <c r="E17" s="97">
        <v>2492614</v>
      </c>
      <c r="F17" s="97">
        <v>4184755</v>
      </c>
      <c r="G17" s="97">
        <v>1687075</v>
      </c>
      <c r="H17" s="97">
        <v>0</v>
      </c>
      <c r="I17" s="97">
        <f t="shared" si="0"/>
        <v>51693261</v>
      </c>
      <c r="J17" s="97">
        <v>8836196</v>
      </c>
      <c r="K17" s="97">
        <v>0</v>
      </c>
      <c r="L17" s="97">
        <v>0</v>
      </c>
      <c r="M17" s="97">
        <v>542198</v>
      </c>
      <c r="N17" s="97">
        <v>0</v>
      </c>
      <c r="O17" s="1">
        <v>10</v>
      </c>
    </row>
    <row r="18" spans="1:15" ht="12.6" x14ac:dyDescent="0.25">
      <c r="A18" s="1">
        <v>11</v>
      </c>
      <c r="B18" s="1" t="s">
        <v>32</v>
      </c>
      <c r="C18" s="97">
        <v>40419150</v>
      </c>
      <c r="D18" s="97">
        <v>3953954</v>
      </c>
      <c r="E18" s="97">
        <v>1408869</v>
      </c>
      <c r="F18" s="97">
        <v>4270923</v>
      </c>
      <c r="G18" s="97">
        <v>2428280</v>
      </c>
      <c r="H18" s="97">
        <v>33537</v>
      </c>
      <c r="I18" s="97">
        <f t="shared" si="0"/>
        <v>52514713</v>
      </c>
      <c r="J18" s="97">
        <v>7275705</v>
      </c>
      <c r="K18" s="97">
        <v>658679</v>
      </c>
      <c r="L18" s="97">
        <v>0</v>
      </c>
      <c r="M18" s="97">
        <v>1850021</v>
      </c>
      <c r="N18" s="97">
        <v>0</v>
      </c>
      <c r="O18" s="1">
        <v>11</v>
      </c>
    </row>
    <row r="19" spans="1:15" ht="12.6" x14ac:dyDescent="0.25">
      <c r="A19" s="1">
        <v>12</v>
      </c>
      <c r="B19" s="1" t="s">
        <v>33</v>
      </c>
      <c r="C19" s="97">
        <v>11203534</v>
      </c>
      <c r="D19" s="97">
        <v>1193838</v>
      </c>
      <c r="E19" s="97">
        <v>748083</v>
      </c>
      <c r="F19" s="97">
        <v>1850824</v>
      </c>
      <c r="G19" s="97">
        <v>1141916</v>
      </c>
      <c r="H19" s="97">
        <v>0</v>
      </c>
      <c r="I19" s="97">
        <f t="shared" si="0"/>
        <v>16138195</v>
      </c>
      <c r="J19" s="97">
        <v>8487435</v>
      </c>
      <c r="K19" s="97">
        <v>2399214</v>
      </c>
      <c r="L19" s="97">
        <v>84184</v>
      </c>
      <c r="M19" s="97">
        <v>42537</v>
      </c>
      <c r="N19" s="97">
        <v>3946</v>
      </c>
      <c r="O19" s="1">
        <v>12</v>
      </c>
    </row>
    <row r="20" spans="1:15" ht="12.6" x14ac:dyDescent="0.25">
      <c r="A20" s="1">
        <v>13</v>
      </c>
      <c r="B20" s="1" t="s">
        <v>34</v>
      </c>
      <c r="C20" s="97">
        <v>36682864</v>
      </c>
      <c r="D20" s="97">
        <v>3347414</v>
      </c>
      <c r="E20" s="97">
        <v>2095995</v>
      </c>
      <c r="F20" s="97">
        <v>5755337</v>
      </c>
      <c r="G20" s="97">
        <v>2268936</v>
      </c>
      <c r="H20" s="97">
        <v>34291</v>
      </c>
      <c r="I20" s="97">
        <f t="shared" si="0"/>
        <v>50184837</v>
      </c>
      <c r="J20" s="97">
        <v>16344398</v>
      </c>
      <c r="K20" s="97">
        <v>3739867</v>
      </c>
      <c r="L20" s="97">
        <v>1097158</v>
      </c>
      <c r="M20" s="97">
        <v>268359</v>
      </c>
      <c r="N20" s="97">
        <v>0</v>
      </c>
      <c r="O20" s="1">
        <v>13</v>
      </c>
    </row>
    <row r="21" spans="1:15" ht="12.6" x14ac:dyDescent="0.25">
      <c r="A21" s="1">
        <v>14</v>
      </c>
      <c r="B21" s="1" t="s">
        <v>35</v>
      </c>
      <c r="C21" s="97">
        <v>11651174</v>
      </c>
      <c r="D21" s="97">
        <v>818699</v>
      </c>
      <c r="E21" s="97">
        <v>623955</v>
      </c>
      <c r="F21" s="97">
        <v>1853950</v>
      </c>
      <c r="G21" s="97">
        <v>789820</v>
      </c>
      <c r="H21" s="97">
        <v>12609</v>
      </c>
      <c r="I21" s="97">
        <f t="shared" si="0"/>
        <v>15750207</v>
      </c>
      <c r="J21" s="97">
        <v>9854925</v>
      </c>
      <c r="K21" s="97">
        <v>1632286</v>
      </c>
      <c r="L21" s="97">
        <v>0</v>
      </c>
      <c r="M21" s="97">
        <v>370806</v>
      </c>
      <c r="N21" s="97">
        <v>0</v>
      </c>
      <c r="O21" s="1">
        <v>14</v>
      </c>
    </row>
    <row r="22" spans="1:15" ht="12.6" x14ac:dyDescent="0.25">
      <c r="A22" s="1">
        <v>15</v>
      </c>
      <c r="B22" s="1" t="s">
        <v>36</v>
      </c>
      <c r="C22" s="97">
        <v>179864542</v>
      </c>
      <c r="D22" s="97">
        <v>22115878</v>
      </c>
      <c r="E22" s="97">
        <v>10317886</v>
      </c>
      <c r="F22" s="97">
        <v>20509011</v>
      </c>
      <c r="G22" s="97">
        <v>10683513</v>
      </c>
      <c r="H22" s="97">
        <v>0</v>
      </c>
      <c r="I22" s="97">
        <f t="shared" si="0"/>
        <v>243490830</v>
      </c>
      <c r="J22" s="97">
        <v>135868205</v>
      </c>
      <c r="K22" s="97">
        <v>20774208</v>
      </c>
      <c r="L22" s="97">
        <v>1490934</v>
      </c>
      <c r="M22" s="97">
        <v>2374883</v>
      </c>
      <c r="N22" s="97">
        <v>0</v>
      </c>
      <c r="O22" s="1">
        <v>15</v>
      </c>
    </row>
    <row r="23" spans="1:15" ht="12.6" x14ac:dyDescent="0.25">
      <c r="A23" s="1">
        <v>16</v>
      </c>
      <c r="B23" s="1" t="s">
        <v>37</v>
      </c>
      <c r="C23" s="97">
        <v>67048163</v>
      </c>
      <c r="D23" s="97">
        <v>5507533</v>
      </c>
      <c r="E23" s="97">
        <v>4120907</v>
      </c>
      <c r="F23" s="97">
        <v>5600639</v>
      </c>
      <c r="G23" s="97">
        <v>4194459</v>
      </c>
      <c r="H23" s="97">
        <v>67672</v>
      </c>
      <c r="I23" s="97">
        <f t="shared" si="0"/>
        <v>86539373</v>
      </c>
      <c r="J23" s="97">
        <v>44007884</v>
      </c>
      <c r="K23" s="97">
        <v>7470114</v>
      </c>
      <c r="L23" s="97">
        <v>97849</v>
      </c>
      <c r="M23" s="97">
        <v>1893751</v>
      </c>
      <c r="N23" s="97">
        <v>16569</v>
      </c>
      <c r="O23" s="1">
        <v>16</v>
      </c>
    </row>
    <row r="24" spans="1:15" ht="12.6" x14ac:dyDescent="0.25">
      <c r="A24" s="1">
        <v>17</v>
      </c>
      <c r="B24" s="1" t="s">
        <v>38</v>
      </c>
      <c r="C24" s="97">
        <v>0</v>
      </c>
      <c r="D24" s="97">
        <v>0</v>
      </c>
      <c r="E24" s="97">
        <v>0</v>
      </c>
      <c r="F24" s="97">
        <v>0</v>
      </c>
      <c r="G24" s="97">
        <v>0</v>
      </c>
      <c r="H24" s="97">
        <v>0</v>
      </c>
      <c r="I24" s="97">
        <f t="shared" si="0"/>
        <v>0</v>
      </c>
      <c r="J24" s="97">
        <v>0</v>
      </c>
      <c r="K24" s="97">
        <v>0</v>
      </c>
      <c r="L24" s="97">
        <v>0</v>
      </c>
      <c r="M24" s="97">
        <v>0</v>
      </c>
      <c r="N24" s="97">
        <v>0</v>
      </c>
      <c r="O24" s="1">
        <v>17</v>
      </c>
    </row>
    <row r="25" spans="1:15" ht="12.6" x14ac:dyDescent="0.25">
      <c r="A25" s="1">
        <v>18</v>
      </c>
      <c r="B25" s="1" t="s">
        <v>39</v>
      </c>
      <c r="C25" s="97">
        <v>5838401</v>
      </c>
      <c r="D25" s="97">
        <v>533012</v>
      </c>
      <c r="E25" s="97">
        <v>0</v>
      </c>
      <c r="F25" s="97">
        <v>669333</v>
      </c>
      <c r="G25" s="97">
        <v>194200</v>
      </c>
      <c r="H25" s="97">
        <v>0</v>
      </c>
      <c r="I25" s="97">
        <f t="shared" si="0"/>
        <v>7234946</v>
      </c>
      <c r="J25" s="97">
        <v>3715817</v>
      </c>
      <c r="K25" s="97">
        <v>274471</v>
      </c>
      <c r="L25" s="97">
        <v>0</v>
      </c>
      <c r="M25" s="97">
        <v>222845</v>
      </c>
      <c r="N25" s="97">
        <v>0</v>
      </c>
      <c r="O25" s="1">
        <v>18</v>
      </c>
    </row>
    <row r="26" spans="1:15" ht="12.6" x14ac:dyDescent="0.25">
      <c r="A26" s="1">
        <v>19</v>
      </c>
      <c r="B26" s="1" t="s">
        <v>40</v>
      </c>
      <c r="C26" s="97">
        <v>80665994</v>
      </c>
      <c r="D26" s="97">
        <v>7530960</v>
      </c>
      <c r="E26" s="97">
        <v>6026081</v>
      </c>
      <c r="F26" s="97">
        <v>10810049</v>
      </c>
      <c r="G26" s="97">
        <v>5323835</v>
      </c>
      <c r="H26" s="97">
        <v>0</v>
      </c>
      <c r="I26" s="97">
        <f t="shared" si="0"/>
        <v>110356919</v>
      </c>
      <c r="J26" s="97">
        <v>54833081</v>
      </c>
      <c r="K26" s="97">
        <v>12685755</v>
      </c>
      <c r="L26" s="97">
        <v>1152565</v>
      </c>
      <c r="M26" s="97">
        <v>2959618</v>
      </c>
      <c r="N26" s="97">
        <v>8284</v>
      </c>
      <c r="O26" s="1">
        <v>19</v>
      </c>
    </row>
    <row r="27" spans="1:15" ht="12.6" x14ac:dyDescent="0.25">
      <c r="A27" s="1">
        <v>20</v>
      </c>
      <c r="B27" s="1" t="s">
        <v>41</v>
      </c>
      <c r="C27" s="97">
        <v>82463695</v>
      </c>
      <c r="D27" s="97">
        <v>6514242</v>
      </c>
      <c r="E27" s="97">
        <v>4482789</v>
      </c>
      <c r="F27" s="97">
        <v>11788713</v>
      </c>
      <c r="G27" s="97">
        <v>3608684</v>
      </c>
      <c r="H27" s="97">
        <v>0</v>
      </c>
      <c r="I27" s="97">
        <f t="shared" si="0"/>
        <v>108858123</v>
      </c>
      <c r="J27" s="97">
        <v>53379890</v>
      </c>
      <c r="K27" s="97">
        <v>6546810</v>
      </c>
      <c r="L27" s="97">
        <v>0</v>
      </c>
      <c r="M27" s="97">
        <v>924103</v>
      </c>
      <c r="N27" s="97">
        <v>0</v>
      </c>
      <c r="O27" s="1">
        <v>20</v>
      </c>
    </row>
    <row r="28" spans="1:15" ht="12.6" x14ac:dyDescent="0.25">
      <c r="A28" s="1">
        <v>21</v>
      </c>
      <c r="B28" s="1" t="s">
        <v>42</v>
      </c>
      <c r="C28" s="97">
        <v>32481780</v>
      </c>
      <c r="D28" s="97">
        <v>2842957</v>
      </c>
      <c r="E28" s="97">
        <v>2044260</v>
      </c>
      <c r="F28" s="97">
        <v>3367144</v>
      </c>
      <c r="G28" s="97">
        <v>1823175</v>
      </c>
      <c r="H28" s="97">
        <v>37940</v>
      </c>
      <c r="I28" s="97">
        <f t="shared" si="0"/>
        <v>42597256</v>
      </c>
      <c r="J28" s="97">
        <v>27345734</v>
      </c>
      <c r="K28" s="97">
        <v>2636731</v>
      </c>
      <c r="L28" s="97">
        <v>0</v>
      </c>
      <c r="M28" s="97">
        <v>315843</v>
      </c>
      <c r="N28" s="97">
        <v>0</v>
      </c>
      <c r="O28" s="1">
        <v>21</v>
      </c>
    </row>
    <row r="29" spans="1:15" ht="12.6" x14ac:dyDescent="0.25">
      <c r="A29" s="1">
        <v>22</v>
      </c>
      <c r="B29" s="1" t="s">
        <v>43</v>
      </c>
      <c r="C29" s="97">
        <v>17250570</v>
      </c>
      <c r="D29" s="97">
        <v>1419941</v>
      </c>
      <c r="E29" s="97">
        <v>907044</v>
      </c>
      <c r="F29" s="97">
        <v>2958384</v>
      </c>
      <c r="G29" s="97">
        <v>1627181</v>
      </c>
      <c r="H29" s="97">
        <v>19835</v>
      </c>
      <c r="I29" s="97">
        <f t="shared" si="0"/>
        <v>24182955</v>
      </c>
      <c r="J29" s="97">
        <v>15087608</v>
      </c>
      <c r="K29" s="97">
        <v>3188241</v>
      </c>
      <c r="L29" s="97">
        <v>29846</v>
      </c>
      <c r="M29" s="97">
        <v>75956</v>
      </c>
      <c r="N29" s="97">
        <v>3911</v>
      </c>
      <c r="O29" s="1">
        <v>22</v>
      </c>
    </row>
    <row r="30" spans="1:15" ht="12.6" x14ac:dyDescent="0.25">
      <c r="A30" s="1">
        <v>23</v>
      </c>
      <c r="B30" s="1" t="s">
        <v>44</v>
      </c>
      <c r="C30" s="97">
        <v>260335914</v>
      </c>
      <c r="D30" s="97">
        <v>22224885</v>
      </c>
      <c r="E30" s="97">
        <v>20752509</v>
      </c>
      <c r="F30" s="97">
        <v>39344084</v>
      </c>
      <c r="G30" s="97">
        <v>19572622</v>
      </c>
      <c r="H30" s="97">
        <v>0</v>
      </c>
      <c r="I30" s="97">
        <f t="shared" si="0"/>
        <v>362230014</v>
      </c>
      <c r="J30" s="97">
        <v>205728784</v>
      </c>
      <c r="K30" s="97">
        <v>34312724</v>
      </c>
      <c r="L30" s="97">
        <v>3949901</v>
      </c>
      <c r="M30" s="97">
        <v>4722189</v>
      </c>
      <c r="N30" s="97">
        <v>15616</v>
      </c>
      <c r="O30" s="1">
        <v>23</v>
      </c>
    </row>
    <row r="31" spans="1:15" ht="12.6" x14ac:dyDescent="0.25">
      <c r="A31" s="1">
        <v>24</v>
      </c>
      <c r="B31" s="1" t="s">
        <v>45</v>
      </c>
      <c r="C31" s="97">
        <v>270816860</v>
      </c>
      <c r="D31" s="97">
        <v>19847024</v>
      </c>
      <c r="E31" s="97">
        <v>12662592</v>
      </c>
      <c r="F31" s="97">
        <v>36905374</v>
      </c>
      <c r="G31" s="97">
        <v>29535446</v>
      </c>
      <c r="H31" s="97">
        <v>0</v>
      </c>
      <c r="I31" s="97">
        <f t="shared" si="0"/>
        <v>369767296</v>
      </c>
      <c r="J31" s="97">
        <v>203112706</v>
      </c>
      <c r="K31" s="97">
        <v>41536863</v>
      </c>
      <c r="L31" s="97">
        <v>5033385</v>
      </c>
      <c r="M31" s="97">
        <v>2662170</v>
      </c>
      <c r="N31" s="97">
        <v>5768</v>
      </c>
      <c r="O31" s="1">
        <v>24</v>
      </c>
    </row>
    <row r="32" spans="1:15" ht="12.6" x14ac:dyDescent="0.25">
      <c r="A32" s="1">
        <v>25</v>
      </c>
      <c r="B32" s="1" t="s">
        <v>46</v>
      </c>
      <c r="C32" s="97">
        <v>5991105</v>
      </c>
      <c r="D32" s="97">
        <v>734065</v>
      </c>
      <c r="E32" s="97">
        <v>251657</v>
      </c>
      <c r="F32" s="97">
        <v>818115</v>
      </c>
      <c r="G32" s="97">
        <v>478984</v>
      </c>
      <c r="H32" s="97">
        <v>7155</v>
      </c>
      <c r="I32" s="97">
        <f t="shared" si="0"/>
        <v>8281081</v>
      </c>
      <c r="J32" s="97">
        <v>5762905</v>
      </c>
      <c r="K32" s="97">
        <v>861044</v>
      </c>
      <c r="L32" s="97">
        <v>0</v>
      </c>
      <c r="M32" s="97">
        <v>17447</v>
      </c>
      <c r="N32" s="97">
        <v>0</v>
      </c>
      <c r="O32" s="1">
        <v>25</v>
      </c>
    </row>
    <row r="33" spans="1:15" ht="12.6" x14ac:dyDescent="0.25">
      <c r="A33" s="1">
        <v>26</v>
      </c>
      <c r="B33" s="1" t="s">
        <v>47</v>
      </c>
      <c r="C33" s="97">
        <v>41598682</v>
      </c>
      <c r="D33" s="97">
        <v>3038821</v>
      </c>
      <c r="E33" s="97">
        <v>1841524</v>
      </c>
      <c r="F33" s="97">
        <v>4459683</v>
      </c>
      <c r="G33" s="97">
        <v>2701447</v>
      </c>
      <c r="H33" s="97">
        <v>5108</v>
      </c>
      <c r="I33" s="97">
        <f t="shared" si="0"/>
        <v>53645265</v>
      </c>
      <c r="J33" s="97">
        <v>33961521</v>
      </c>
      <c r="K33" s="97">
        <v>9498105</v>
      </c>
      <c r="L33" s="97">
        <v>52214</v>
      </c>
      <c r="M33" s="97">
        <v>127374</v>
      </c>
      <c r="N33" s="97">
        <v>4522</v>
      </c>
      <c r="O33" s="1">
        <v>26</v>
      </c>
    </row>
    <row r="34" spans="1:15" ht="12.6" x14ac:dyDescent="0.25">
      <c r="A34" s="1">
        <v>27</v>
      </c>
      <c r="B34" s="1" t="s">
        <v>48</v>
      </c>
      <c r="C34" s="97">
        <v>17845650</v>
      </c>
      <c r="D34" s="97">
        <v>1266255</v>
      </c>
      <c r="E34" s="97">
        <v>899630</v>
      </c>
      <c r="F34" s="97">
        <v>2368159</v>
      </c>
      <c r="G34" s="97">
        <v>2165600</v>
      </c>
      <c r="H34" s="97">
        <v>0</v>
      </c>
      <c r="I34" s="97">
        <f t="shared" si="0"/>
        <v>24545294</v>
      </c>
      <c r="J34" s="97">
        <v>12296060</v>
      </c>
      <c r="K34" s="97">
        <v>668459</v>
      </c>
      <c r="L34" s="97">
        <v>507661</v>
      </c>
      <c r="M34" s="97">
        <v>825658</v>
      </c>
      <c r="N34" s="97">
        <v>0</v>
      </c>
      <c r="O34" s="1">
        <v>27</v>
      </c>
    </row>
    <row r="35" spans="1:15" ht="12.6" x14ac:dyDescent="0.25">
      <c r="A35" s="1">
        <v>28</v>
      </c>
      <c r="B35" s="1" t="s">
        <v>49</v>
      </c>
      <c r="C35" s="97">
        <v>132348874</v>
      </c>
      <c r="D35" s="97">
        <v>10720339</v>
      </c>
      <c r="E35" s="97">
        <v>6245410</v>
      </c>
      <c r="F35" s="97">
        <v>17124205</v>
      </c>
      <c r="G35" s="97">
        <v>7936203</v>
      </c>
      <c r="H35" s="97">
        <v>6000</v>
      </c>
      <c r="I35" s="97">
        <f t="shared" si="0"/>
        <v>174381031</v>
      </c>
      <c r="J35" s="97">
        <v>99853178</v>
      </c>
      <c r="K35" s="97">
        <v>19467633</v>
      </c>
      <c r="L35" s="97">
        <v>1011646</v>
      </c>
      <c r="M35" s="97">
        <v>367619</v>
      </c>
      <c r="N35" s="97">
        <v>0</v>
      </c>
      <c r="O35" s="1">
        <v>28</v>
      </c>
    </row>
    <row r="36" spans="1:15" ht="12.6" x14ac:dyDescent="0.25">
      <c r="A36" s="1">
        <v>29</v>
      </c>
      <c r="B36" s="1" t="s">
        <v>50</v>
      </c>
      <c r="C36" s="97">
        <v>14433368</v>
      </c>
      <c r="D36" s="97">
        <v>1127988</v>
      </c>
      <c r="E36" s="97">
        <v>409029</v>
      </c>
      <c r="F36" s="97">
        <v>1462096</v>
      </c>
      <c r="G36" s="97">
        <v>818071</v>
      </c>
      <c r="H36" s="97">
        <v>57249</v>
      </c>
      <c r="I36" s="97">
        <f t="shared" si="0"/>
        <v>18307801</v>
      </c>
      <c r="J36" s="97">
        <v>11537946</v>
      </c>
      <c r="K36" s="97">
        <v>1594528</v>
      </c>
      <c r="L36" s="97">
        <v>0</v>
      </c>
      <c r="M36" s="97">
        <v>209303</v>
      </c>
      <c r="N36" s="97">
        <v>0</v>
      </c>
      <c r="O36" s="1">
        <v>29</v>
      </c>
    </row>
    <row r="37" spans="1:15" ht="12.6" x14ac:dyDescent="0.25">
      <c r="A37" s="1">
        <v>30</v>
      </c>
      <c r="B37" s="1" t="s">
        <v>51</v>
      </c>
      <c r="C37" s="97">
        <v>285535897</v>
      </c>
      <c r="D37" s="97">
        <v>22733360</v>
      </c>
      <c r="E37" s="97">
        <v>15889158</v>
      </c>
      <c r="F37" s="97">
        <v>28235194</v>
      </c>
      <c r="G37" s="97">
        <v>18521091</v>
      </c>
      <c r="H37" s="97">
        <v>383409</v>
      </c>
      <c r="I37" s="97">
        <f t="shared" si="0"/>
        <v>371298109</v>
      </c>
      <c r="J37" s="97">
        <v>141543779</v>
      </c>
      <c r="K37" s="97">
        <v>46105760</v>
      </c>
      <c r="L37" s="97">
        <v>8707216</v>
      </c>
      <c r="M37" s="97">
        <v>1480307</v>
      </c>
      <c r="N37" s="97">
        <v>6841</v>
      </c>
      <c r="O37" s="1">
        <v>30</v>
      </c>
    </row>
    <row r="38" spans="1:15" ht="12.6" x14ac:dyDescent="0.25">
      <c r="A38" s="1">
        <v>31</v>
      </c>
      <c r="B38" s="1" t="s">
        <v>52</v>
      </c>
      <c r="C38" s="97">
        <v>143634576</v>
      </c>
      <c r="D38" s="97">
        <v>15933515</v>
      </c>
      <c r="E38" s="97">
        <v>10338750</v>
      </c>
      <c r="F38" s="97">
        <v>30726127</v>
      </c>
      <c r="G38" s="97">
        <v>10537687</v>
      </c>
      <c r="H38" s="97">
        <v>0</v>
      </c>
      <c r="I38" s="97">
        <f t="shared" si="0"/>
        <v>211170655</v>
      </c>
      <c r="J38" s="97">
        <v>99997497</v>
      </c>
      <c r="K38" s="97">
        <v>22526415</v>
      </c>
      <c r="L38" s="97">
        <v>0</v>
      </c>
      <c r="M38" s="97">
        <v>6547687</v>
      </c>
      <c r="N38" s="97">
        <v>0</v>
      </c>
      <c r="O38" s="1">
        <v>31</v>
      </c>
    </row>
    <row r="39" spans="1:15" ht="12.6" x14ac:dyDescent="0.25">
      <c r="A39" s="1">
        <v>32</v>
      </c>
      <c r="B39" s="1" t="s">
        <v>53</v>
      </c>
      <c r="C39" s="97">
        <v>35381672</v>
      </c>
      <c r="D39" s="97">
        <v>3203956</v>
      </c>
      <c r="E39" s="97">
        <v>1379171</v>
      </c>
      <c r="F39" s="97">
        <v>3346550</v>
      </c>
      <c r="G39" s="97">
        <v>1888375</v>
      </c>
      <c r="H39" s="97">
        <v>0</v>
      </c>
      <c r="I39" s="97">
        <f t="shared" si="0"/>
        <v>45199724</v>
      </c>
      <c r="J39" s="97">
        <v>22425199</v>
      </c>
      <c r="K39" s="97">
        <v>3287535</v>
      </c>
      <c r="L39" s="97">
        <v>0</v>
      </c>
      <c r="M39" s="97">
        <v>1643692</v>
      </c>
      <c r="N39" s="97">
        <v>0</v>
      </c>
      <c r="O39" s="1">
        <v>32</v>
      </c>
    </row>
    <row r="40" spans="1:15" ht="12.6" x14ac:dyDescent="0.25">
      <c r="A40" s="1">
        <v>33</v>
      </c>
      <c r="B40" s="1" t="s">
        <v>54</v>
      </c>
      <c r="C40" s="97">
        <v>27062014</v>
      </c>
      <c r="D40" s="97">
        <v>2494581</v>
      </c>
      <c r="E40" s="97">
        <v>1201864</v>
      </c>
      <c r="F40" s="97">
        <v>3517449</v>
      </c>
      <c r="G40" s="97">
        <v>1482202</v>
      </c>
      <c r="H40" s="97">
        <v>49048</v>
      </c>
      <c r="I40" s="97">
        <f t="shared" si="0"/>
        <v>35807158</v>
      </c>
      <c r="J40" s="97">
        <v>19205591</v>
      </c>
      <c r="K40" s="97">
        <v>3530621</v>
      </c>
      <c r="L40" s="97">
        <v>0</v>
      </c>
      <c r="M40" s="97">
        <v>346859</v>
      </c>
      <c r="N40" s="97">
        <v>9000</v>
      </c>
      <c r="O40" s="1">
        <v>33</v>
      </c>
    </row>
    <row r="41" spans="1:15" ht="12.6" x14ac:dyDescent="0.25">
      <c r="A41" s="1">
        <v>34</v>
      </c>
      <c r="B41" s="1" t="s">
        <v>55</v>
      </c>
      <c r="C41" s="97">
        <v>126545666</v>
      </c>
      <c r="D41" s="97">
        <v>6708395</v>
      </c>
      <c r="E41" s="97">
        <v>7964061</v>
      </c>
      <c r="F41" s="97">
        <v>16474339</v>
      </c>
      <c r="G41" s="97">
        <v>7439264</v>
      </c>
      <c r="H41" s="97">
        <v>26250</v>
      </c>
      <c r="I41" s="97">
        <f t="shared" si="0"/>
        <v>165157975</v>
      </c>
      <c r="J41" s="97">
        <v>91173161</v>
      </c>
      <c r="K41" s="97">
        <v>13096737</v>
      </c>
      <c r="L41" s="97">
        <v>520272</v>
      </c>
      <c r="M41" s="97">
        <v>1206577</v>
      </c>
      <c r="N41" s="97">
        <v>0</v>
      </c>
      <c r="O41" s="1">
        <v>34</v>
      </c>
    </row>
    <row r="42" spans="1:15" ht="12.6" x14ac:dyDescent="0.25">
      <c r="A42" s="1">
        <v>35</v>
      </c>
      <c r="B42" s="1" t="s">
        <v>56</v>
      </c>
      <c r="C42" s="97">
        <v>641356790</v>
      </c>
      <c r="D42" s="97">
        <v>26217457</v>
      </c>
      <c r="E42" s="97">
        <v>37795690</v>
      </c>
      <c r="F42" s="97">
        <v>103971825</v>
      </c>
      <c r="G42" s="97">
        <v>29623223</v>
      </c>
      <c r="H42" s="97">
        <v>0</v>
      </c>
      <c r="I42" s="97">
        <f t="shared" si="0"/>
        <v>838964985</v>
      </c>
      <c r="J42" s="97">
        <v>378703344</v>
      </c>
      <c r="K42" s="97">
        <v>49710266</v>
      </c>
      <c r="L42" s="97">
        <v>14970738</v>
      </c>
      <c r="M42" s="97">
        <v>8101947</v>
      </c>
      <c r="N42" s="97">
        <v>29600</v>
      </c>
      <c r="O42" s="1">
        <v>35</v>
      </c>
    </row>
    <row r="43" spans="1:15" ht="12.6" x14ac:dyDescent="0.25">
      <c r="A43" s="1">
        <v>36</v>
      </c>
      <c r="B43" s="1" t="s">
        <v>57</v>
      </c>
      <c r="C43" s="97">
        <v>28768110</v>
      </c>
      <c r="D43" s="97">
        <v>2806410</v>
      </c>
      <c r="E43" s="97">
        <v>1105887</v>
      </c>
      <c r="F43" s="97">
        <v>3319537</v>
      </c>
      <c r="G43" s="97">
        <v>1710839</v>
      </c>
      <c r="H43" s="97">
        <v>35346</v>
      </c>
      <c r="I43" s="97">
        <f t="shared" si="0"/>
        <v>37746129</v>
      </c>
      <c r="J43" s="97">
        <v>19022825</v>
      </c>
      <c r="K43" s="97">
        <v>4252614</v>
      </c>
      <c r="L43" s="97">
        <v>0</v>
      </c>
      <c r="M43" s="97">
        <v>436121</v>
      </c>
      <c r="N43" s="97">
        <v>11942</v>
      </c>
      <c r="O43" s="1">
        <v>36</v>
      </c>
    </row>
    <row r="44" spans="1:15" ht="12.6" x14ac:dyDescent="0.25">
      <c r="A44" s="1">
        <v>37</v>
      </c>
      <c r="B44" s="1" t="s">
        <v>58</v>
      </c>
      <c r="C44" s="97">
        <v>8809118</v>
      </c>
      <c r="D44" s="97">
        <v>753259</v>
      </c>
      <c r="E44" s="97">
        <v>632947</v>
      </c>
      <c r="F44" s="97">
        <v>1045451</v>
      </c>
      <c r="G44" s="97">
        <v>347240</v>
      </c>
      <c r="H44" s="97">
        <v>0</v>
      </c>
      <c r="I44" s="97">
        <f t="shared" si="0"/>
        <v>11588015</v>
      </c>
      <c r="J44" s="97">
        <v>2708756</v>
      </c>
      <c r="K44" s="97">
        <v>529118</v>
      </c>
      <c r="L44" s="97">
        <v>14246</v>
      </c>
      <c r="M44" s="97">
        <v>244287</v>
      </c>
      <c r="N44" s="97">
        <v>0</v>
      </c>
      <c r="O44" s="1">
        <v>37</v>
      </c>
    </row>
    <row r="45" spans="1:15" ht="12.6" x14ac:dyDescent="0.25">
      <c r="A45" s="15">
        <v>38</v>
      </c>
      <c r="B45" s="1" t="s">
        <v>59</v>
      </c>
      <c r="C45" s="98">
        <v>52835204</v>
      </c>
      <c r="D45" s="98">
        <v>2124876</v>
      </c>
      <c r="E45" s="98">
        <v>2539346</v>
      </c>
      <c r="F45" s="98">
        <v>2024150</v>
      </c>
      <c r="G45" s="98">
        <v>2468373</v>
      </c>
      <c r="H45" s="98">
        <v>65310</v>
      </c>
      <c r="I45" s="98">
        <f t="shared" si="0"/>
        <v>62057259</v>
      </c>
      <c r="J45" s="98">
        <v>27130697</v>
      </c>
      <c r="K45" s="98">
        <v>4795711</v>
      </c>
      <c r="L45" s="98">
        <v>31914</v>
      </c>
      <c r="M45" s="98">
        <v>699289</v>
      </c>
      <c r="N45" s="98">
        <v>14176</v>
      </c>
      <c r="O45" s="15">
        <v>38</v>
      </c>
    </row>
    <row r="46" spans="1:15" ht="12.6" x14ac:dyDescent="0.25">
      <c r="A46" s="15">
        <f>A45</f>
        <v>38</v>
      </c>
      <c r="B46" s="6" t="s">
        <v>60</v>
      </c>
      <c r="C46" s="99">
        <f t="shared" ref="C46:H46" si="1">SUM(C8:C45)</f>
        <v>3531930023</v>
      </c>
      <c r="D46" s="99">
        <f t="shared" si="1"/>
        <v>263213100</v>
      </c>
      <c r="E46" s="99">
        <f t="shared" si="1"/>
        <v>208624926</v>
      </c>
      <c r="F46" s="99">
        <f t="shared" si="1"/>
        <v>471669155</v>
      </c>
      <c r="G46" s="99">
        <f t="shared" si="1"/>
        <v>206883002</v>
      </c>
      <c r="H46" s="99">
        <f t="shared" si="1"/>
        <v>1220137</v>
      </c>
      <c r="I46" s="99">
        <f t="shared" si="0"/>
        <v>4683540343</v>
      </c>
      <c r="J46" s="99">
        <f>SUM(J8:J45)</f>
        <v>2192424688</v>
      </c>
      <c r="K46" s="99">
        <f>SUM(K8:K45)</f>
        <v>393248566</v>
      </c>
      <c r="L46" s="99">
        <f>SUM(L8:L45)</f>
        <v>44636811</v>
      </c>
      <c r="M46" s="99">
        <f>SUM(M8:M45)</f>
        <v>69383362</v>
      </c>
      <c r="N46" s="99">
        <f>SUM(N8:N45)</f>
        <v>169771</v>
      </c>
      <c r="O46" s="15">
        <f>O45</f>
        <v>38</v>
      </c>
    </row>
  </sheetData>
  <printOptions horizontalCentered="1" verticalCentered="1" gridLines="1" gridLinesSet="0"/>
  <pageMargins left="0.5" right="0.5" top="0.5" bottom="0.5" header="0" footer="0"/>
  <pageSetup paperSize="3"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E77C8-2705-4C5B-9AF2-CA73720771B5}">
  <sheetPr>
    <pageSetUpPr fitToPage="1"/>
  </sheetPr>
  <dimension ref="A1:O103"/>
  <sheetViews>
    <sheetView zoomScaleNormal="100" workbookViewId="0">
      <selection activeCell="N7" sqref="N7"/>
    </sheetView>
  </sheetViews>
  <sheetFormatPr defaultColWidth="7.21875" defaultRowHeight="12.6" x14ac:dyDescent="0.25"/>
  <cols>
    <col min="1" max="1" width="4.77734375" style="1" customWidth="1"/>
    <col min="2" max="2" width="16.33203125" style="1" customWidth="1"/>
    <col min="3" max="3" width="13.21875" style="1" bestFit="1" customWidth="1"/>
    <col min="4" max="5" width="12.77734375" style="1" customWidth="1"/>
    <col min="6" max="6" width="13.109375" style="1" customWidth="1"/>
    <col min="7" max="7" width="15.109375" style="1" customWidth="1"/>
    <col min="8" max="8" width="10.77734375" style="1" customWidth="1"/>
    <col min="9" max="9" width="13.88671875" style="1" customWidth="1"/>
    <col min="10" max="10" width="13" style="1" customWidth="1"/>
    <col min="11" max="11" width="12.5546875" style="1" customWidth="1"/>
    <col min="12" max="12" width="11" style="1" bestFit="1" customWidth="1"/>
    <col min="13" max="13" width="11.88671875" style="1" bestFit="1" customWidth="1"/>
    <col min="14" max="14" width="14.33203125" style="1" customWidth="1"/>
    <col min="15" max="15" width="3.21875" style="1" bestFit="1" customWidth="1"/>
    <col min="16" max="256" width="7.21875" style="1"/>
    <col min="257" max="257" width="3.6640625" style="1" bestFit="1" customWidth="1"/>
    <col min="258" max="258" width="12.77734375" style="1" bestFit="1" customWidth="1"/>
    <col min="259" max="259" width="13.21875" style="1" bestFit="1" customWidth="1"/>
    <col min="260" max="260" width="11.88671875" style="1" bestFit="1" customWidth="1"/>
    <col min="261" max="261" width="12" style="1" customWidth="1"/>
    <col min="262" max="262" width="13.109375" style="1" customWidth="1"/>
    <col min="263" max="263" width="13.88671875" style="1" bestFit="1" customWidth="1"/>
    <col min="264" max="264" width="10.77734375" style="1" customWidth="1"/>
    <col min="265" max="265" width="13.88671875" style="1" customWidth="1"/>
    <col min="266" max="266" width="13" style="1" customWidth="1"/>
    <col min="267" max="267" width="12.5546875" style="1" customWidth="1"/>
    <col min="268" max="268" width="11" style="1" bestFit="1" customWidth="1"/>
    <col min="269" max="269" width="11.88671875" style="1" bestFit="1" customWidth="1"/>
    <col min="270" max="270" width="11.88671875" style="1" customWidth="1"/>
    <col min="271" max="271" width="3.21875" style="1" bestFit="1" customWidth="1"/>
    <col min="272" max="512" width="7.21875" style="1"/>
    <col min="513" max="513" width="3.6640625" style="1" bestFit="1" customWidth="1"/>
    <col min="514" max="514" width="12.77734375" style="1" bestFit="1" customWidth="1"/>
    <col min="515" max="515" width="13.21875" style="1" bestFit="1" customWidth="1"/>
    <col min="516" max="516" width="11.88671875" style="1" bestFit="1" customWidth="1"/>
    <col min="517" max="517" width="12" style="1" customWidth="1"/>
    <col min="518" max="518" width="13.109375" style="1" customWidth="1"/>
    <col min="519" max="519" width="13.88671875" style="1" bestFit="1" customWidth="1"/>
    <col min="520" max="520" width="10.77734375" style="1" customWidth="1"/>
    <col min="521" max="521" width="13.88671875" style="1" customWidth="1"/>
    <col min="522" max="522" width="13" style="1" customWidth="1"/>
    <col min="523" max="523" width="12.5546875" style="1" customWidth="1"/>
    <col min="524" max="524" width="11" style="1" bestFit="1" customWidth="1"/>
    <col min="525" max="525" width="11.88671875" style="1" bestFit="1" customWidth="1"/>
    <col min="526" max="526" width="11.88671875" style="1" customWidth="1"/>
    <col min="527" max="527" width="3.21875" style="1" bestFit="1" customWidth="1"/>
    <col min="528" max="768" width="7.21875" style="1"/>
    <col min="769" max="769" width="3.6640625" style="1" bestFit="1" customWidth="1"/>
    <col min="770" max="770" width="12.77734375" style="1" bestFit="1" customWidth="1"/>
    <col min="771" max="771" width="13.21875" style="1" bestFit="1" customWidth="1"/>
    <col min="772" max="772" width="11.88671875" style="1" bestFit="1" customWidth="1"/>
    <col min="773" max="773" width="12" style="1" customWidth="1"/>
    <col min="774" max="774" width="13.109375" style="1" customWidth="1"/>
    <col min="775" max="775" width="13.88671875" style="1" bestFit="1" customWidth="1"/>
    <col min="776" max="776" width="10.77734375" style="1" customWidth="1"/>
    <col min="777" max="777" width="13.88671875" style="1" customWidth="1"/>
    <col min="778" max="778" width="13" style="1" customWidth="1"/>
    <col min="779" max="779" width="12.5546875" style="1" customWidth="1"/>
    <col min="780" max="780" width="11" style="1" bestFit="1" customWidth="1"/>
    <col min="781" max="781" width="11.88671875" style="1" bestFit="1" customWidth="1"/>
    <col min="782" max="782" width="11.88671875" style="1" customWidth="1"/>
    <col min="783" max="783" width="3.21875" style="1" bestFit="1" customWidth="1"/>
    <col min="784" max="1024" width="7.21875" style="1"/>
    <col min="1025" max="1025" width="3.6640625" style="1" bestFit="1" customWidth="1"/>
    <col min="1026" max="1026" width="12.77734375" style="1" bestFit="1" customWidth="1"/>
    <col min="1027" max="1027" width="13.21875" style="1" bestFit="1" customWidth="1"/>
    <col min="1028" max="1028" width="11.88671875" style="1" bestFit="1" customWidth="1"/>
    <col min="1029" max="1029" width="12" style="1" customWidth="1"/>
    <col min="1030" max="1030" width="13.109375" style="1" customWidth="1"/>
    <col min="1031" max="1031" width="13.88671875" style="1" bestFit="1" customWidth="1"/>
    <col min="1032" max="1032" width="10.77734375" style="1" customWidth="1"/>
    <col min="1033" max="1033" width="13.88671875" style="1" customWidth="1"/>
    <col min="1034" max="1034" width="13" style="1" customWidth="1"/>
    <col min="1035" max="1035" width="12.5546875" style="1" customWidth="1"/>
    <col min="1036" max="1036" width="11" style="1" bestFit="1" customWidth="1"/>
    <col min="1037" max="1037" width="11.88671875" style="1" bestFit="1" customWidth="1"/>
    <col min="1038" max="1038" width="11.88671875" style="1" customWidth="1"/>
    <col min="1039" max="1039" width="3.21875" style="1" bestFit="1" customWidth="1"/>
    <col min="1040" max="1280" width="7.21875" style="1"/>
    <col min="1281" max="1281" width="3.6640625" style="1" bestFit="1" customWidth="1"/>
    <col min="1282" max="1282" width="12.77734375" style="1" bestFit="1" customWidth="1"/>
    <col min="1283" max="1283" width="13.21875" style="1" bestFit="1" customWidth="1"/>
    <col min="1284" max="1284" width="11.88671875" style="1" bestFit="1" customWidth="1"/>
    <col min="1285" max="1285" width="12" style="1" customWidth="1"/>
    <col min="1286" max="1286" width="13.109375" style="1" customWidth="1"/>
    <col min="1287" max="1287" width="13.88671875" style="1" bestFit="1" customWidth="1"/>
    <col min="1288" max="1288" width="10.77734375" style="1" customWidth="1"/>
    <col min="1289" max="1289" width="13.88671875" style="1" customWidth="1"/>
    <col min="1290" max="1290" width="13" style="1" customWidth="1"/>
    <col min="1291" max="1291" width="12.5546875" style="1" customWidth="1"/>
    <col min="1292" max="1292" width="11" style="1" bestFit="1" customWidth="1"/>
    <col min="1293" max="1293" width="11.88671875" style="1" bestFit="1" customWidth="1"/>
    <col min="1294" max="1294" width="11.88671875" style="1" customWidth="1"/>
    <col min="1295" max="1295" width="3.21875" style="1" bestFit="1" customWidth="1"/>
    <col min="1296" max="1536" width="7.21875" style="1"/>
    <col min="1537" max="1537" width="3.6640625" style="1" bestFit="1" customWidth="1"/>
    <col min="1538" max="1538" width="12.77734375" style="1" bestFit="1" customWidth="1"/>
    <col min="1539" max="1539" width="13.21875" style="1" bestFit="1" customWidth="1"/>
    <col min="1540" max="1540" width="11.88671875" style="1" bestFit="1" customWidth="1"/>
    <col min="1541" max="1541" width="12" style="1" customWidth="1"/>
    <col min="1542" max="1542" width="13.109375" style="1" customWidth="1"/>
    <col min="1543" max="1543" width="13.88671875" style="1" bestFit="1" customWidth="1"/>
    <col min="1544" max="1544" width="10.77734375" style="1" customWidth="1"/>
    <col min="1545" max="1545" width="13.88671875" style="1" customWidth="1"/>
    <col min="1546" max="1546" width="13" style="1" customWidth="1"/>
    <col min="1547" max="1547" width="12.5546875" style="1" customWidth="1"/>
    <col min="1548" max="1548" width="11" style="1" bestFit="1" customWidth="1"/>
    <col min="1549" max="1549" width="11.88671875" style="1" bestFit="1" customWidth="1"/>
    <col min="1550" max="1550" width="11.88671875" style="1" customWidth="1"/>
    <col min="1551" max="1551" width="3.21875" style="1" bestFit="1" customWidth="1"/>
    <col min="1552" max="1792" width="7.21875" style="1"/>
    <col min="1793" max="1793" width="3.6640625" style="1" bestFit="1" customWidth="1"/>
    <col min="1794" max="1794" width="12.77734375" style="1" bestFit="1" customWidth="1"/>
    <col min="1795" max="1795" width="13.21875" style="1" bestFit="1" customWidth="1"/>
    <col min="1796" max="1796" width="11.88671875" style="1" bestFit="1" customWidth="1"/>
    <col min="1797" max="1797" width="12" style="1" customWidth="1"/>
    <col min="1798" max="1798" width="13.109375" style="1" customWidth="1"/>
    <col min="1799" max="1799" width="13.88671875" style="1" bestFit="1" customWidth="1"/>
    <col min="1800" max="1800" width="10.77734375" style="1" customWidth="1"/>
    <col min="1801" max="1801" width="13.88671875" style="1" customWidth="1"/>
    <col min="1802" max="1802" width="13" style="1" customWidth="1"/>
    <col min="1803" max="1803" width="12.5546875" style="1" customWidth="1"/>
    <col min="1804" max="1804" width="11" style="1" bestFit="1" customWidth="1"/>
    <col min="1805" max="1805" width="11.88671875" style="1" bestFit="1" customWidth="1"/>
    <col min="1806" max="1806" width="11.88671875" style="1" customWidth="1"/>
    <col min="1807" max="1807" width="3.21875" style="1" bestFit="1" customWidth="1"/>
    <col min="1808" max="2048" width="7.21875" style="1"/>
    <col min="2049" max="2049" width="3.6640625" style="1" bestFit="1" customWidth="1"/>
    <col min="2050" max="2050" width="12.77734375" style="1" bestFit="1" customWidth="1"/>
    <col min="2051" max="2051" width="13.21875" style="1" bestFit="1" customWidth="1"/>
    <col min="2052" max="2052" width="11.88671875" style="1" bestFit="1" customWidth="1"/>
    <col min="2053" max="2053" width="12" style="1" customWidth="1"/>
    <col min="2054" max="2054" width="13.109375" style="1" customWidth="1"/>
    <col min="2055" max="2055" width="13.88671875" style="1" bestFit="1" customWidth="1"/>
    <col min="2056" max="2056" width="10.77734375" style="1" customWidth="1"/>
    <col min="2057" max="2057" width="13.88671875" style="1" customWidth="1"/>
    <col min="2058" max="2058" width="13" style="1" customWidth="1"/>
    <col min="2059" max="2059" width="12.5546875" style="1" customWidth="1"/>
    <col min="2060" max="2060" width="11" style="1" bestFit="1" customWidth="1"/>
    <col min="2061" max="2061" width="11.88671875" style="1" bestFit="1" customWidth="1"/>
    <col min="2062" max="2062" width="11.88671875" style="1" customWidth="1"/>
    <col min="2063" max="2063" width="3.21875" style="1" bestFit="1" customWidth="1"/>
    <col min="2064" max="2304" width="7.21875" style="1"/>
    <col min="2305" max="2305" width="3.6640625" style="1" bestFit="1" customWidth="1"/>
    <col min="2306" max="2306" width="12.77734375" style="1" bestFit="1" customWidth="1"/>
    <col min="2307" max="2307" width="13.21875" style="1" bestFit="1" customWidth="1"/>
    <col min="2308" max="2308" width="11.88671875" style="1" bestFit="1" customWidth="1"/>
    <col min="2309" max="2309" width="12" style="1" customWidth="1"/>
    <col min="2310" max="2310" width="13.109375" style="1" customWidth="1"/>
    <col min="2311" max="2311" width="13.88671875" style="1" bestFit="1" customWidth="1"/>
    <col min="2312" max="2312" width="10.77734375" style="1" customWidth="1"/>
    <col min="2313" max="2313" width="13.88671875" style="1" customWidth="1"/>
    <col min="2314" max="2314" width="13" style="1" customWidth="1"/>
    <col min="2315" max="2315" width="12.5546875" style="1" customWidth="1"/>
    <col min="2316" max="2316" width="11" style="1" bestFit="1" customWidth="1"/>
    <col min="2317" max="2317" width="11.88671875" style="1" bestFit="1" customWidth="1"/>
    <col min="2318" max="2318" width="11.88671875" style="1" customWidth="1"/>
    <col min="2319" max="2319" width="3.21875" style="1" bestFit="1" customWidth="1"/>
    <col min="2320" max="2560" width="7.21875" style="1"/>
    <col min="2561" max="2561" width="3.6640625" style="1" bestFit="1" customWidth="1"/>
    <col min="2562" max="2562" width="12.77734375" style="1" bestFit="1" customWidth="1"/>
    <col min="2563" max="2563" width="13.21875" style="1" bestFit="1" customWidth="1"/>
    <col min="2564" max="2564" width="11.88671875" style="1" bestFit="1" customWidth="1"/>
    <col min="2565" max="2565" width="12" style="1" customWidth="1"/>
    <col min="2566" max="2566" width="13.109375" style="1" customWidth="1"/>
    <col min="2567" max="2567" width="13.88671875" style="1" bestFit="1" customWidth="1"/>
    <col min="2568" max="2568" width="10.77734375" style="1" customWidth="1"/>
    <col min="2569" max="2569" width="13.88671875" style="1" customWidth="1"/>
    <col min="2570" max="2570" width="13" style="1" customWidth="1"/>
    <col min="2571" max="2571" width="12.5546875" style="1" customWidth="1"/>
    <col min="2572" max="2572" width="11" style="1" bestFit="1" customWidth="1"/>
    <col min="2573" max="2573" width="11.88671875" style="1" bestFit="1" customWidth="1"/>
    <col min="2574" max="2574" width="11.88671875" style="1" customWidth="1"/>
    <col min="2575" max="2575" width="3.21875" style="1" bestFit="1" customWidth="1"/>
    <col min="2576" max="2816" width="7.21875" style="1"/>
    <col min="2817" max="2817" width="3.6640625" style="1" bestFit="1" customWidth="1"/>
    <col min="2818" max="2818" width="12.77734375" style="1" bestFit="1" customWidth="1"/>
    <col min="2819" max="2819" width="13.21875" style="1" bestFit="1" customWidth="1"/>
    <col min="2820" max="2820" width="11.88671875" style="1" bestFit="1" customWidth="1"/>
    <col min="2821" max="2821" width="12" style="1" customWidth="1"/>
    <col min="2822" max="2822" width="13.109375" style="1" customWidth="1"/>
    <col min="2823" max="2823" width="13.88671875" style="1" bestFit="1" customWidth="1"/>
    <col min="2824" max="2824" width="10.77734375" style="1" customWidth="1"/>
    <col min="2825" max="2825" width="13.88671875" style="1" customWidth="1"/>
    <col min="2826" max="2826" width="13" style="1" customWidth="1"/>
    <col min="2827" max="2827" width="12.5546875" style="1" customWidth="1"/>
    <col min="2828" max="2828" width="11" style="1" bestFit="1" customWidth="1"/>
    <col min="2829" max="2829" width="11.88671875" style="1" bestFit="1" customWidth="1"/>
    <col min="2830" max="2830" width="11.88671875" style="1" customWidth="1"/>
    <col min="2831" max="2831" width="3.21875" style="1" bestFit="1" customWidth="1"/>
    <col min="2832" max="3072" width="7.21875" style="1"/>
    <col min="3073" max="3073" width="3.6640625" style="1" bestFit="1" customWidth="1"/>
    <col min="3074" max="3074" width="12.77734375" style="1" bestFit="1" customWidth="1"/>
    <col min="3075" max="3075" width="13.21875" style="1" bestFit="1" customWidth="1"/>
    <col min="3076" max="3076" width="11.88671875" style="1" bestFit="1" customWidth="1"/>
    <col min="3077" max="3077" width="12" style="1" customWidth="1"/>
    <col min="3078" max="3078" width="13.109375" style="1" customWidth="1"/>
    <col min="3079" max="3079" width="13.88671875" style="1" bestFit="1" customWidth="1"/>
    <col min="3080" max="3080" width="10.77734375" style="1" customWidth="1"/>
    <col min="3081" max="3081" width="13.88671875" style="1" customWidth="1"/>
    <col min="3082" max="3082" width="13" style="1" customWidth="1"/>
    <col min="3083" max="3083" width="12.5546875" style="1" customWidth="1"/>
    <col min="3084" max="3084" width="11" style="1" bestFit="1" customWidth="1"/>
    <col min="3085" max="3085" width="11.88671875" style="1" bestFit="1" customWidth="1"/>
    <col min="3086" max="3086" width="11.88671875" style="1" customWidth="1"/>
    <col min="3087" max="3087" width="3.21875" style="1" bestFit="1" customWidth="1"/>
    <col min="3088" max="3328" width="7.21875" style="1"/>
    <col min="3329" max="3329" width="3.6640625" style="1" bestFit="1" customWidth="1"/>
    <col min="3330" max="3330" width="12.77734375" style="1" bestFit="1" customWidth="1"/>
    <col min="3331" max="3331" width="13.21875" style="1" bestFit="1" customWidth="1"/>
    <col min="3332" max="3332" width="11.88671875" style="1" bestFit="1" customWidth="1"/>
    <col min="3333" max="3333" width="12" style="1" customWidth="1"/>
    <col min="3334" max="3334" width="13.109375" style="1" customWidth="1"/>
    <col min="3335" max="3335" width="13.88671875" style="1" bestFit="1" customWidth="1"/>
    <col min="3336" max="3336" width="10.77734375" style="1" customWidth="1"/>
    <col min="3337" max="3337" width="13.88671875" style="1" customWidth="1"/>
    <col min="3338" max="3338" width="13" style="1" customWidth="1"/>
    <col min="3339" max="3339" width="12.5546875" style="1" customWidth="1"/>
    <col min="3340" max="3340" width="11" style="1" bestFit="1" customWidth="1"/>
    <col min="3341" max="3341" width="11.88671875" style="1" bestFit="1" customWidth="1"/>
    <col min="3342" max="3342" width="11.88671875" style="1" customWidth="1"/>
    <col min="3343" max="3343" width="3.21875" style="1" bestFit="1" customWidth="1"/>
    <col min="3344" max="3584" width="7.21875" style="1"/>
    <col min="3585" max="3585" width="3.6640625" style="1" bestFit="1" customWidth="1"/>
    <col min="3586" max="3586" width="12.77734375" style="1" bestFit="1" customWidth="1"/>
    <col min="3587" max="3587" width="13.21875" style="1" bestFit="1" customWidth="1"/>
    <col min="3588" max="3588" width="11.88671875" style="1" bestFit="1" customWidth="1"/>
    <col min="3589" max="3589" width="12" style="1" customWidth="1"/>
    <col min="3590" max="3590" width="13.109375" style="1" customWidth="1"/>
    <col min="3591" max="3591" width="13.88671875" style="1" bestFit="1" customWidth="1"/>
    <col min="3592" max="3592" width="10.77734375" style="1" customWidth="1"/>
    <col min="3593" max="3593" width="13.88671875" style="1" customWidth="1"/>
    <col min="3594" max="3594" width="13" style="1" customWidth="1"/>
    <col min="3595" max="3595" width="12.5546875" style="1" customWidth="1"/>
    <col min="3596" max="3596" width="11" style="1" bestFit="1" customWidth="1"/>
    <col min="3597" max="3597" width="11.88671875" style="1" bestFit="1" customWidth="1"/>
    <col min="3598" max="3598" width="11.88671875" style="1" customWidth="1"/>
    <col min="3599" max="3599" width="3.21875" style="1" bestFit="1" customWidth="1"/>
    <col min="3600" max="3840" width="7.21875" style="1"/>
    <col min="3841" max="3841" width="3.6640625" style="1" bestFit="1" customWidth="1"/>
    <col min="3842" max="3842" width="12.77734375" style="1" bestFit="1" customWidth="1"/>
    <col min="3843" max="3843" width="13.21875" style="1" bestFit="1" customWidth="1"/>
    <col min="3844" max="3844" width="11.88671875" style="1" bestFit="1" customWidth="1"/>
    <col min="3845" max="3845" width="12" style="1" customWidth="1"/>
    <col min="3846" max="3846" width="13.109375" style="1" customWidth="1"/>
    <col min="3847" max="3847" width="13.88671875" style="1" bestFit="1" customWidth="1"/>
    <col min="3848" max="3848" width="10.77734375" style="1" customWidth="1"/>
    <col min="3849" max="3849" width="13.88671875" style="1" customWidth="1"/>
    <col min="3850" max="3850" width="13" style="1" customWidth="1"/>
    <col min="3851" max="3851" width="12.5546875" style="1" customWidth="1"/>
    <col min="3852" max="3852" width="11" style="1" bestFit="1" customWidth="1"/>
    <col min="3853" max="3853" width="11.88671875" style="1" bestFit="1" customWidth="1"/>
    <col min="3854" max="3854" width="11.88671875" style="1" customWidth="1"/>
    <col min="3855" max="3855" width="3.21875" style="1" bestFit="1" customWidth="1"/>
    <col min="3856" max="4096" width="7.21875" style="1"/>
    <col min="4097" max="4097" width="3.6640625" style="1" bestFit="1" customWidth="1"/>
    <col min="4098" max="4098" width="12.77734375" style="1" bestFit="1" customWidth="1"/>
    <col min="4099" max="4099" width="13.21875" style="1" bestFit="1" customWidth="1"/>
    <col min="4100" max="4100" width="11.88671875" style="1" bestFit="1" customWidth="1"/>
    <col min="4101" max="4101" width="12" style="1" customWidth="1"/>
    <col min="4102" max="4102" width="13.109375" style="1" customWidth="1"/>
    <col min="4103" max="4103" width="13.88671875" style="1" bestFit="1" customWidth="1"/>
    <col min="4104" max="4104" width="10.77734375" style="1" customWidth="1"/>
    <col min="4105" max="4105" width="13.88671875" style="1" customWidth="1"/>
    <col min="4106" max="4106" width="13" style="1" customWidth="1"/>
    <col min="4107" max="4107" width="12.5546875" style="1" customWidth="1"/>
    <col min="4108" max="4108" width="11" style="1" bestFit="1" customWidth="1"/>
    <col min="4109" max="4109" width="11.88671875" style="1" bestFit="1" customWidth="1"/>
    <col min="4110" max="4110" width="11.88671875" style="1" customWidth="1"/>
    <col min="4111" max="4111" width="3.21875" style="1" bestFit="1" customWidth="1"/>
    <col min="4112" max="4352" width="7.21875" style="1"/>
    <col min="4353" max="4353" width="3.6640625" style="1" bestFit="1" customWidth="1"/>
    <col min="4354" max="4354" width="12.77734375" style="1" bestFit="1" customWidth="1"/>
    <col min="4355" max="4355" width="13.21875" style="1" bestFit="1" customWidth="1"/>
    <col min="4356" max="4356" width="11.88671875" style="1" bestFit="1" customWidth="1"/>
    <col min="4357" max="4357" width="12" style="1" customWidth="1"/>
    <col min="4358" max="4358" width="13.109375" style="1" customWidth="1"/>
    <col min="4359" max="4359" width="13.88671875" style="1" bestFit="1" customWidth="1"/>
    <col min="4360" max="4360" width="10.77734375" style="1" customWidth="1"/>
    <col min="4361" max="4361" width="13.88671875" style="1" customWidth="1"/>
    <col min="4362" max="4362" width="13" style="1" customWidth="1"/>
    <col min="4363" max="4363" width="12.5546875" style="1" customWidth="1"/>
    <col min="4364" max="4364" width="11" style="1" bestFit="1" customWidth="1"/>
    <col min="4365" max="4365" width="11.88671875" style="1" bestFit="1" customWidth="1"/>
    <col min="4366" max="4366" width="11.88671875" style="1" customWidth="1"/>
    <col min="4367" max="4367" width="3.21875" style="1" bestFit="1" customWidth="1"/>
    <col min="4368" max="4608" width="7.21875" style="1"/>
    <col min="4609" max="4609" width="3.6640625" style="1" bestFit="1" customWidth="1"/>
    <col min="4610" max="4610" width="12.77734375" style="1" bestFit="1" customWidth="1"/>
    <col min="4611" max="4611" width="13.21875" style="1" bestFit="1" customWidth="1"/>
    <col min="4612" max="4612" width="11.88671875" style="1" bestFit="1" customWidth="1"/>
    <col min="4613" max="4613" width="12" style="1" customWidth="1"/>
    <col min="4614" max="4614" width="13.109375" style="1" customWidth="1"/>
    <col min="4615" max="4615" width="13.88671875" style="1" bestFit="1" customWidth="1"/>
    <col min="4616" max="4616" width="10.77734375" style="1" customWidth="1"/>
    <col min="4617" max="4617" width="13.88671875" style="1" customWidth="1"/>
    <col min="4618" max="4618" width="13" style="1" customWidth="1"/>
    <col min="4619" max="4619" width="12.5546875" style="1" customWidth="1"/>
    <col min="4620" max="4620" width="11" style="1" bestFit="1" customWidth="1"/>
    <col min="4621" max="4621" width="11.88671875" style="1" bestFit="1" customWidth="1"/>
    <col min="4622" max="4622" width="11.88671875" style="1" customWidth="1"/>
    <col min="4623" max="4623" width="3.21875" style="1" bestFit="1" customWidth="1"/>
    <col min="4624" max="4864" width="7.21875" style="1"/>
    <col min="4865" max="4865" width="3.6640625" style="1" bestFit="1" customWidth="1"/>
    <col min="4866" max="4866" width="12.77734375" style="1" bestFit="1" customWidth="1"/>
    <col min="4867" max="4867" width="13.21875" style="1" bestFit="1" customWidth="1"/>
    <col min="4868" max="4868" width="11.88671875" style="1" bestFit="1" customWidth="1"/>
    <col min="4869" max="4869" width="12" style="1" customWidth="1"/>
    <col min="4870" max="4870" width="13.109375" style="1" customWidth="1"/>
    <col min="4871" max="4871" width="13.88671875" style="1" bestFit="1" customWidth="1"/>
    <col min="4872" max="4872" width="10.77734375" style="1" customWidth="1"/>
    <col min="4873" max="4873" width="13.88671875" style="1" customWidth="1"/>
    <col min="4874" max="4874" width="13" style="1" customWidth="1"/>
    <col min="4875" max="4875" width="12.5546875" style="1" customWidth="1"/>
    <col min="4876" max="4876" width="11" style="1" bestFit="1" customWidth="1"/>
    <col min="4877" max="4877" width="11.88671875" style="1" bestFit="1" customWidth="1"/>
    <col min="4878" max="4878" width="11.88671875" style="1" customWidth="1"/>
    <col min="4879" max="4879" width="3.21875" style="1" bestFit="1" customWidth="1"/>
    <col min="4880" max="5120" width="7.21875" style="1"/>
    <col min="5121" max="5121" width="3.6640625" style="1" bestFit="1" customWidth="1"/>
    <col min="5122" max="5122" width="12.77734375" style="1" bestFit="1" customWidth="1"/>
    <col min="5123" max="5123" width="13.21875" style="1" bestFit="1" customWidth="1"/>
    <col min="5124" max="5124" width="11.88671875" style="1" bestFit="1" customWidth="1"/>
    <col min="5125" max="5125" width="12" style="1" customWidth="1"/>
    <col min="5126" max="5126" width="13.109375" style="1" customWidth="1"/>
    <col min="5127" max="5127" width="13.88671875" style="1" bestFit="1" customWidth="1"/>
    <col min="5128" max="5128" width="10.77734375" style="1" customWidth="1"/>
    <col min="5129" max="5129" width="13.88671875" style="1" customWidth="1"/>
    <col min="5130" max="5130" width="13" style="1" customWidth="1"/>
    <col min="5131" max="5131" width="12.5546875" style="1" customWidth="1"/>
    <col min="5132" max="5132" width="11" style="1" bestFit="1" customWidth="1"/>
    <col min="5133" max="5133" width="11.88671875" style="1" bestFit="1" customWidth="1"/>
    <col min="5134" max="5134" width="11.88671875" style="1" customWidth="1"/>
    <col min="5135" max="5135" width="3.21875" style="1" bestFit="1" customWidth="1"/>
    <col min="5136" max="5376" width="7.21875" style="1"/>
    <col min="5377" max="5377" width="3.6640625" style="1" bestFit="1" customWidth="1"/>
    <col min="5378" max="5378" width="12.77734375" style="1" bestFit="1" customWidth="1"/>
    <col min="5379" max="5379" width="13.21875" style="1" bestFit="1" customWidth="1"/>
    <col min="5380" max="5380" width="11.88671875" style="1" bestFit="1" customWidth="1"/>
    <col min="5381" max="5381" width="12" style="1" customWidth="1"/>
    <col min="5382" max="5382" width="13.109375" style="1" customWidth="1"/>
    <col min="5383" max="5383" width="13.88671875" style="1" bestFit="1" customWidth="1"/>
    <col min="5384" max="5384" width="10.77734375" style="1" customWidth="1"/>
    <col min="5385" max="5385" width="13.88671875" style="1" customWidth="1"/>
    <col min="5386" max="5386" width="13" style="1" customWidth="1"/>
    <col min="5387" max="5387" width="12.5546875" style="1" customWidth="1"/>
    <col min="5388" max="5388" width="11" style="1" bestFit="1" customWidth="1"/>
    <col min="5389" max="5389" width="11.88671875" style="1" bestFit="1" customWidth="1"/>
    <col min="5390" max="5390" width="11.88671875" style="1" customWidth="1"/>
    <col min="5391" max="5391" width="3.21875" style="1" bestFit="1" customWidth="1"/>
    <col min="5392" max="5632" width="7.21875" style="1"/>
    <col min="5633" max="5633" width="3.6640625" style="1" bestFit="1" customWidth="1"/>
    <col min="5634" max="5634" width="12.77734375" style="1" bestFit="1" customWidth="1"/>
    <col min="5635" max="5635" width="13.21875" style="1" bestFit="1" customWidth="1"/>
    <col min="5636" max="5636" width="11.88671875" style="1" bestFit="1" customWidth="1"/>
    <col min="5637" max="5637" width="12" style="1" customWidth="1"/>
    <col min="5638" max="5638" width="13.109375" style="1" customWidth="1"/>
    <col min="5639" max="5639" width="13.88671875" style="1" bestFit="1" customWidth="1"/>
    <col min="5640" max="5640" width="10.77734375" style="1" customWidth="1"/>
    <col min="5641" max="5641" width="13.88671875" style="1" customWidth="1"/>
    <col min="5642" max="5642" width="13" style="1" customWidth="1"/>
    <col min="5643" max="5643" width="12.5546875" style="1" customWidth="1"/>
    <col min="5644" max="5644" width="11" style="1" bestFit="1" customWidth="1"/>
    <col min="5645" max="5645" width="11.88671875" style="1" bestFit="1" customWidth="1"/>
    <col min="5646" max="5646" width="11.88671875" style="1" customWidth="1"/>
    <col min="5647" max="5647" width="3.21875" style="1" bestFit="1" customWidth="1"/>
    <col min="5648" max="5888" width="7.21875" style="1"/>
    <col min="5889" max="5889" width="3.6640625" style="1" bestFit="1" customWidth="1"/>
    <col min="5890" max="5890" width="12.77734375" style="1" bestFit="1" customWidth="1"/>
    <col min="5891" max="5891" width="13.21875" style="1" bestFit="1" customWidth="1"/>
    <col min="5892" max="5892" width="11.88671875" style="1" bestFit="1" customWidth="1"/>
    <col min="5893" max="5893" width="12" style="1" customWidth="1"/>
    <col min="5894" max="5894" width="13.109375" style="1" customWidth="1"/>
    <col min="5895" max="5895" width="13.88671875" style="1" bestFit="1" customWidth="1"/>
    <col min="5896" max="5896" width="10.77734375" style="1" customWidth="1"/>
    <col min="5897" max="5897" width="13.88671875" style="1" customWidth="1"/>
    <col min="5898" max="5898" width="13" style="1" customWidth="1"/>
    <col min="5899" max="5899" width="12.5546875" style="1" customWidth="1"/>
    <col min="5900" max="5900" width="11" style="1" bestFit="1" customWidth="1"/>
    <col min="5901" max="5901" width="11.88671875" style="1" bestFit="1" customWidth="1"/>
    <col min="5902" max="5902" width="11.88671875" style="1" customWidth="1"/>
    <col min="5903" max="5903" width="3.21875" style="1" bestFit="1" customWidth="1"/>
    <col min="5904" max="6144" width="7.21875" style="1"/>
    <col min="6145" max="6145" width="3.6640625" style="1" bestFit="1" customWidth="1"/>
    <col min="6146" max="6146" width="12.77734375" style="1" bestFit="1" customWidth="1"/>
    <col min="6147" max="6147" width="13.21875" style="1" bestFit="1" customWidth="1"/>
    <col min="6148" max="6148" width="11.88671875" style="1" bestFit="1" customWidth="1"/>
    <col min="6149" max="6149" width="12" style="1" customWidth="1"/>
    <col min="6150" max="6150" width="13.109375" style="1" customWidth="1"/>
    <col min="6151" max="6151" width="13.88671875" style="1" bestFit="1" customWidth="1"/>
    <col min="6152" max="6152" width="10.77734375" style="1" customWidth="1"/>
    <col min="6153" max="6153" width="13.88671875" style="1" customWidth="1"/>
    <col min="6154" max="6154" width="13" style="1" customWidth="1"/>
    <col min="6155" max="6155" width="12.5546875" style="1" customWidth="1"/>
    <col min="6156" max="6156" width="11" style="1" bestFit="1" customWidth="1"/>
    <col min="6157" max="6157" width="11.88671875" style="1" bestFit="1" customWidth="1"/>
    <col min="6158" max="6158" width="11.88671875" style="1" customWidth="1"/>
    <col min="6159" max="6159" width="3.21875" style="1" bestFit="1" customWidth="1"/>
    <col min="6160" max="6400" width="7.21875" style="1"/>
    <col min="6401" max="6401" width="3.6640625" style="1" bestFit="1" customWidth="1"/>
    <col min="6402" max="6402" width="12.77734375" style="1" bestFit="1" customWidth="1"/>
    <col min="6403" max="6403" width="13.21875" style="1" bestFit="1" customWidth="1"/>
    <col min="6404" max="6404" width="11.88671875" style="1" bestFit="1" customWidth="1"/>
    <col min="6405" max="6405" width="12" style="1" customWidth="1"/>
    <col min="6406" max="6406" width="13.109375" style="1" customWidth="1"/>
    <col min="6407" max="6407" width="13.88671875" style="1" bestFit="1" customWidth="1"/>
    <col min="6408" max="6408" width="10.77734375" style="1" customWidth="1"/>
    <col min="6409" max="6409" width="13.88671875" style="1" customWidth="1"/>
    <col min="6410" max="6410" width="13" style="1" customWidth="1"/>
    <col min="6411" max="6411" width="12.5546875" style="1" customWidth="1"/>
    <col min="6412" max="6412" width="11" style="1" bestFit="1" customWidth="1"/>
    <col min="6413" max="6413" width="11.88671875" style="1" bestFit="1" customWidth="1"/>
    <col min="6414" max="6414" width="11.88671875" style="1" customWidth="1"/>
    <col min="6415" max="6415" width="3.21875" style="1" bestFit="1" customWidth="1"/>
    <col min="6416" max="6656" width="7.21875" style="1"/>
    <col min="6657" max="6657" width="3.6640625" style="1" bestFit="1" customWidth="1"/>
    <col min="6658" max="6658" width="12.77734375" style="1" bestFit="1" customWidth="1"/>
    <col min="6659" max="6659" width="13.21875" style="1" bestFit="1" customWidth="1"/>
    <col min="6660" max="6660" width="11.88671875" style="1" bestFit="1" customWidth="1"/>
    <col min="6661" max="6661" width="12" style="1" customWidth="1"/>
    <col min="6662" max="6662" width="13.109375" style="1" customWidth="1"/>
    <col min="6663" max="6663" width="13.88671875" style="1" bestFit="1" customWidth="1"/>
    <col min="6664" max="6664" width="10.77734375" style="1" customWidth="1"/>
    <col min="6665" max="6665" width="13.88671875" style="1" customWidth="1"/>
    <col min="6666" max="6666" width="13" style="1" customWidth="1"/>
    <col min="6667" max="6667" width="12.5546875" style="1" customWidth="1"/>
    <col min="6668" max="6668" width="11" style="1" bestFit="1" customWidth="1"/>
    <col min="6669" max="6669" width="11.88671875" style="1" bestFit="1" customWidth="1"/>
    <col min="6670" max="6670" width="11.88671875" style="1" customWidth="1"/>
    <col min="6671" max="6671" width="3.21875" style="1" bestFit="1" customWidth="1"/>
    <col min="6672" max="6912" width="7.21875" style="1"/>
    <col min="6913" max="6913" width="3.6640625" style="1" bestFit="1" customWidth="1"/>
    <col min="6914" max="6914" width="12.77734375" style="1" bestFit="1" customWidth="1"/>
    <col min="6915" max="6915" width="13.21875" style="1" bestFit="1" customWidth="1"/>
    <col min="6916" max="6916" width="11.88671875" style="1" bestFit="1" customWidth="1"/>
    <col min="6917" max="6917" width="12" style="1" customWidth="1"/>
    <col min="6918" max="6918" width="13.109375" style="1" customWidth="1"/>
    <col min="6919" max="6919" width="13.88671875" style="1" bestFit="1" customWidth="1"/>
    <col min="6920" max="6920" width="10.77734375" style="1" customWidth="1"/>
    <col min="6921" max="6921" width="13.88671875" style="1" customWidth="1"/>
    <col min="6922" max="6922" width="13" style="1" customWidth="1"/>
    <col min="6923" max="6923" width="12.5546875" style="1" customWidth="1"/>
    <col min="6924" max="6924" width="11" style="1" bestFit="1" customWidth="1"/>
    <col min="6925" max="6925" width="11.88671875" style="1" bestFit="1" customWidth="1"/>
    <col min="6926" max="6926" width="11.88671875" style="1" customWidth="1"/>
    <col min="6927" max="6927" width="3.21875" style="1" bestFit="1" customWidth="1"/>
    <col min="6928" max="7168" width="7.21875" style="1"/>
    <col min="7169" max="7169" width="3.6640625" style="1" bestFit="1" customWidth="1"/>
    <col min="7170" max="7170" width="12.77734375" style="1" bestFit="1" customWidth="1"/>
    <col min="7171" max="7171" width="13.21875" style="1" bestFit="1" customWidth="1"/>
    <col min="7172" max="7172" width="11.88671875" style="1" bestFit="1" customWidth="1"/>
    <col min="7173" max="7173" width="12" style="1" customWidth="1"/>
    <col min="7174" max="7174" width="13.109375" style="1" customWidth="1"/>
    <col min="7175" max="7175" width="13.88671875" style="1" bestFit="1" customWidth="1"/>
    <col min="7176" max="7176" width="10.77734375" style="1" customWidth="1"/>
    <col min="7177" max="7177" width="13.88671875" style="1" customWidth="1"/>
    <col min="7178" max="7178" width="13" style="1" customWidth="1"/>
    <col min="7179" max="7179" width="12.5546875" style="1" customWidth="1"/>
    <col min="7180" max="7180" width="11" style="1" bestFit="1" customWidth="1"/>
    <col min="7181" max="7181" width="11.88671875" style="1" bestFit="1" customWidth="1"/>
    <col min="7182" max="7182" width="11.88671875" style="1" customWidth="1"/>
    <col min="7183" max="7183" width="3.21875" style="1" bestFit="1" customWidth="1"/>
    <col min="7184" max="7424" width="7.21875" style="1"/>
    <col min="7425" max="7425" width="3.6640625" style="1" bestFit="1" customWidth="1"/>
    <col min="7426" max="7426" width="12.77734375" style="1" bestFit="1" customWidth="1"/>
    <col min="7427" max="7427" width="13.21875" style="1" bestFit="1" customWidth="1"/>
    <col min="7428" max="7428" width="11.88671875" style="1" bestFit="1" customWidth="1"/>
    <col min="7429" max="7429" width="12" style="1" customWidth="1"/>
    <col min="7430" max="7430" width="13.109375" style="1" customWidth="1"/>
    <col min="7431" max="7431" width="13.88671875" style="1" bestFit="1" customWidth="1"/>
    <col min="7432" max="7432" width="10.77734375" style="1" customWidth="1"/>
    <col min="7433" max="7433" width="13.88671875" style="1" customWidth="1"/>
    <col min="7434" max="7434" width="13" style="1" customWidth="1"/>
    <col min="7435" max="7435" width="12.5546875" style="1" customWidth="1"/>
    <col min="7436" max="7436" width="11" style="1" bestFit="1" customWidth="1"/>
    <col min="7437" max="7437" width="11.88671875" style="1" bestFit="1" customWidth="1"/>
    <col min="7438" max="7438" width="11.88671875" style="1" customWidth="1"/>
    <col min="7439" max="7439" width="3.21875" style="1" bestFit="1" customWidth="1"/>
    <col min="7440" max="7680" width="7.21875" style="1"/>
    <col min="7681" max="7681" width="3.6640625" style="1" bestFit="1" customWidth="1"/>
    <col min="7682" max="7682" width="12.77734375" style="1" bestFit="1" customWidth="1"/>
    <col min="7683" max="7683" width="13.21875" style="1" bestFit="1" customWidth="1"/>
    <col min="7684" max="7684" width="11.88671875" style="1" bestFit="1" customWidth="1"/>
    <col min="7685" max="7685" width="12" style="1" customWidth="1"/>
    <col min="7686" max="7686" width="13.109375" style="1" customWidth="1"/>
    <col min="7687" max="7687" width="13.88671875" style="1" bestFit="1" customWidth="1"/>
    <col min="7688" max="7688" width="10.77734375" style="1" customWidth="1"/>
    <col min="7689" max="7689" width="13.88671875" style="1" customWidth="1"/>
    <col min="7690" max="7690" width="13" style="1" customWidth="1"/>
    <col min="7691" max="7691" width="12.5546875" style="1" customWidth="1"/>
    <col min="7692" max="7692" width="11" style="1" bestFit="1" customWidth="1"/>
    <col min="7693" max="7693" width="11.88671875" style="1" bestFit="1" customWidth="1"/>
    <col min="7694" max="7694" width="11.88671875" style="1" customWidth="1"/>
    <col min="7695" max="7695" width="3.21875" style="1" bestFit="1" customWidth="1"/>
    <col min="7696" max="7936" width="7.21875" style="1"/>
    <col min="7937" max="7937" width="3.6640625" style="1" bestFit="1" customWidth="1"/>
    <col min="7938" max="7938" width="12.77734375" style="1" bestFit="1" customWidth="1"/>
    <col min="7939" max="7939" width="13.21875" style="1" bestFit="1" customWidth="1"/>
    <col min="7940" max="7940" width="11.88671875" style="1" bestFit="1" customWidth="1"/>
    <col min="7941" max="7941" width="12" style="1" customWidth="1"/>
    <col min="7942" max="7942" width="13.109375" style="1" customWidth="1"/>
    <col min="7943" max="7943" width="13.88671875" style="1" bestFit="1" customWidth="1"/>
    <col min="7944" max="7944" width="10.77734375" style="1" customWidth="1"/>
    <col min="7945" max="7945" width="13.88671875" style="1" customWidth="1"/>
    <col min="7946" max="7946" width="13" style="1" customWidth="1"/>
    <col min="7947" max="7947" width="12.5546875" style="1" customWidth="1"/>
    <col min="7948" max="7948" width="11" style="1" bestFit="1" customWidth="1"/>
    <col min="7949" max="7949" width="11.88671875" style="1" bestFit="1" customWidth="1"/>
    <col min="7950" max="7950" width="11.88671875" style="1" customWidth="1"/>
    <col min="7951" max="7951" width="3.21875" style="1" bestFit="1" customWidth="1"/>
    <col min="7952" max="8192" width="7.21875" style="1"/>
    <col min="8193" max="8193" width="3.6640625" style="1" bestFit="1" customWidth="1"/>
    <col min="8194" max="8194" width="12.77734375" style="1" bestFit="1" customWidth="1"/>
    <col min="8195" max="8195" width="13.21875" style="1" bestFit="1" customWidth="1"/>
    <col min="8196" max="8196" width="11.88671875" style="1" bestFit="1" customWidth="1"/>
    <col min="8197" max="8197" width="12" style="1" customWidth="1"/>
    <col min="8198" max="8198" width="13.109375" style="1" customWidth="1"/>
    <col min="8199" max="8199" width="13.88671875" style="1" bestFit="1" customWidth="1"/>
    <col min="8200" max="8200" width="10.77734375" style="1" customWidth="1"/>
    <col min="8201" max="8201" width="13.88671875" style="1" customWidth="1"/>
    <col min="8202" max="8202" width="13" style="1" customWidth="1"/>
    <col min="8203" max="8203" width="12.5546875" style="1" customWidth="1"/>
    <col min="8204" max="8204" width="11" style="1" bestFit="1" customWidth="1"/>
    <col min="8205" max="8205" width="11.88671875" style="1" bestFit="1" customWidth="1"/>
    <col min="8206" max="8206" width="11.88671875" style="1" customWidth="1"/>
    <col min="8207" max="8207" width="3.21875" style="1" bestFit="1" customWidth="1"/>
    <col min="8208" max="8448" width="7.21875" style="1"/>
    <col min="8449" max="8449" width="3.6640625" style="1" bestFit="1" customWidth="1"/>
    <col min="8450" max="8450" width="12.77734375" style="1" bestFit="1" customWidth="1"/>
    <col min="8451" max="8451" width="13.21875" style="1" bestFit="1" customWidth="1"/>
    <col min="8452" max="8452" width="11.88671875" style="1" bestFit="1" customWidth="1"/>
    <col min="8453" max="8453" width="12" style="1" customWidth="1"/>
    <col min="8454" max="8454" width="13.109375" style="1" customWidth="1"/>
    <col min="8455" max="8455" width="13.88671875" style="1" bestFit="1" customWidth="1"/>
    <col min="8456" max="8456" width="10.77734375" style="1" customWidth="1"/>
    <col min="8457" max="8457" width="13.88671875" style="1" customWidth="1"/>
    <col min="8458" max="8458" width="13" style="1" customWidth="1"/>
    <col min="8459" max="8459" width="12.5546875" style="1" customWidth="1"/>
    <col min="8460" max="8460" width="11" style="1" bestFit="1" customWidth="1"/>
    <col min="8461" max="8461" width="11.88671875" style="1" bestFit="1" customWidth="1"/>
    <col min="8462" max="8462" width="11.88671875" style="1" customWidth="1"/>
    <col min="8463" max="8463" width="3.21875" style="1" bestFit="1" customWidth="1"/>
    <col min="8464" max="8704" width="7.21875" style="1"/>
    <col min="8705" max="8705" width="3.6640625" style="1" bestFit="1" customWidth="1"/>
    <col min="8706" max="8706" width="12.77734375" style="1" bestFit="1" customWidth="1"/>
    <col min="8707" max="8707" width="13.21875" style="1" bestFit="1" customWidth="1"/>
    <col min="8708" max="8708" width="11.88671875" style="1" bestFit="1" customWidth="1"/>
    <col min="8709" max="8709" width="12" style="1" customWidth="1"/>
    <col min="8710" max="8710" width="13.109375" style="1" customWidth="1"/>
    <col min="8711" max="8711" width="13.88671875" style="1" bestFit="1" customWidth="1"/>
    <col min="8712" max="8712" width="10.77734375" style="1" customWidth="1"/>
    <col min="8713" max="8713" width="13.88671875" style="1" customWidth="1"/>
    <col min="8714" max="8714" width="13" style="1" customWidth="1"/>
    <col min="8715" max="8715" width="12.5546875" style="1" customWidth="1"/>
    <col min="8716" max="8716" width="11" style="1" bestFit="1" customWidth="1"/>
    <col min="8717" max="8717" width="11.88671875" style="1" bestFit="1" customWidth="1"/>
    <col min="8718" max="8718" width="11.88671875" style="1" customWidth="1"/>
    <col min="8719" max="8719" width="3.21875" style="1" bestFit="1" customWidth="1"/>
    <col min="8720" max="8960" width="7.21875" style="1"/>
    <col min="8961" max="8961" width="3.6640625" style="1" bestFit="1" customWidth="1"/>
    <col min="8962" max="8962" width="12.77734375" style="1" bestFit="1" customWidth="1"/>
    <col min="8963" max="8963" width="13.21875" style="1" bestFit="1" customWidth="1"/>
    <col min="8964" max="8964" width="11.88671875" style="1" bestFit="1" customWidth="1"/>
    <col min="8965" max="8965" width="12" style="1" customWidth="1"/>
    <col min="8966" max="8966" width="13.109375" style="1" customWidth="1"/>
    <col min="8967" max="8967" width="13.88671875" style="1" bestFit="1" customWidth="1"/>
    <col min="8968" max="8968" width="10.77734375" style="1" customWidth="1"/>
    <col min="8969" max="8969" width="13.88671875" style="1" customWidth="1"/>
    <col min="8970" max="8970" width="13" style="1" customWidth="1"/>
    <col min="8971" max="8971" width="12.5546875" style="1" customWidth="1"/>
    <col min="8972" max="8972" width="11" style="1" bestFit="1" customWidth="1"/>
    <col min="8973" max="8973" width="11.88671875" style="1" bestFit="1" customWidth="1"/>
    <col min="8974" max="8974" width="11.88671875" style="1" customWidth="1"/>
    <col min="8975" max="8975" width="3.21875" style="1" bestFit="1" customWidth="1"/>
    <col min="8976" max="9216" width="7.21875" style="1"/>
    <col min="9217" max="9217" width="3.6640625" style="1" bestFit="1" customWidth="1"/>
    <col min="9218" max="9218" width="12.77734375" style="1" bestFit="1" customWidth="1"/>
    <col min="9219" max="9219" width="13.21875" style="1" bestFit="1" customWidth="1"/>
    <col min="9220" max="9220" width="11.88671875" style="1" bestFit="1" customWidth="1"/>
    <col min="9221" max="9221" width="12" style="1" customWidth="1"/>
    <col min="9222" max="9222" width="13.109375" style="1" customWidth="1"/>
    <col min="9223" max="9223" width="13.88671875" style="1" bestFit="1" customWidth="1"/>
    <col min="9224" max="9224" width="10.77734375" style="1" customWidth="1"/>
    <col min="9225" max="9225" width="13.88671875" style="1" customWidth="1"/>
    <col min="9226" max="9226" width="13" style="1" customWidth="1"/>
    <col min="9227" max="9227" width="12.5546875" style="1" customWidth="1"/>
    <col min="9228" max="9228" width="11" style="1" bestFit="1" customWidth="1"/>
    <col min="9229" max="9229" width="11.88671875" style="1" bestFit="1" customWidth="1"/>
    <col min="9230" max="9230" width="11.88671875" style="1" customWidth="1"/>
    <col min="9231" max="9231" width="3.21875" style="1" bestFit="1" customWidth="1"/>
    <col min="9232" max="9472" width="7.21875" style="1"/>
    <col min="9473" max="9473" width="3.6640625" style="1" bestFit="1" customWidth="1"/>
    <col min="9474" max="9474" width="12.77734375" style="1" bestFit="1" customWidth="1"/>
    <col min="9475" max="9475" width="13.21875" style="1" bestFit="1" customWidth="1"/>
    <col min="9476" max="9476" width="11.88671875" style="1" bestFit="1" customWidth="1"/>
    <col min="9477" max="9477" width="12" style="1" customWidth="1"/>
    <col min="9478" max="9478" width="13.109375" style="1" customWidth="1"/>
    <col min="9479" max="9479" width="13.88671875" style="1" bestFit="1" customWidth="1"/>
    <col min="9480" max="9480" width="10.77734375" style="1" customWidth="1"/>
    <col min="9481" max="9481" width="13.88671875" style="1" customWidth="1"/>
    <col min="9482" max="9482" width="13" style="1" customWidth="1"/>
    <col min="9483" max="9483" width="12.5546875" style="1" customWidth="1"/>
    <col min="9484" max="9484" width="11" style="1" bestFit="1" customWidth="1"/>
    <col min="9485" max="9485" width="11.88671875" style="1" bestFit="1" customWidth="1"/>
    <col min="9486" max="9486" width="11.88671875" style="1" customWidth="1"/>
    <col min="9487" max="9487" width="3.21875" style="1" bestFit="1" customWidth="1"/>
    <col min="9488" max="9728" width="7.21875" style="1"/>
    <col min="9729" max="9729" width="3.6640625" style="1" bestFit="1" customWidth="1"/>
    <col min="9730" max="9730" width="12.77734375" style="1" bestFit="1" customWidth="1"/>
    <col min="9731" max="9731" width="13.21875" style="1" bestFit="1" customWidth="1"/>
    <col min="9732" max="9732" width="11.88671875" style="1" bestFit="1" customWidth="1"/>
    <col min="9733" max="9733" width="12" style="1" customWidth="1"/>
    <col min="9734" max="9734" width="13.109375" style="1" customWidth="1"/>
    <col min="9735" max="9735" width="13.88671875" style="1" bestFit="1" customWidth="1"/>
    <col min="9736" max="9736" width="10.77734375" style="1" customWidth="1"/>
    <col min="9737" max="9737" width="13.88671875" style="1" customWidth="1"/>
    <col min="9738" max="9738" width="13" style="1" customWidth="1"/>
    <col min="9739" max="9739" width="12.5546875" style="1" customWidth="1"/>
    <col min="9740" max="9740" width="11" style="1" bestFit="1" customWidth="1"/>
    <col min="9741" max="9741" width="11.88671875" style="1" bestFit="1" customWidth="1"/>
    <col min="9742" max="9742" width="11.88671875" style="1" customWidth="1"/>
    <col min="9743" max="9743" width="3.21875" style="1" bestFit="1" customWidth="1"/>
    <col min="9744" max="9984" width="7.21875" style="1"/>
    <col min="9985" max="9985" width="3.6640625" style="1" bestFit="1" customWidth="1"/>
    <col min="9986" max="9986" width="12.77734375" style="1" bestFit="1" customWidth="1"/>
    <col min="9987" max="9987" width="13.21875" style="1" bestFit="1" customWidth="1"/>
    <col min="9988" max="9988" width="11.88671875" style="1" bestFit="1" customWidth="1"/>
    <col min="9989" max="9989" width="12" style="1" customWidth="1"/>
    <col min="9990" max="9990" width="13.109375" style="1" customWidth="1"/>
    <col min="9991" max="9991" width="13.88671875" style="1" bestFit="1" customWidth="1"/>
    <col min="9992" max="9992" width="10.77734375" style="1" customWidth="1"/>
    <col min="9993" max="9993" width="13.88671875" style="1" customWidth="1"/>
    <col min="9994" max="9994" width="13" style="1" customWidth="1"/>
    <col min="9995" max="9995" width="12.5546875" style="1" customWidth="1"/>
    <col min="9996" max="9996" width="11" style="1" bestFit="1" customWidth="1"/>
    <col min="9997" max="9997" width="11.88671875" style="1" bestFit="1" customWidth="1"/>
    <col min="9998" max="9998" width="11.88671875" style="1" customWidth="1"/>
    <col min="9999" max="9999" width="3.21875" style="1" bestFit="1" customWidth="1"/>
    <col min="10000" max="10240" width="7.21875" style="1"/>
    <col min="10241" max="10241" width="3.6640625" style="1" bestFit="1" customWidth="1"/>
    <col min="10242" max="10242" width="12.77734375" style="1" bestFit="1" customWidth="1"/>
    <col min="10243" max="10243" width="13.21875" style="1" bestFit="1" customWidth="1"/>
    <col min="10244" max="10244" width="11.88671875" style="1" bestFit="1" customWidth="1"/>
    <col min="10245" max="10245" width="12" style="1" customWidth="1"/>
    <col min="10246" max="10246" width="13.109375" style="1" customWidth="1"/>
    <col min="10247" max="10247" width="13.88671875" style="1" bestFit="1" customWidth="1"/>
    <col min="10248" max="10248" width="10.77734375" style="1" customWidth="1"/>
    <col min="10249" max="10249" width="13.88671875" style="1" customWidth="1"/>
    <col min="10250" max="10250" width="13" style="1" customWidth="1"/>
    <col min="10251" max="10251" width="12.5546875" style="1" customWidth="1"/>
    <col min="10252" max="10252" width="11" style="1" bestFit="1" customWidth="1"/>
    <col min="10253" max="10253" width="11.88671875" style="1" bestFit="1" customWidth="1"/>
    <col min="10254" max="10254" width="11.88671875" style="1" customWidth="1"/>
    <col min="10255" max="10255" width="3.21875" style="1" bestFit="1" customWidth="1"/>
    <col min="10256" max="10496" width="7.21875" style="1"/>
    <col min="10497" max="10497" width="3.6640625" style="1" bestFit="1" customWidth="1"/>
    <col min="10498" max="10498" width="12.77734375" style="1" bestFit="1" customWidth="1"/>
    <col min="10499" max="10499" width="13.21875" style="1" bestFit="1" customWidth="1"/>
    <col min="10500" max="10500" width="11.88671875" style="1" bestFit="1" customWidth="1"/>
    <col min="10501" max="10501" width="12" style="1" customWidth="1"/>
    <col min="10502" max="10502" width="13.109375" style="1" customWidth="1"/>
    <col min="10503" max="10503" width="13.88671875" style="1" bestFit="1" customWidth="1"/>
    <col min="10504" max="10504" width="10.77734375" style="1" customWidth="1"/>
    <col min="10505" max="10505" width="13.88671875" style="1" customWidth="1"/>
    <col min="10506" max="10506" width="13" style="1" customWidth="1"/>
    <col min="10507" max="10507" width="12.5546875" style="1" customWidth="1"/>
    <col min="10508" max="10508" width="11" style="1" bestFit="1" customWidth="1"/>
    <col min="10509" max="10509" width="11.88671875" style="1" bestFit="1" customWidth="1"/>
    <col min="10510" max="10510" width="11.88671875" style="1" customWidth="1"/>
    <col min="10511" max="10511" width="3.21875" style="1" bestFit="1" customWidth="1"/>
    <col min="10512" max="10752" width="7.21875" style="1"/>
    <col min="10753" max="10753" width="3.6640625" style="1" bestFit="1" customWidth="1"/>
    <col min="10754" max="10754" width="12.77734375" style="1" bestFit="1" customWidth="1"/>
    <col min="10755" max="10755" width="13.21875" style="1" bestFit="1" customWidth="1"/>
    <col min="10756" max="10756" width="11.88671875" style="1" bestFit="1" customWidth="1"/>
    <col min="10757" max="10757" width="12" style="1" customWidth="1"/>
    <col min="10758" max="10758" width="13.109375" style="1" customWidth="1"/>
    <col min="10759" max="10759" width="13.88671875" style="1" bestFit="1" customWidth="1"/>
    <col min="10760" max="10760" width="10.77734375" style="1" customWidth="1"/>
    <col min="10761" max="10761" width="13.88671875" style="1" customWidth="1"/>
    <col min="10762" max="10762" width="13" style="1" customWidth="1"/>
    <col min="10763" max="10763" width="12.5546875" style="1" customWidth="1"/>
    <col min="10764" max="10764" width="11" style="1" bestFit="1" customWidth="1"/>
    <col min="10765" max="10765" width="11.88671875" style="1" bestFit="1" customWidth="1"/>
    <col min="10766" max="10766" width="11.88671875" style="1" customWidth="1"/>
    <col min="10767" max="10767" width="3.21875" style="1" bestFit="1" customWidth="1"/>
    <col min="10768" max="11008" width="7.21875" style="1"/>
    <col min="11009" max="11009" width="3.6640625" style="1" bestFit="1" customWidth="1"/>
    <col min="11010" max="11010" width="12.77734375" style="1" bestFit="1" customWidth="1"/>
    <col min="11011" max="11011" width="13.21875" style="1" bestFit="1" customWidth="1"/>
    <col min="11012" max="11012" width="11.88671875" style="1" bestFit="1" customWidth="1"/>
    <col min="11013" max="11013" width="12" style="1" customWidth="1"/>
    <col min="11014" max="11014" width="13.109375" style="1" customWidth="1"/>
    <col min="11015" max="11015" width="13.88671875" style="1" bestFit="1" customWidth="1"/>
    <col min="11016" max="11016" width="10.77734375" style="1" customWidth="1"/>
    <col min="11017" max="11017" width="13.88671875" style="1" customWidth="1"/>
    <col min="11018" max="11018" width="13" style="1" customWidth="1"/>
    <col min="11019" max="11019" width="12.5546875" style="1" customWidth="1"/>
    <col min="11020" max="11020" width="11" style="1" bestFit="1" customWidth="1"/>
    <col min="11021" max="11021" width="11.88671875" style="1" bestFit="1" customWidth="1"/>
    <col min="11022" max="11022" width="11.88671875" style="1" customWidth="1"/>
    <col min="11023" max="11023" width="3.21875" style="1" bestFit="1" customWidth="1"/>
    <col min="11024" max="11264" width="7.21875" style="1"/>
    <col min="11265" max="11265" width="3.6640625" style="1" bestFit="1" customWidth="1"/>
    <col min="11266" max="11266" width="12.77734375" style="1" bestFit="1" customWidth="1"/>
    <col min="11267" max="11267" width="13.21875" style="1" bestFit="1" customWidth="1"/>
    <col min="11268" max="11268" width="11.88671875" style="1" bestFit="1" customWidth="1"/>
    <col min="11269" max="11269" width="12" style="1" customWidth="1"/>
    <col min="11270" max="11270" width="13.109375" style="1" customWidth="1"/>
    <col min="11271" max="11271" width="13.88671875" style="1" bestFit="1" customWidth="1"/>
    <col min="11272" max="11272" width="10.77734375" style="1" customWidth="1"/>
    <col min="11273" max="11273" width="13.88671875" style="1" customWidth="1"/>
    <col min="11274" max="11274" width="13" style="1" customWidth="1"/>
    <col min="11275" max="11275" width="12.5546875" style="1" customWidth="1"/>
    <col min="11276" max="11276" width="11" style="1" bestFit="1" customWidth="1"/>
    <col min="11277" max="11277" width="11.88671875" style="1" bestFit="1" customWidth="1"/>
    <col min="11278" max="11278" width="11.88671875" style="1" customWidth="1"/>
    <col min="11279" max="11279" width="3.21875" style="1" bestFit="1" customWidth="1"/>
    <col min="11280" max="11520" width="7.21875" style="1"/>
    <col min="11521" max="11521" width="3.6640625" style="1" bestFit="1" customWidth="1"/>
    <col min="11522" max="11522" width="12.77734375" style="1" bestFit="1" customWidth="1"/>
    <col min="11523" max="11523" width="13.21875" style="1" bestFit="1" customWidth="1"/>
    <col min="11524" max="11524" width="11.88671875" style="1" bestFit="1" customWidth="1"/>
    <col min="11525" max="11525" width="12" style="1" customWidth="1"/>
    <col min="11526" max="11526" width="13.109375" style="1" customWidth="1"/>
    <col min="11527" max="11527" width="13.88671875" style="1" bestFit="1" customWidth="1"/>
    <col min="11528" max="11528" width="10.77734375" style="1" customWidth="1"/>
    <col min="11529" max="11529" width="13.88671875" style="1" customWidth="1"/>
    <col min="11530" max="11530" width="13" style="1" customWidth="1"/>
    <col min="11531" max="11531" width="12.5546875" style="1" customWidth="1"/>
    <col min="11532" max="11532" width="11" style="1" bestFit="1" customWidth="1"/>
    <col min="11533" max="11533" width="11.88671875" style="1" bestFit="1" customWidth="1"/>
    <col min="11534" max="11534" width="11.88671875" style="1" customWidth="1"/>
    <col min="11535" max="11535" width="3.21875" style="1" bestFit="1" customWidth="1"/>
    <col min="11536" max="11776" width="7.21875" style="1"/>
    <col min="11777" max="11777" width="3.6640625" style="1" bestFit="1" customWidth="1"/>
    <col min="11778" max="11778" width="12.77734375" style="1" bestFit="1" customWidth="1"/>
    <col min="11779" max="11779" width="13.21875" style="1" bestFit="1" customWidth="1"/>
    <col min="11780" max="11780" width="11.88671875" style="1" bestFit="1" customWidth="1"/>
    <col min="11781" max="11781" width="12" style="1" customWidth="1"/>
    <col min="11782" max="11782" width="13.109375" style="1" customWidth="1"/>
    <col min="11783" max="11783" width="13.88671875" style="1" bestFit="1" customWidth="1"/>
    <col min="11784" max="11784" width="10.77734375" style="1" customWidth="1"/>
    <col min="11785" max="11785" width="13.88671875" style="1" customWidth="1"/>
    <col min="11786" max="11786" width="13" style="1" customWidth="1"/>
    <col min="11787" max="11787" width="12.5546875" style="1" customWidth="1"/>
    <col min="11788" max="11788" width="11" style="1" bestFit="1" customWidth="1"/>
    <col min="11789" max="11789" width="11.88671875" style="1" bestFit="1" customWidth="1"/>
    <col min="11790" max="11790" width="11.88671875" style="1" customWidth="1"/>
    <col min="11791" max="11791" width="3.21875" style="1" bestFit="1" customWidth="1"/>
    <col min="11792" max="12032" width="7.21875" style="1"/>
    <col min="12033" max="12033" width="3.6640625" style="1" bestFit="1" customWidth="1"/>
    <col min="12034" max="12034" width="12.77734375" style="1" bestFit="1" customWidth="1"/>
    <col min="12035" max="12035" width="13.21875" style="1" bestFit="1" customWidth="1"/>
    <col min="12036" max="12036" width="11.88671875" style="1" bestFit="1" customWidth="1"/>
    <col min="12037" max="12037" width="12" style="1" customWidth="1"/>
    <col min="12038" max="12038" width="13.109375" style="1" customWidth="1"/>
    <col min="12039" max="12039" width="13.88671875" style="1" bestFit="1" customWidth="1"/>
    <col min="12040" max="12040" width="10.77734375" style="1" customWidth="1"/>
    <col min="12041" max="12041" width="13.88671875" style="1" customWidth="1"/>
    <col min="12042" max="12042" width="13" style="1" customWidth="1"/>
    <col min="12043" max="12043" width="12.5546875" style="1" customWidth="1"/>
    <col min="12044" max="12044" width="11" style="1" bestFit="1" customWidth="1"/>
    <col min="12045" max="12045" width="11.88671875" style="1" bestFit="1" customWidth="1"/>
    <col min="12046" max="12046" width="11.88671875" style="1" customWidth="1"/>
    <col min="12047" max="12047" width="3.21875" style="1" bestFit="1" customWidth="1"/>
    <col min="12048" max="12288" width="7.21875" style="1"/>
    <col min="12289" max="12289" width="3.6640625" style="1" bestFit="1" customWidth="1"/>
    <col min="12290" max="12290" width="12.77734375" style="1" bestFit="1" customWidth="1"/>
    <col min="12291" max="12291" width="13.21875" style="1" bestFit="1" customWidth="1"/>
    <col min="12292" max="12292" width="11.88671875" style="1" bestFit="1" customWidth="1"/>
    <col min="12293" max="12293" width="12" style="1" customWidth="1"/>
    <col min="12294" max="12294" width="13.109375" style="1" customWidth="1"/>
    <col min="12295" max="12295" width="13.88671875" style="1" bestFit="1" customWidth="1"/>
    <col min="12296" max="12296" width="10.77734375" style="1" customWidth="1"/>
    <col min="12297" max="12297" width="13.88671875" style="1" customWidth="1"/>
    <col min="12298" max="12298" width="13" style="1" customWidth="1"/>
    <col min="12299" max="12299" width="12.5546875" style="1" customWidth="1"/>
    <col min="12300" max="12300" width="11" style="1" bestFit="1" customWidth="1"/>
    <col min="12301" max="12301" width="11.88671875" style="1" bestFit="1" customWidth="1"/>
    <col min="12302" max="12302" width="11.88671875" style="1" customWidth="1"/>
    <col min="12303" max="12303" width="3.21875" style="1" bestFit="1" customWidth="1"/>
    <col min="12304" max="12544" width="7.21875" style="1"/>
    <col min="12545" max="12545" width="3.6640625" style="1" bestFit="1" customWidth="1"/>
    <col min="12546" max="12546" width="12.77734375" style="1" bestFit="1" customWidth="1"/>
    <col min="12547" max="12547" width="13.21875" style="1" bestFit="1" customWidth="1"/>
    <col min="12548" max="12548" width="11.88671875" style="1" bestFit="1" customWidth="1"/>
    <col min="12549" max="12549" width="12" style="1" customWidth="1"/>
    <col min="12550" max="12550" width="13.109375" style="1" customWidth="1"/>
    <col min="12551" max="12551" width="13.88671875" style="1" bestFit="1" customWidth="1"/>
    <col min="12552" max="12552" width="10.77734375" style="1" customWidth="1"/>
    <col min="12553" max="12553" width="13.88671875" style="1" customWidth="1"/>
    <col min="12554" max="12554" width="13" style="1" customWidth="1"/>
    <col min="12555" max="12555" width="12.5546875" style="1" customWidth="1"/>
    <col min="12556" max="12556" width="11" style="1" bestFit="1" customWidth="1"/>
    <col min="12557" max="12557" width="11.88671875" style="1" bestFit="1" customWidth="1"/>
    <col min="12558" max="12558" width="11.88671875" style="1" customWidth="1"/>
    <col min="12559" max="12559" width="3.21875" style="1" bestFit="1" customWidth="1"/>
    <col min="12560" max="12800" width="7.21875" style="1"/>
    <col min="12801" max="12801" width="3.6640625" style="1" bestFit="1" customWidth="1"/>
    <col min="12802" max="12802" width="12.77734375" style="1" bestFit="1" customWidth="1"/>
    <col min="12803" max="12803" width="13.21875" style="1" bestFit="1" customWidth="1"/>
    <col min="12804" max="12804" width="11.88671875" style="1" bestFit="1" customWidth="1"/>
    <col min="12805" max="12805" width="12" style="1" customWidth="1"/>
    <col min="12806" max="12806" width="13.109375" style="1" customWidth="1"/>
    <col min="12807" max="12807" width="13.88671875" style="1" bestFit="1" customWidth="1"/>
    <col min="12808" max="12808" width="10.77734375" style="1" customWidth="1"/>
    <col min="12809" max="12809" width="13.88671875" style="1" customWidth="1"/>
    <col min="12810" max="12810" width="13" style="1" customWidth="1"/>
    <col min="12811" max="12811" width="12.5546875" style="1" customWidth="1"/>
    <col min="12812" max="12812" width="11" style="1" bestFit="1" customWidth="1"/>
    <col min="12813" max="12813" width="11.88671875" style="1" bestFit="1" customWidth="1"/>
    <col min="12814" max="12814" width="11.88671875" style="1" customWidth="1"/>
    <col min="12815" max="12815" width="3.21875" style="1" bestFit="1" customWidth="1"/>
    <col min="12816" max="13056" width="7.21875" style="1"/>
    <col min="13057" max="13057" width="3.6640625" style="1" bestFit="1" customWidth="1"/>
    <col min="13058" max="13058" width="12.77734375" style="1" bestFit="1" customWidth="1"/>
    <col min="13059" max="13059" width="13.21875" style="1" bestFit="1" customWidth="1"/>
    <col min="13060" max="13060" width="11.88671875" style="1" bestFit="1" customWidth="1"/>
    <col min="13061" max="13061" width="12" style="1" customWidth="1"/>
    <col min="13062" max="13062" width="13.109375" style="1" customWidth="1"/>
    <col min="13063" max="13063" width="13.88671875" style="1" bestFit="1" customWidth="1"/>
    <col min="13064" max="13064" width="10.77734375" style="1" customWidth="1"/>
    <col min="13065" max="13065" width="13.88671875" style="1" customWidth="1"/>
    <col min="13066" max="13066" width="13" style="1" customWidth="1"/>
    <col min="13067" max="13067" width="12.5546875" style="1" customWidth="1"/>
    <col min="13068" max="13068" width="11" style="1" bestFit="1" customWidth="1"/>
    <col min="13069" max="13069" width="11.88671875" style="1" bestFit="1" customWidth="1"/>
    <col min="13070" max="13070" width="11.88671875" style="1" customWidth="1"/>
    <col min="13071" max="13071" width="3.21875" style="1" bestFit="1" customWidth="1"/>
    <col min="13072" max="13312" width="7.21875" style="1"/>
    <col min="13313" max="13313" width="3.6640625" style="1" bestFit="1" customWidth="1"/>
    <col min="13314" max="13314" width="12.77734375" style="1" bestFit="1" customWidth="1"/>
    <col min="13315" max="13315" width="13.21875" style="1" bestFit="1" customWidth="1"/>
    <col min="13316" max="13316" width="11.88671875" style="1" bestFit="1" customWidth="1"/>
    <col min="13317" max="13317" width="12" style="1" customWidth="1"/>
    <col min="13318" max="13318" width="13.109375" style="1" customWidth="1"/>
    <col min="13319" max="13319" width="13.88671875" style="1" bestFit="1" customWidth="1"/>
    <col min="13320" max="13320" width="10.77734375" style="1" customWidth="1"/>
    <col min="13321" max="13321" width="13.88671875" style="1" customWidth="1"/>
    <col min="13322" max="13322" width="13" style="1" customWidth="1"/>
    <col min="13323" max="13323" width="12.5546875" style="1" customWidth="1"/>
    <col min="13324" max="13324" width="11" style="1" bestFit="1" customWidth="1"/>
    <col min="13325" max="13325" width="11.88671875" style="1" bestFit="1" customWidth="1"/>
    <col min="13326" max="13326" width="11.88671875" style="1" customWidth="1"/>
    <col min="13327" max="13327" width="3.21875" style="1" bestFit="1" customWidth="1"/>
    <col min="13328" max="13568" width="7.21875" style="1"/>
    <col min="13569" max="13569" width="3.6640625" style="1" bestFit="1" customWidth="1"/>
    <col min="13570" max="13570" width="12.77734375" style="1" bestFit="1" customWidth="1"/>
    <col min="13571" max="13571" width="13.21875" style="1" bestFit="1" customWidth="1"/>
    <col min="13572" max="13572" width="11.88671875" style="1" bestFit="1" customWidth="1"/>
    <col min="13573" max="13573" width="12" style="1" customWidth="1"/>
    <col min="13574" max="13574" width="13.109375" style="1" customWidth="1"/>
    <col min="13575" max="13575" width="13.88671875" style="1" bestFit="1" customWidth="1"/>
    <col min="13576" max="13576" width="10.77734375" style="1" customWidth="1"/>
    <col min="13577" max="13577" width="13.88671875" style="1" customWidth="1"/>
    <col min="13578" max="13578" width="13" style="1" customWidth="1"/>
    <col min="13579" max="13579" width="12.5546875" style="1" customWidth="1"/>
    <col min="13580" max="13580" width="11" style="1" bestFit="1" customWidth="1"/>
    <col min="13581" max="13581" width="11.88671875" style="1" bestFit="1" customWidth="1"/>
    <col min="13582" max="13582" width="11.88671875" style="1" customWidth="1"/>
    <col min="13583" max="13583" width="3.21875" style="1" bestFit="1" customWidth="1"/>
    <col min="13584" max="13824" width="7.21875" style="1"/>
    <col min="13825" max="13825" width="3.6640625" style="1" bestFit="1" customWidth="1"/>
    <col min="13826" max="13826" width="12.77734375" style="1" bestFit="1" customWidth="1"/>
    <col min="13827" max="13827" width="13.21875" style="1" bestFit="1" customWidth="1"/>
    <col min="13828" max="13828" width="11.88671875" style="1" bestFit="1" customWidth="1"/>
    <col min="13829" max="13829" width="12" style="1" customWidth="1"/>
    <col min="13830" max="13830" width="13.109375" style="1" customWidth="1"/>
    <col min="13831" max="13831" width="13.88671875" style="1" bestFit="1" customWidth="1"/>
    <col min="13832" max="13832" width="10.77734375" style="1" customWidth="1"/>
    <col min="13833" max="13833" width="13.88671875" style="1" customWidth="1"/>
    <col min="13834" max="13834" width="13" style="1" customWidth="1"/>
    <col min="13835" max="13835" width="12.5546875" style="1" customWidth="1"/>
    <col min="13836" max="13836" width="11" style="1" bestFit="1" customWidth="1"/>
    <col min="13837" max="13837" width="11.88671875" style="1" bestFit="1" customWidth="1"/>
    <col min="13838" max="13838" width="11.88671875" style="1" customWidth="1"/>
    <col min="13839" max="13839" width="3.21875" style="1" bestFit="1" customWidth="1"/>
    <col min="13840" max="14080" width="7.21875" style="1"/>
    <col min="14081" max="14081" width="3.6640625" style="1" bestFit="1" customWidth="1"/>
    <col min="14082" max="14082" width="12.77734375" style="1" bestFit="1" customWidth="1"/>
    <col min="14083" max="14083" width="13.21875" style="1" bestFit="1" customWidth="1"/>
    <col min="14084" max="14084" width="11.88671875" style="1" bestFit="1" customWidth="1"/>
    <col min="14085" max="14085" width="12" style="1" customWidth="1"/>
    <col min="14086" max="14086" width="13.109375" style="1" customWidth="1"/>
    <col min="14087" max="14087" width="13.88671875" style="1" bestFit="1" customWidth="1"/>
    <col min="14088" max="14088" width="10.77734375" style="1" customWidth="1"/>
    <col min="14089" max="14089" width="13.88671875" style="1" customWidth="1"/>
    <col min="14090" max="14090" width="13" style="1" customWidth="1"/>
    <col min="14091" max="14091" width="12.5546875" style="1" customWidth="1"/>
    <col min="14092" max="14092" width="11" style="1" bestFit="1" customWidth="1"/>
    <col min="14093" max="14093" width="11.88671875" style="1" bestFit="1" customWidth="1"/>
    <col min="14094" max="14094" width="11.88671875" style="1" customWidth="1"/>
    <col min="14095" max="14095" width="3.21875" style="1" bestFit="1" customWidth="1"/>
    <col min="14096" max="14336" width="7.21875" style="1"/>
    <col min="14337" max="14337" width="3.6640625" style="1" bestFit="1" customWidth="1"/>
    <col min="14338" max="14338" width="12.77734375" style="1" bestFit="1" customWidth="1"/>
    <col min="14339" max="14339" width="13.21875" style="1" bestFit="1" customWidth="1"/>
    <col min="14340" max="14340" width="11.88671875" style="1" bestFit="1" customWidth="1"/>
    <col min="14341" max="14341" width="12" style="1" customWidth="1"/>
    <col min="14342" max="14342" width="13.109375" style="1" customWidth="1"/>
    <col min="14343" max="14343" width="13.88671875" style="1" bestFit="1" customWidth="1"/>
    <col min="14344" max="14344" width="10.77734375" style="1" customWidth="1"/>
    <col min="14345" max="14345" width="13.88671875" style="1" customWidth="1"/>
    <col min="14346" max="14346" width="13" style="1" customWidth="1"/>
    <col min="14347" max="14347" width="12.5546875" style="1" customWidth="1"/>
    <col min="14348" max="14348" width="11" style="1" bestFit="1" customWidth="1"/>
    <col min="14349" max="14349" width="11.88671875" style="1" bestFit="1" customWidth="1"/>
    <col min="14350" max="14350" width="11.88671875" style="1" customWidth="1"/>
    <col min="14351" max="14351" width="3.21875" style="1" bestFit="1" customWidth="1"/>
    <col min="14352" max="14592" width="7.21875" style="1"/>
    <col min="14593" max="14593" width="3.6640625" style="1" bestFit="1" customWidth="1"/>
    <col min="14594" max="14594" width="12.77734375" style="1" bestFit="1" customWidth="1"/>
    <col min="14595" max="14595" width="13.21875" style="1" bestFit="1" customWidth="1"/>
    <col min="14596" max="14596" width="11.88671875" style="1" bestFit="1" customWidth="1"/>
    <col min="14597" max="14597" width="12" style="1" customWidth="1"/>
    <col min="14598" max="14598" width="13.109375" style="1" customWidth="1"/>
    <col min="14599" max="14599" width="13.88671875" style="1" bestFit="1" customWidth="1"/>
    <col min="14600" max="14600" width="10.77734375" style="1" customWidth="1"/>
    <col min="14601" max="14601" width="13.88671875" style="1" customWidth="1"/>
    <col min="14602" max="14602" width="13" style="1" customWidth="1"/>
    <col min="14603" max="14603" width="12.5546875" style="1" customWidth="1"/>
    <col min="14604" max="14604" width="11" style="1" bestFit="1" customWidth="1"/>
    <col min="14605" max="14605" width="11.88671875" style="1" bestFit="1" customWidth="1"/>
    <col min="14606" max="14606" width="11.88671875" style="1" customWidth="1"/>
    <col min="14607" max="14607" width="3.21875" style="1" bestFit="1" customWidth="1"/>
    <col min="14608" max="14848" width="7.21875" style="1"/>
    <col min="14849" max="14849" width="3.6640625" style="1" bestFit="1" customWidth="1"/>
    <col min="14850" max="14850" width="12.77734375" style="1" bestFit="1" customWidth="1"/>
    <col min="14851" max="14851" width="13.21875" style="1" bestFit="1" customWidth="1"/>
    <col min="14852" max="14852" width="11.88671875" style="1" bestFit="1" customWidth="1"/>
    <col min="14853" max="14853" width="12" style="1" customWidth="1"/>
    <col min="14854" max="14854" width="13.109375" style="1" customWidth="1"/>
    <col min="14855" max="14855" width="13.88671875" style="1" bestFit="1" customWidth="1"/>
    <col min="14856" max="14856" width="10.77734375" style="1" customWidth="1"/>
    <col min="14857" max="14857" width="13.88671875" style="1" customWidth="1"/>
    <col min="14858" max="14858" width="13" style="1" customWidth="1"/>
    <col min="14859" max="14859" width="12.5546875" style="1" customWidth="1"/>
    <col min="14860" max="14860" width="11" style="1" bestFit="1" customWidth="1"/>
    <col min="14861" max="14861" width="11.88671875" style="1" bestFit="1" customWidth="1"/>
    <col min="14862" max="14862" width="11.88671875" style="1" customWidth="1"/>
    <col min="14863" max="14863" width="3.21875" style="1" bestFit="1" customWidth="1"/>
    <col min="14864" max="15104" width="7.21875" style="1"/>
    <col min="15105" max="15105" width="3.6640625" style="1" bestFit="1" customWidth="1"/>
    <col min="15106" max="15106" width="12.77734375" style="1" bestFit="1" customWidth="1"/>
    <col min="15107" max="15107" width="13.21875" style="1" bestFit="1" customWidth="1"/>
    <col min="15108" max="15108" width="11.88671875" style="1" bestFit="1" customWidth="1"/>
    <col min="15109" max="15109" width="12" style="1" customWidth="1"/>
    <col min="15110" max="15110" width="13.109375" style="1" customWidth="1"/>
    <col min="15111" max="15111" width="13.88671875" style="1" bestFit="1" customWidth="1"/>
    <col min="15112" max="15112" width="10.77734375" style="1" customWidth="1"/>
    <col min="15113" max="15113" width="13.88671875" style="1" customWidth="1"/>
    <col min="15114" max="15114" width="13" style="1" customWidth="1"/>
    <col min="15115" max="15115" width="12.5546875" style="1" customWidth="1"/>
    <col min="15116" max="15116" width="11" style="1" bestFit="1" customWidth="1"/>
    <col min="15117" max="15117" width="11.88671875" style="1" bestFit="1" customWidth="1"/>
    <col min="15118" max="15118" width="11.88671875" style="1" customWidth="1"/>
    <col min="15119" max="15119" width="3.21875" style="1" bestFit="1" customWidth="1"/>
    <col min="15120" max="15360" width="7.21875" style="1"/>
    <col min="15361" max="15361" width="3.6640625" style="1" bestFit="1" customWidth="1"/>
    <col min="15362" max="15362" width="12.77734375" style="1" bestFit="1" customWidth="1"/>
    <col min="15363" max="15363" width="13.21875" style="1" bestFit="1" customWidth="1"/>
    <col min="15364" max="15364" width="11.88671875" style="1" bestFit="1" customWidth="1"/>
    <col min="15365" max="15365" width="12" style="1" customWidth="1"/>
    <col min="15366" max="15366" width="13.109375" style="1" customWidth="1"/>
    <col min="15367" max="15367" width="13.88671875" style="1" bestFit="1" customWidth="1"/>
    <col min="15368" max="15368" width="10.77734375" style="1" customWidth="1"/>
    <col min="15369" max="15369" width="13.88671875" style="1" customWidth="1"/>
    <col min="15370" max="15370" width="13" style="1" customWidth="1"/>
    <col min="15371" max="15371" width="12.5546875" style="1" customWidth="1"/>
    <col min="15372" max="15372" width="11" style="1" bestFit="1" customWidth="1"/>
    <col min="15373" max="15373" width="11.88671875" style="1" bestFit="1" customWidth="1"/>
    <col min="15374" max="15374" width="11.88671875" style="1" customWidth="1"/>
    <col min="15375" max="15375" width="3.21875" style="1" bestFit="1" customWidth="1"/>
    <col min="15376" max="15616" width="7.21875" style="1"/>
    <col min="15617" max="15617" width="3.6640625" style="1" bestFit="1" customWidth="1"/>
    <col min="15618" max="15618" width="12.77734375" style="1" bestFit="1" customWidth="1"/>
    <col min="15619" max="15619" width="13.21875" style="1" bestFit="1" customWidth="1"/>
    <col min="15620" max="15620" width="11.88671875" style="1" bestFit="1" customWidth="1"/>
    <col min="15621" max="15621" width="12" style="1" customWidth="1"/>
    <col min="15622" max="15622" width="13.109375" style="1" customWidth="1"/>
    <col min="15623" max="15623" width="13.88671875" style="1" bestFit="1" customWidth="1"/>
    <col min="15624" max="15624" width="10.77734375" style="1" customWidth="1"/>
    <col min="15625" max="15625" width="13.88671875" style="1" customWidth="1"/>
    <col min="15626" max="15626" width="13" style="1" customWidth="1"/>
    <col min="15627" max="15627" width="12.5546875" style="1" customWidth="1"/>
    <col min="15628" max="15628" width="11" style="1" bestFit="1" customWidth="1"/>
    <col min="15629" max="15629" width="11.88671875" style="1" bestFit="1" customWidth="1"/>
    <col min="15630" max="15630" width="11.88671875" style="1" customWidth="1"/>
    <col min="15631" max="15631" width="3.21875" style="1" bestFit="1" customWidth="1"/>
    <col min="15632" max="15872" width="7.21875" style="1"/>
    <col min="15873" max="15873" width="3.6640625" style="1" bestFit="1" customWidth="1"/>
    <col min="15874" max="15874" width="12.77734375" style="1" bestFit="1" customWidth="1"/>
    <col min="15875" max="15875" width="13.21875" style="1" bestFit="1" customWidth="1"/>
    <col min="15876" max="15876" width="11.88671875" style="1" bestFit="1" customWidth="1"/>
    <col min="15877" max="15877" width="12" style="1" customWidth="1"/>
    <col min="15878" max="15878" width="13.109375" style="1" customWidth="1"/>
    <col min="15879" max="15879" width="13.88671875" style="1" bestFit="1" customWidth="1"/>
    <col min="15880" max="15880" width="10.77734375" style="1" customWidth="1"/>
    <col min="15881" max="15881" width="13.88671875" style="1" customWidth="1"/>
    <col min="15882" max="15882" width="13" style="1" customWidth="1"/>
    <col min="15883" max="15883" width="12.5546875" style="1" customWidth="1"/>
    <col min="15884" max="15884" width="11" style="1" bestFit="1" customWidth="1"/>
    <col min="15885" max="15885" width="11.88671875" style="1" bestFit="1" customWidth="1"/>
    <col min="15886" max="15886" width="11.88671875" style="1" customWidth="1"/>
    <col min="15887" max="15887" width="3.21875" style="1" bestFit="1" customWidth="1"/>
    <col min="15888" max="16128" width="7.21875" style="1"/>
    <col min="16129" max="16129" width="3.6640625" style="1" bestFit="1" customWidth="1"/>
    <col min="16130" max="16130" width="12.77734375" style="1" bestFit="1" customWidth="1"/>
    <col min="16131" max="16131" width="13.21875" style="1" bestFit="1" customWidth="1"/>
    <col min="16132" max="16132" width="11.88671875" style="1" bestFit="1" customWidth="1"/>
    <col min="16133" max="16133" width="12" style="1" customWidth="1"/>
    <col min="16134" max="16134" width="13.109375" style="1" customWidth="1"/>
    <col min="16135" max="16135" width="13.88671875" style="1" bestFit="1" customWidth="1"/>
    <col min="16136" max="16136" width="10.77734375" style="1" customWidth="1"/>
    <col min="16137" max="16137" width="13.88671875" style="1" customWidth="1"/>
    <col min="16138" max="16138" width="13" style="1" customWidth="1"/>
    <col min="16139" max="16139" width="12.5546875" style="1" customWidth="1"/>
    <col min="16140" max="16140" width="11" style="1" bestFit="1" customWidth="1"/>
    <col min="16141" max="16141" width="11.88671875" style="1" bestFit="1" customWidth="1"/>
    <col min="16142" max="16142" width="11.88671875" style="1" customWidth="1"/>
    <col min="16143" max="16143" width="3.21875" style="1" bestFit="1" customWidth="1"/>
    <col min="16144" max="16384" width="7.21875" style="1"/>
  </cols>
  <sheetData>
    <row r="1" spans="1:15" ht="12.75" customHeight="1" x14ac:dyDescent="0.25">
      <c r="A1" s="1" t="s">
        <v>1</v>
      </c>
    </row>
    <row r="2" spans="1:15" ht="12.75" customHeight="1" x14ac:dyDescent="0.25">
      <c r="A2" s="1" t="s">
        <v>464</v>
      </c>
      <c r="C2" s="78" t="s">
        <v>428</v>
      </c>
      <c r="O2" s="91"/>
    </row>
    <row r="3" spans="1:15" ht="12.75" customHeight="1" x14ac:dyDescent="0.25">
      <c r="A3" s="1" t="s">
        <v>438</v>
      </c>
      <c r="F3" s="2"/>
      <c r="G3" s="92"/>
      <c r="O3" s="2"/>
    </row>
    <row r="4" spans="1:15" hidden="1" x14ac:dyDescent="0.25">
      <c r="A4" s="79"/>
      <c r="F4" s="2"/>
      <c r="G4" s="92"/>
      <c r="O4" s="2"/>
    </row>
    <row r="5" spans="1:15" x14ac:dyDescent="0.25">
      <c r="M5" s="6"/>
      <c r="N5" s="6"/>
    </row>
    <row r="6" spans="1:15" ht="13.5" customHeight="1" x14ac:dyDescent="0.25">
      <c r="I6" s="6"/>
      <c r="J6" s="5" t="s">
        <v>211</v>
      </c>
      <c r="K6" s="5"/>
      <c r="L6" s="5"/>
      <c r="M6" s="5"/>
      <c r="N6" s="88" t="s">
        <v>202</v>
      </c>
    </row>
    <row r="7" spans="1:15" s="84" customFormat="1" ht="55.2" customHeight="1" x14ac:dyDescent="0.25">
      <c r="A7" s="82" t="s">
        <v>8</v>
      </c>
      <c r="B7" s="82" t="s">
        <v>10</v>
      </c>
      <c r="C7" s="10" t="s">
        <v>242</v>
      </c>
      <c r="D7" s="10" t="s">
        <v>243</v>
      </c>
      <c r="E7" s="10" t="s">
        <v>244</v>
      </c>
      <c r="F7" s="10" t="s">
        <v>245</v>
      </c>
      <c r="G7" s="9" t="s">
        <v>246</v>
      </c>
      <c r="H7" s="9" t="s">
        <v>247</v>
      </c>
      <c r="I7" s="82" t="s">
        <v>248</v>
      </c>
      <c r="J7" s="10" t="s">
        <v>222</v>
      </c>
      <c r="K7" s="10" t="s">
        <v>12</v>
      </c>
      <c r="L7" s="10" t="s">
        <v>13</v>
      </c>
      <c r="M7" s="10" t="s">
        <v>223</v>
      </c>
      <c r="N7" s="10" t="s">
        <v>239</v>
      </c>
      <c r="O7" s="82" t="s">
        <v>8</v>
      </c>
    </row>
    <row r="8" spans="1:15" x14ac:dyDescent="0.25">
      <c r="A8" s="1">
        <v>1</v>
      </c>
      <c r="B8" s="1" t="s">
        <v>61</v>
      </c>
      <c r="C8" s="97">
        <v>43849188</v>
      </c>
      <c r="D8" s="97">
        <v>2838671</v>
      </c>
      <c r="E8" s="97">
        <v>4504165</v>
      </c>
      <c r="F8" s="97">
        <v>5492751</v>
      </c>
      <c r="G8" s="97">
        <v>2642773</v>
      </c>
      <c r="H8" s="97">
        <v>41028</v>
      </c>
      <c r="I8" s="97">
        <f t="shared" ref="I8:I71" si="0">(C8+D8+E8+F8+G8+H8)</f>
        <v>59368576</v>
      </c>
      <c r="J8" s="97">
        <v>35025782</v>
      </c>
      <c r="K8" s="97">
        <v>6217249</v>
      </c>
      <c r="L8" s="97">
        <v>-27513</v>
      </c>
      <c r="M8" s="97">
        <v>269088</v>
      </c>
      <c r="N8" s="97">
        <v>3325</v>
      </c>
      <c r="O8" s="1">
        <v>1</v>
      </c>
    </row>
    <row r="9" spans="1:15" x14ac:dyDescent="0.25">
      <c r="A9" s="1">
        <v>2</v>
      </c>
      <c r="B9" s="1" t="s">
        <v>62</v>
      </c>
      <c r="C9" s="97">
        <v>161756117</v>
      </c>
      <c r="D9" s="97">
        <v>9477959</v>
      </c>
      <c r="E9" s="97">
        <v>11838850</v>
      </c>
      <c r="F9" s="97">
        <v>16707560</v>
      </c>
      <c r="G9" s="97">
        <v>5180033</v>
      </c>
      <c r="H9" s="97">
        <v>24008</v>
      </c>
      <c r="I9" s="97">
        <f t="shared" si="0"/>
        <v>204984527</v>
      </c>
      <c r="J9" s="97">
        <v>53194715</v>
      </c>
      <c r="K9" s="97">
        <v>8111987</v>
      </c>
      <c r="L9" s="97">
        <v>532945</v>
      </c>
      <c r="M9" s="97">
        <v>4803900</v>
      </c>
      <c r="N9" s="97">
        <v>32307</v>
      </c>
      <c r="O9" s="1">
        <v>2</v>
      </c>
    </row>
    <row r="10" spans="1:15" x14ac:dyDescent="0.25">
      <c r="A10" s="1">
        <v>3</v>
      </c>
      <c r="B10" s="1" t="s">
        <v>63</v>
      </c>
      <c r="C10" s="97">
        <v>18312859</v>
      </c>
      <c r="D10" s="97">
        <v>2562202</v>
      </c>
      <c r="E10" s="97">
        <v>2291231</v>
      </c>
      <c r="F10" s="97">
        <v>2935405</v>
      </c>
      <c r="G10" s="97">
        <v>1083968</v>
      </c>
      <c r="H10" s="97">
        <v>9230</v>
      </c>
      <c r="I10" s="97">
        <f t="shared" si="0"/>
        <v>27194895</v>
      </c>
      <c r="J10" s="97">
        <v>14979789</v>
      </c>
      <c r="K10" s="97">
        <v>2222024</v>
      </c>
      <c r="L10" s="97">
        <v>42105</v>
      </c>
      <c r="M10" s="97">
        <v>411246</v>
      </c>
      <c r="N10" s="97">
        <v>0</v>
      </c>
      <c r="O10" s="1">
        <v>3</v>
      </c>
    </row>
    <row r="11" spans="1:15" x14ac:dyDescent="0.25">
      <c r="A11" s="1">
        <v>4</v>
      </c>
      <c r="B11" s="1" t="s">
        <v>64</v>
      </c>
      <c r="C11" s="97">
        <v>12897697</v>
      </c>
      <c r="D11" s="97">
        <v>1465137</v>
      </c>
      <c r="E11" s="97">
        <v>1465306</v>
      </c>
      <c r="F11" s="97">
        <v>1865319</v>
      </c>
      <c r="G11" s="97">
        <v>715150</v>
      </c>
      <c r="H11" s="97">
        <v>1095</v>
      </c>
      <c r="I11" s="97">
        <f t="shared" si="0"/>
        <v>18409704</v>
      </c>
      <c r="J11" s="97">
        <v>11956577</v>
      </c>
      <c r="K11" s="97">
        <v>1238315</v>
      </c>
      <c r="L11" s="97">
        <v>0</v>
      </c>
      <c r="M11" s="97">
        <v>193919</v>
      </c>
      <c r="N11" s="97">
        <v>0</v>
      </c>
      <c r="O11" s="1">
        <v>4</v>
      </c>
    </row>
    <row r="12" spans="1:15" x14ac:dyDescent="0.25">
      <c r="A12" s="1">
        <v>5</v>
      </c>
      <c r="B12" s="1" t="s">
        <v>65</v>
      </c>
      <c r="C12" s="97">
        <v>35664131</v>
      </c>
      <c r="D12" s="97">
        <v>3061042</v>
      </c>
      <c r="E12" s="97">
        <v>2931872</v>
      </c>
      <c r="F12" s="97">
        <v>3645376</v>
      </c>
      <c r="G12" s="97">
        <v>2109647</v>
      </c>
      <c r="H12" s="97">
        <v>6742</v>
      </c>
      <c r="I12" s="97">
        <f t="shared" si="0"/>
        <v>47418810</v>
      </c>
      <c r="J12" s="97">
        <v>29476764</v>
      </c>
      <c r="K12" s="97">
        <v>4289734</v>
      </c>
      <c r="L12" s="97">
        <v>63962</v>
      </c>
      <c r="M12" s="97">
        <v>701478</v>
      </c>
      <c r="N12" s="97">
        <v>0</v>
      </c>
      <c r="O12" s="1">
        <v>5</v>
      </c>
    </row>
    <row r="13" spans="1:15" x14ac:dyDescent="0.25">
      <c r="A13" s="1">
        <v>6</v>
      </c>
      <c r="B13" s="1" t="s">
        <v>66</v>
      </c>
      <c r="C13" s="97">
        <v>18241760</v>
      </c>
      <c r="D13" s="97">
        <v>1002132</v>
      </c>
      <c r="E13" s="97">
        <v>1618878</v>
      </c>
      <c r="F13" s="97">
        <v>1844018</v>
      </c>
      <c r="G13" s="97">
        <v>884025</v>
      </c>
      <c r="H13" s="97">
        <v>378</v>
      </c>
      <c r="I13" s="97">
        <f t="shared" si="0"/>
        <v>23591191</v>
      </c>
      <c r="J13" s="97">
        <v>16041689</v>
      </c>
      <c r="K13" s="97">
        <v>1771468</v>
      </c>
      <c r="L13" s="97">
        <v>0</v>
      </c>
      <c r="M13" s="97">
        <v>301307</v>
      </c>
      <c r="N13" s="97">
        <v>2719</v>
      </c>
      <c r="O13" s="1">
        <v>6</v>
      </c>
    </row>
    <row r="14" spans="1:15" x14ac:dyDescent="0.25">
      <c r="A14" s="1">
        <v>7</v>
      </c>
      <c r="B14" s="1" t="s">
        <v>67</v>
      </c>
      <c r="C14" s="97">
        <v>458540926</v>
      </c>
      <c r="D14" s="97">
        <v>28339574</v>
      </c>
      <c r="E14" s="97">
        <v>19042317</v>
      </c>
      <c r="F14" s="97">
        <v>46059397</v>
      </c>
      <c r="G14" s="97">
        <v>28483685</v>
      </c>
      <c r="H14" s="97">
        <v>36591</v>
      </c>
      <c r="I14" s="97">
        <f t="shared" si="0"/>
        <v>580502490</v>
      </c>
      <c r="J14" s="97">
        <v>81338857</v>
      </c>
      <c r="K14" s="97">
        <v>17036191</v>
      </c>
      <c r="L14" s="97">
        <v>0</v>
      </c>
      <c r="M14" s="97">
        <v>19423516</v>
      </c>
      <c r="N14" s="97">
        <v>17190</v>
      </c>
      <c r="O14" s="1">
        <v>7</v>
      </c>
    </row>
    <row r="15" spans="1:15" x14ac:dyDescent="0.25">
      <c r="A15" s="1">
        <v>8</v>
      </c>
      <c r="B15" s="1" t="s">
        <v>68</v>
      </c>
      <c r="C15" s="97">
        <v>94312960</v>
      </c>
      <c r="D15" s="97">
        <v>5675463</v>
      </c>
      <c r="E15" s="97">
        <v>7692932</v>
      </c>
      <c r="F15" s="97">
        <v>9557825</v>
      </c>
      <c r="G15" s="97">
        <v>5216925</v>
      </c>
      <c r="H15" s="97">
        <v>142585</v>
      </c>
      <c r="I15" s="97">
        <f t="shared" si="0"/>
        <v>122598690</v>
      </c>
      <c r="J15" s="97">
        <v>61307324</v>
      </c>
      <c r="K15" s="97">
        <v>8257463</v>
      </c>
      <c r="L15" s="97">
        <v>3338068</v>
      </c>
      <c r="M15" s="97">
        <v>3994236</v>
      </c>
      <c r="N15" s="97">
        <v>43110</v>
      </c>
      <c r="O15" s="1">
        <v>8</v>
      </c>
    </row>
    <row r="16" spans="1:15" x14ac:dyDescent="0.25">
      <c r="A16" s="1">
        <v>9</v>
      </c>
      <c r="B16" s="1" t="s">
        <v>69</v>
      </c>
      <c r="C16" s="97">
        <v>6811432</v>
      </c>
      <c r="D16" s="97">
        <v>446746</v>
      </c>
      <c r="E16" s="97">
        <v>894390</v>
      </c>
      <c r="F16" s="97">
        <v>1272064</v>
      </c>
      <c r="G16" s="97">
        <v>559929</v>
      </c>
      <c r="H16" s="97">
        <v>5749</v>
      </c>
      <c r="I16" s="97">
        <f t="shared" si="0"/>
        <v>9990310</v>
      </c>
      <c r="J16" s="97">
        <v>1813301</v>
      </c>
      <c r="K16" s="97">
        <v>683684</v>
      </c>
      <c r="L16" s="97">
        <v>29074</v>
      </c>
      <c r="M16" s="97">
        <v>39772</v>
      </c>
      <c r="N16" s="97">
        <v>0</v>
      </c>
      <c r="O16" s="1">
        <v>9</v>
      </c>
    </row>
    <row r="17" spans="1:15" x14ac:dyDescent="0.25">
      <c r="A17" s="1">
        <v>10</v>
      </c>
      <c r="B17" s="1" t="s">
        <v>70</v>
      </c>
      <c r="C17" s="97">
        <v>81213170</v>
      </c>
      <c r="D17" s="97">
        <v>4125256</v>
      </c>
      <c r="E17" s="97">
        <v>8452294</v>
      </c>
      <c r="F17" s="97">
        <v>9299215</v>
      </c>
      <c r="G17" s="97">
        <v>4295846</v>
      </c>
      <c r="H17" s="97">
        <v>3785</v>
      </c>
      <c r="I17" s="97">
        <f t="shared" si="0"/>
        <v>107389566</v>
      </c>
      <c r="J17" s="97">
        <v>61053144</v>
      </c>
      <c r="K17" s="97">
        <v>6976082</v>
      </c>
      <c r="L17" s="97">
        <v>467048</v>
      </c>
      <c r="M17" s="97">
        <v>2165699</v>
      </c>
      <c r="N17" s="97">
        <v>8676</v>
      </c>
      <c r="O17" s="1">
        <v>10</v>
      </c>
    </row>
    <row r="18" spans="1:15" x14ac:dyDescent="0.25">
      <c r="A18" s="1">
        <v>11</v>
      </c>
      <c r="B18" s="1" t="s">
        <v>71</v>
      </c>
      <c r="C18" s="97">
        <v>5483142</v>
      </c>
      <c r="D18" s="97">
        <v>649092</v>
      </c>
      <c r="E18" s="97">
        <v>515731</v>
      </c>
      <c r="F18" s="97">
        <v>1183609</v>
      </c>
      <c r="G18" s="97">
        <v>246035</v>
      </c>
      <c r="H18" s="97">
        <v>9877</v>
      </c>
      <c r="I18" s="97">
        <f t="shared" si="0"/>
        <v>8087486</v>
      </c>
      <c r="J18" s="97">
        <v>4758967</v>
      </c>
      <c r="K18" s="97">
        <v>594571</v>
      </c>
      <c r="L18" s="97">
        <v>0</v>
      </c>
      <c r="M18" s="97">
        <v>134137</v>
      </c>
      <c r="N18" s="97">
        <v>0</v>
      </c>
      <c r="O18" s="1">
        <v>11</v>
      </c>
    </row>
    <row r="19" spans="1:15" x14ac:dyDescent="0.25">
      <c r="A19" s="1">
        <v>12</v>
      </c>
      <c r="B19" s="1" t="s">
        <v>72</v>
      </c>
      <c r="C19" s="97">
        <v>40955024</v>
      </c>
      <c r="D19" s="97">
        <v>2600292</v>
      </c>
      <c r="E19" s="97">
        <v>3191215</v>
      </c>
      <c r="F19" s="97">
        <v>5379974</v>
      </c>
      <c r="G19" s="97">
        <v>1697651</v>
      </c>
      <c r="H19" s="97">
        <v>42140</v>
      </c>
      <c r="I19" s="97">
        <f t="shared" si="0"/>
        <v>53866296</v>
      </c>
      <c r="J19" s="97">
        <v>27016068</v>
      </c>
      <c r="K19" s="97">
        <v>2549060</v>
      </c>
      <c r="L19" s="97">
        <v>0</v>
      </c>
      <c r="M19" s="97">
        <v>922796</v>
      </c>
      <c r="N19" s="97">
        <v>0</v>
      </c>
      <c r="O19" s="1">
        <v>12</v>
      </c>
    </row>
    <row r="20" spans="1:15" x14ac:dyDescent="0.25">
      <c r="A20" s="1">
        <v>13</v>
      </c>
      <c r="B20" s="1" t="s">
        <v>73</v>
      </c>
      <c r="C20" s="97">
        <v>16070067</v>
      </c>
      <c r="D20" s="97">
        <v>959283</v>
      </c>
      <c r="E20" s="97">
        <v>1909365</v>
      </c>
      <c r="F20" s="97">
        <v>2258673</v>
      </c>
      <c r="G20" s="97">
        <v>1204469</v>
      </c>
      <c r="H20" s="97">
        <v>9047</v>
      </c>
      <c r="I20" s="97">
        <f t="shared" si="0"/>
        <v>22410904</v>
      </c>
      <c r="J20" s="97">
        <v>13031346</v>
      </c>
      <c r="K20" s="97">
        <v>2987244</v>
      </c>
      <c r="L20" s="97">
        <v>32568</v>
      </c>
      <c r="M20" s="97">
        <v>112604</v>
      </c>
      <c r="N20" s="97">
        <v>0</v>
      </c>
      <c r="O20" s="1">
        <v>13</v>
      </c>
    </row>
    <row r="21" spans="1:15" x14ac:dyDescent="0.25">
      <c r="A21" s="1">
        <v>14</v>
      </c>
      <c r="B21" s="1" t="s">
        <v>74</v>
      </c>
      <c r="C21" s="97">
        <v>22679293</v>
      </c>
      <c r="D21" s="97">
        <v>2296111</v>
      </c>
      <c r="E21" s="97">
        <v>2807715</v>
      </c>
      <c r="F21" s="97">
        <v>4091781</v>
      </c>
      <c r="G21" s="97">
        <v>2250268</v>
      </c>
      <c r="H21" s="97">
        <v>300000</v>
      </c>
      <c r="I21" s="97">
        <f t="shared" si="0"/>
        <v>34425168</v>
      </c>
      <c r="J21" s="97">
        <v>19095824</v>
      </c>
      <c r="K21" s="97">
        <v>4775705</v>
      </c>
      <c r="L21" s="97">
        <v>0</v>
      </c>
      <c r="M21" s="97">
        <v>209730</v>
      </c>
      <c r="N21" s="97">
        <v>0</v>
      </c>
      <c r="O21" s="1">
        <v>14</v>
      </c>
    </row>
    <row r="22" spans="1:15" x14ac:dyDescent="0.25">
      <c r="A22" s="1">
        <v>15</v>
      </c>
      <c r="B22" s="1" t="s">
        <v>75</v>
      </c>
      <c r="C22" s="97">
        <v>18323707</v>
      </c>
      <c r="D22" s="97">
        <v>1183124</v>
      </c>
      <c r="E22" s="97">
        <v>2274191</v>
      </c>
      <c r="F22" s="97">
        <v>2270887</v>
      </c>
      <c r="G22" s="97">
        <v>1065484</v>
      </c>
      <c r="H22" s="97">
        <v>53290</v>
      </c>
      <c r="I22" s="97">
        <f t="shared" si="0"/>
        <v>25170683</v>
      </c>
      <c r="J22" s="97">
        <v>14868720</v>
      </c>
      <c r="K22" s="97">
        <v>3101830</v>
      </c>
      <c r="L22" s="97">
        <v>0</v>
      </c>
      <c r="M22" s="97">
        <v>126486</v>
      </c>
      <c r="N22" s="97">
        <v>0</v>
      </c>
      <c r="O22" s="1">
        <v>15</v>
      </c>
    </row>
    <row r="23" spans="1:15" x14ac:dyDescent="0.25">
      <c r="A23" s="1">
        <v>16</v>
      </c>
      <c r="B23" s="1" t="s">
        <v>76</v>
      </c>
      <c r="C23" s="97">
        <v>65240510</v>
      </c>
      <c r="D23" s="97">
        <v>4406136</v>
      </c>
      <c r="E23" s="97">
        <v>5069528</v>
      </c>
      <c r="F23" s="97">
        <v>9181440</v>
      </c>
      <c r="G23" s="97">
        <v>3599045</v>
      </c>
      <c r="H23" s="97">
        <v>0</v>
      </c>
      <c r="I23" s="97">
        <f t="shared" si="0"/>
        <v>87496659</v>
      </c>
      <c r="J23" s="97">
        <v>51211551</v>
      </c>
      <c r="K23" s="97">
        <v>7104245</v>
      </c>
      <c r="L23" s="97">
        <v>0</v>
      </c>
      <c r="M23" s="97">
        <v>1726694</v>
      </c>
      <c r="N23" s="97">
        <v>0</v>
      </c>
      <c r="O23" s="1">
        <v>16</v>
      </c>
    </row>
    <row r="24" spans="1:15" x14ac:dyDescent="0.25">
      <c r="A24" s="1">
        <v>17</v>
      </c>
      <c r="B24" s="1" t="s">
        <v>77</v>
      </c>
      <c r="C24" s="97">
        <v>34098249</v>
      </c>
      <c r="D24" s="97">
        <v>1653725</v>
      </c>
      <c r="E24" s="97">
        <v>4046478</v>
      </c>
      <c r="F24" s="97">
        <v>3928526</v>
      </c>
      <c r="G24" s="97">
        <v>2086080</v>
      </c>
      <c r="H24" s="97">
        <v>7237</v>
      </c>
      <c r="I24" s="97">
        <f t="shared" si="0"/>
        <v>45820295</v>
      </c>
      <c r="J24" s="97">
        <v>27380992</v>
      </c>
      <c r="K24" s="97">
        <v>3456361</v>
      </c>
      <c r="L24" s="97">
        <v>63229</v>
      </c>
      <c r="M24" s="97">
        <v>623110</v>
      </c>
      <c r="N24" s="97">
        <v>0</v>
      </c>
      <c r="O24" s="1">
        <v>17</v>
      </c>
    </row>
    <row r="25" spans="1:15" x14ac:dyDescent="0.25">
      <c r="A25" s="1">
        <v>18</v>
      </c>
      <c r="B25" s="1" t="s">
        <v>78</v>
      </c>
      <c r="C25" s="97">
        <v>33784857</v>
      </c>
      <c r="D25" s="97">
        <v>1794686</v>
      </c>
      <c r="E25" s="97">
        <v>2459373</v>
      </c>
      <c r="F25" s="97">
        <v>4124385</v>
      </c>
      <c r="G25" s="97">
        <v>2912465</v>
      </c>
      <c r="H25" s="97">
        <v>45244</v>
      </c>
      <c r="I25" s="97">
        <f t="shared" si="0"/>
        <v>45121010</v>
      </c>
      <c r="J25" s="97">
        <v>28342429</v>
      </c>
      <c r="K25" s="97">
        <v>4849024</v>
      </c>
      <c r="L25" s="97">
        <v>0</v>
      </c>
      <c r="M25" s="97">
        <v>1119477</v>
      </c>
      <c r="N25" s="97">
        <v>3442</v>
      </c>
      <c r="O25" s="1">
        <v>18</v>
      </c>
    </row>
    <row r="26" spans="1:15" x14ac:dyDescent="0.25">
      <c r="A26" s="1">
        <v>19</v>
      </c>
      <c r="B26" s="1" t="s">
        <v>79</v>
      </c>
      <c r="C26" s="97">
        <v>6704242</v>
      </c>
      <c r="D26" s="97">
        <v>977248</v>
      </c>
      <c r="E26" s="97">
        <v>1078649</v>
      </c>
      <c r="F26" s="97">
        <v>1634066</v>
      </c>
      <c r="G26" s="97">
        <v>339699</v>
      </c>
      <c r="H26" s="97">
        <v>1229</v>
      </c>
      <c r="I26" s="97">
        <f t="shared" si="0"/>
        <v>10735133</v>
      </c>
      <c r="J26" s="97">
        <v>3703586</v>
      </c>
      <c r="K26" s="97">
        <v>579155</v>
      </c>
      <c r="L26" s="97">
        <v>76790</v>
      </c>
      <c r="M26" s="97">
        <v>57134</v>
      </c>
      <c r="N26" s="97">
        <v>0</v>
      </c>
      <c r="O26" s="1">
        <v>19</v>
      </c>
    </row>
    <row r="27" spans="1:15" x14ac:dyDescent="0.25">
      <c r="A27" s="1">
        <v>20</v>
      </c>
      <c r="B27" s="1" t="s">
        <v>80</v>
      </c>
      <c r="C27" s="97">
        <v>15235649</v>
      </c>
      <c r="D27" s="97">
        <v>1250914</v>
      </c>
      <c r="E27" s="97">
        <v>1425151</v>
      </c>
      <c r="F27" s="97">
        <v>1950498</v>
      </c>
      <c r="G27" s="97">
        <v>889941</v>
      </c>
      <c r="H27" s="97">
        <v>5975</v>
      </c>
      <c r="I27" s="97">
        <f t="shared" si="0"/>
        <v>20758128</v>
      </c>
      <c r="J27" s="97">
        <v>13631446</v>
      </c>
      <c r="K27" s="97">
        <v>2837390</v>
      </c>
      <c r="L27" s="97">
        <v>0</v>
      </c>
      <c r="M27" s="97">
        <v>143599</v>
      </c>
      <c r="N27" s="97">
        <v>0</v>
      </c>
      <c r="O27" s="1">
        <v>20</v>
      </c>
    </row>
    <row r="28" spans="1:15" x14ac:dyDescent="0.25">
      <c r="A28" s="1">
        <v>21</v>
      </c>
      <c r="B28" s="1" t="s">
        <v>81</v>
      </c>
      <c r="C28" s="97">
        <v>495586961</v>
      </c>
      <c r="D28" s="97">
        <v>29060932</v>
      </c>
      <c r="E28" s="97">
        <v>33822641</v>
      </c>
      <c r="F28" s="97">
        <v>53483244</v>
      </c>
      <c r="G28" s="97">
        <v>24210801</v>
      </c>
      <c r="H28" s="97">
        <v>0</v>
      </c>
      <c r="I28" s="97">
        <f t="shared" si="0"/>
        <v>636164579</v>
      </c>
      <c r="J28" s="97">
        <v>366480803</v>
      </c>
      <c r="K28" s="97">
        <v>37503381</v>
      </c>
      <c r="L28" s="97">
        <v>1833350</v>
      </c>
      <c r="M28" s="97">
        <v>10892212</v>
      </c>
      <c r="N28" s="97">
        <v>16612</v>
      </c>
      <c r="O28" s="1">
        <v>21</v>
      </c>
    </row>
    <row r="29" spans="1:15" x14ac:dyDescent="0.25">
      <c r="A29" s="1">
        <v>22</v>
      </c>
      <c r="B29" s="1" t="s">
        <v>82</v>
      </c>
      <c r="C29" s="97">
        <v>18770751</v>
      </c>
      <c r="D29" s="97">
        <v>1199617</v>
      </c>
      <c r="E29" s="97">
        <v>1167505</v>
      </c>
      <c r="F29" s="97">
        <v>2543033</v>
      </c>
      <c r="G29" s="97">
        <v>854579</v>
      </c>
      <c r="H29" s="97">
        <v>17796</v>
      </c>
      <c r="I29" s="97">
        <f t="shared" si="0"/>
        <v>24553281</v>
      </c>
      <c r="J29" s="97">
        <v>9176805</v>
      </c>
      <c r="K29" s="97">
        <v>1161384</v>
      </c>
      <c r="L29" s="97">
        <v>0</v>
      </c>
      <c r="M29" s="97">
        <v>590874</v>
      </c>
      <c r="N29" s="97">
        <v>0</v>
      </c>
      <c r="O29" s="1">
        <v>22</v>
      </c>
    </row>
    <row r="30" spans="1:15" x14ac:dyDescent="0.25">
      <c r="A30" s="1">
        <v>23</v>
      </c>
      <c r="B30" s="1" t="s">
        <v>83</v>
      </c>
      <c r="C30" s="97">
        <v>5546463</v>
      </c>
      <c r="D30" s="97">
        <v>578344</v>
      </c>
      <c r="E30" s="97">
        <v>551334</v>
      </c>
      <c r="F30" s="97">
        <v>625943</v>
      </c>
      <c r="G30" s="97">
        <v>418090</v>
      </c>
      <c r="H30" s="97">
        <v>17000</v>
      </c>
      <c r="I30" s="97">
        <f t="shared" si="0"/>
        <v>7737174</v>
      </c>
      <c r="J30" s="97">
        <v>4493264</v>
      </c>
      <c r="K30" s="97">
        <v>938470</v>
      </c>
      <c r="L30" s="97">
        <v>0</v>
      </c>
      <c r="M30" s="97">
        <v>125736</v>
      </c>
      <c r="N30" s="97">
        <v>0</v>
      </c>
      <c r="O30" s="1">
        <v>23</v>
      </c>
    </row>
    <row r="31" spans="1:15" x14ac:dyDescent="0.25">
      <c r="A31" s="1">
        <v>24</v>
      </c>
      <c r="B31" s="1" t="s">
        <v>84</v>
      </c>
      <c r="C31" s="97">
        <v>71398886</v>
      </c>
      <c r="D31" s="97">
        <v>3735329</v>
      </c>
      <c r="E31" s="97">
        <v>5105672</v>
      </c>
      <c r="F31" s="97">
        <v>7702878</v>
      </c>
      <c r="G31" s="97">
        <v>3760337</v>
      </c>
      <c r="H31" s="97">
        <v>58993</v>
      </c>
      <c r="I31" s="97">
        <f t="shared" si="0"/>
        <v>91762095</v>
      </c>
      <c r="J31" s="97">
        <v>52307798</v>
      </c>
      <c r="K31" s="97">
        <v>6426828</v>
      </c>
      <c r="L31" s="97">
        <v>0</v>
      </c>
      <c r="M31" s="97">
        <v>1237728</v>
      </c>
      <c r="N31" s="97">
        <v>3934</v>
      </c>
      <c r="O31" s="1">
        <v>24</v>
      </c>
    </row>
    <row r="32" spans="1:15" x14ac:dyDescent="0.25">
      <c r="A32" s="1">
        <v>25</v>
      </c>
      <c r="B32" s="1" t="s">
        <v>85</v>
      </c>
      <c r="C32" s="97">
        <v>11415485</v>
      </c>
      <c r="D32" s="97">
        <v>1202281</v>
      </c>
      <c r="E32" s="97">
        <v>1386412</v>
      </c>
      <c r="F32" s="97">
        <v>1154431</v>
      </c>
      <c r="G32" s="97">
        <v>921311</v>
      </c>
      <c r="H32" s="97">
        <v>5593</v>
      </c>
      <c r="I32" s="97">
        <f t="shared" si="0"/>
        <v>16085513</v>
      </c>
      <c r="J32" s="97">
        <v>10029749</v>
      </c>
      <c r="K32" s="97">
        <v>1669967</v>
      </c>
      <c r="L32" s="97">
        <v>26842</v>
      </c>
      <c r="M32" s="97">
        <v>40642</v>
      </c>
      <c r="N32" s="97">
        <v>0</v>
      </c>
      <c r="O32" s="1">
        <v>25</v>
      </c>
    </row>
    <row r="33" spans="1:15" x14ac:dyDescent="0.25">
      <c r="A33" s="1">
        <v>26</v>
      </c>
      <c r="B33" s="1" t="s">
        <v>86</v>
      </c>
      <c r="C33" s="97">
        <v>16353899</v>
      </c>
      <c r="D33" s="97">
        <v>2186276</v>
      </c>
      <c r="E33" s="97">
        <v>2229025</v>
      </c>
      <c r="F33" s="97">
        <v>2853839</v>
      </c>
      <c r="G33" s="97">
        <v>1708223</v>
      </c>
      <c r="H33" s="97">
        <v>72567</v>
      </c>
      <c r="I33" s="97">
        <f t="shared" si="0"/>
        <v>25403829</v>
      </c>
      <c r="J33" s="97">
        <v>15840295</v>
      </c>
      <c r="K33" s="97">
        <v>3223504</v>
      </c>
      <c r="L33" s="97">
        <v>0</v>
      </c>
      <c r="M33" s="97">
        <v>111583</v>
      </c>
      <c r="N33" s="97">
        <v>0</v>
      </c>
      <c r="O33" s="1">
        <v>26</v>
      </c>
    </row>
    <row r="34" spans="1:15" x14ac:dyDescent="0.25">
      <c r="A34" s="1">
        <v>27</v>
      </c>
      <c r="B34" s="1" t="s">
        <v>87</v>
      </c>
      <c r="C34" s="97">
        <v>36376759</v>
      </c>
      <c r="D34" s="97">
        <v>2180148</v>
      </c>
      <c r="E34" s="97">
        <v>2838316</v>
      </c>
      <c r="F34" s="97">
        <v>5859280</v>
      </c>
      <c r="G34" s="97">
        <v>1851705</v>
      </c>
      <c r="H34" s="97">
        <v>10983</v>
      </c>
      <c r="I34" s="97">
        <f t="shared" si="0"/>
        <v>49117191</v>
      </c>
      <c r="J34" s="97">
        <v>31165913</v>
      </c>
      <c r="K34" s="97">
        <v>3350503</v>
      </c>
      <c r="L34" s="97">
        <v>0</v>
      </c>
      <c r="M34" s="97">
        <v>314655</v>
      </c>
      <c r="N34" s="97">
        <v>0</v>
      </c>
      <c r="O34" s="1">
        <v>27</v>
      </c>
    </row>
    <row r="35" spans="1:15" x14ac:dyDescent="0.25">
      <c r="A35" s="1">
        <v>28</v>
      </c>
      <c r="B35" s="1" t="s">
        <v>88</v>
      </c>
      <c r="C35" s="97">
        <v>12767461</v>
      </c>
      <c r="D35" s="97">
        <v>1100361</v>
      </c>
      <c r="E35" s="97">
        <v>1583032</v>
      </c>
      <c r="F35" s="97">
        <v>1599679</v>
      </c>
      <c r="G35" s="97">
        <v>710022</v>
      </c>
      <c r="H35" s="97">
        <v>8323</v>
      </c>
      <c r="I35" s="97">
        <f t="shared" si="0"/>
        <v>17768878</v>
      </c>
      <c r="J35" s="97">
        <v>8488718</v>
      </c>
      <c r="K35" s="97">
        <v>1721315</v>
      </c>
      <c r="L35" s="97">
        <v>0</v>
      </c>
      <c r="M35" s="97">
        <v>65793</v>
      </c>
      <c r="N35" s="97">
        <v>0</v>
      </c>
      <c r="O35" s="1">
        <v>28</v>
      </c>
    </row>
    <row r="36" spans="1:15" x14ac:dyDescent="0.25">
      <c r="A36" s="1">
        <v>29</v>
      </c>
      <c r="B36" s="1" t="s">
        <v>31</v>
      </c>
      <c r="C36" s="97">
        <v>2385713072</v>
      </c>
      <c r="D36" s="97">
        <v>106647497</v>
      </c>
      <c r="E36" s="97">
        <v>146601206</v>
      </c>
      <c r="F36" s="97">
        <v>258696168</v>
      </c>
      <c r="G36" s="97">
        <v>101201052</v>
      </c>
      <c r="H36" s="97">
        <v>0</v>
      </c>
      <c r="I36" s="97">
        <f t="shared" si="0"/>
        <v>2998858995</v>
      </c>
      <c r="J36" s="97">
        <v>720527948</v>
      </c>
      <c r="K36" s="97">
        <v>107527203</v>
      </c>
      <c r="L36" s="97">
        <v>13212948</v>
      </c>
      <c r="M36" s="97">
        <v>48356812</v>
      </c>
      <c r="N36" s="97">
        <v>23346</v>
      </c>
      <c r="O36" s="1">
        <v>29</v>
      </c>
    </row>
    <row r="37" spans="1:15" x14ac:dyDescent="0.25">
      <c r="A37" s="1">
        <v>30</v>
      </c>
      <c r="B37" s="1" t="s">
        <v>89</v>
      </c>
      <c r="C37" s="97">
        <v>108547753</v>
      </c>
      <c r="D37" s="97">
        <v>11986151</v>
      </c>
      <c r="E37" s="97">
        <v>10513836</v>
      </c>
      <c r="F37" s="97">
        <v>16837071</v>
      </c>
      <c r="G37" s="97">
        <v>5533643</v>
      </c>
      <c r="H37" s="97">
        <v>75197</v>
      </c>
      <c r="I37" s="97">
        <f t="shared" si="0"/>
        <v>153493651</v>
      </c>
      <c r="J37" s="97">
        <v>48991954</v>
      </c>
      <c r="K37" s="97">
        <v>5542041</v>
      </c>
      <c r="L37" s="97">
        <v>850698</v>
      </c>
      <c r="M37" s="97">
        <v>2361349</v>
      </c>
      <c r="N37" s="97">
        <v>0</v>
      </c>
      <c r="O37" s="1">
        <v>30</v>
      </c>
    </row>
    <row r="38" spans="1:15" x14ac:dyDescent="0.25">
      <c r="A38" s="1">
        <v>31</v>
      </c>
      <c r="B38" s="1" t="s">
        <v>90</v>
      </c>
      <c r="C38" s="97">
        <v>16429693</v>
      </c>
      <c r="D38" s="97">
        <v>975925</v>
      </c>
      <c r="E38" s="97">
        <v>1676937</v>
      </c>
      <c r="F38" s="97">
        <v>2713966</v>
      </c>
      <c r="G38" s="97">
        <v>1358901</v>
      </c>
      <c r="H38" s="97">
        <v>7550</v>
      </c>
      <c r="I38" s="97">
        <f t="shared" si="0"/>
        <v>23162972</v>
      </c>
      <c r="J38" s="97">
        <v>12896033</v>
      </c>
      <c r="K38" s="97">
        <v>2082196</v>
      </c>
      <c r="L38" s="97">
        <v>0</v>
      </c>
      <c r="M38" s="97">
        <v>336476</v>
      </c>
      <c r="N38" s="97">
        <v>0</v>
      </c>
      <c r="O38" s="1">
        <v>31</v>
      </c>
    </row>
    <row r="39" spans="1:15" x14ac:dyDescent="0.25">
      <c r="A39" s="1">
        <v>32</v>
      </c>
      <c r="B39" s="1" t="s">
        <v>91</v>
      </c>
      <c r="C39" s="97">
        <v>32736690</v>
      </c>
      <c r="D39" s="97">
        <v>1724289</v>
      </c>
      <c r="E39" s="97">
        <v>3700768</v>
      </c>
      <c r="F39" s="97">
        <v>2938720</v>
      </c>
      <c r="G39" s="97">
        <v>1356467</v>
      </c>
      <c r="H39" s="97">
        <v>50605</v>
      </c>
      <c r="I39" s="97">
        <f t="shared" si="0"/>
        <v>42507539</v>
      </c>
      <c r="J39" s="97">
        <v>21674553</v>
      </c>
      <c r="K39" s="97">
        <v>1936874</v>
      </c>
      <c r="L39" s="97">
        <v>0</v>
      </c>
      <c r="M39" s="97">
        <v>594297</v>
      </c>
      <c r="N39" s="97">
        <v>4993</v>
      </c>
      <c r="O39" s="1">
        <v>32</v>
      </c>
    </row>
    <row r="40" spans="1:15" x14ac:dyDescent="0.25">
      <c r="A40" s="1">
        <v>33</v>
      </c>
      <c r="B40" s="1" t="s">
        <v>33</v>
      </c>
      <c r="C40" s="97">
        <v>61459295</v>
      </c>
      <c r="D40" s="97">
        <v>3833737</v>
      </c>
      <c r="E40" s="97">
        <v>6105778</v>
      </c>
      <c r="F40" s="97">
        <v>7799255</v>
      </c>
      <c r="G40" s="97">
        <v>3678043</v>
      </c>
      <c r="H40" s="97">
        <v>0</v>
      </c>
      <c r="I40" s="97">
        <f t="shared" si="0"/>
        <v>82876108</v>
      </c>
      <c r="J40" s="97">
        <v>42578112</v>
      </c>
      <c r="K40" s="97">
        <v>7292210</v>
      </c>
      <c r="L40" s="97">
        <v>0</v>
      </c>
      <c r="M40" s="97">
        <v>2132542</v>
      </c>
      <c r="N40" s="97">
        <v>0</v>
      </c>
      <c r="O40" s="1">
        <v>33</v>
      </c>
    </row>
    <row r="41" spans="1:15" x14ac:dyDescent="0.25">
      <c r="A41" s="1">
        <v>34</v>
      </c>
      <c r="B41" s="1" t="s">
        <v>92</v>
      </c>
      <c r="C41" s="97">
        <v>143578296</v>
      </c>
      <c r="D41" s="97">
        <v>7243830</v>
      </c>
      <c r="E41" s="97">
        <v>10063987</v>
      </c>
      <c r="F41" s="97">
        <v>15470048</v>
      </c>
      <c r="G41" s="97">
        <v>5196020</v>
      </c>
      <c r="H41" s="97">
        <v>81308</v>
      </c>
      <c r="I41" s="97">
        <f t="shared" si="0"/>
        <v>181633489</v>
      </c>
      <c r="J41" s="97">
        <v>84098538</v>
      </c>
      <c r="K41" s="97">
        <v>7867518</v>
      </c>
      <c r="L41" s="97">
        <v>0</v>
      </c>
      <c r="M41" s="97">
        <v>1949100</v>
      </c>
      <c r="N41" s="97">
        <v>0</v>
      </c>
      <c r="O41" s="1">
        <v>34</v>
      </c>
    </row>
    <row r="42" spans="1:15" x14ac:dyDescent="0.25">
      <c r="A42" s="1">
        <v>35</v>
      </c>
      <c r="B42" s="1" t="s">
        <v>93</v>
      </c>
      <c r="C42" s="97">
        <v>19921723</v>
      </c>
      <c r="D42" s="97">
        <v>1343211</v>
      </c>
      <c r="E42" s="97">
        <v>1308473</v>
      </c>
      <c r="F42" s="97">
        <v>2598357</v>
      </c>
      <c r="G42" s="97">
        <v>1815852</v>
      </c>
      <c r="H42" s="97">
        <v>9359</v>
      </c>
      <c r="I42" s="97">
        <f t="shared" si="0"/>
        <v>26996975</v>
      </c>
      <c r="J42" s="97">
        <v>16987205</v>
      </c>
      <c r="K42" s="97">
        <v>2400985</v>
      </c>
      <c r="L42" s="97">
        <v>0</v>
      </c>
      <c r="M42" s="97">
        <v>510649</v>
      </c>
      <c r="N42" s="97">
        <v>0</v>
      </c>
      <c r="O42" s="1">
        <v>35</v>
      </c>
    </row>
    <row r="43" spans="1:15" x14ac:dyDescent="0.25">
      <c r="A43" s="1">
        <v>36</v>
      </c>
      <c r="B43" s="1" t="s">
        <v>94</v>
      </c>
      <c r="C43" s="97">
        <v>47686620</v>
      </c>
      <c r="D43" s="97">
        <v>2643386</v>
      </c>
      <c r="E43" s="97">
        <v>4821812</v>
      </c>
      <c r="F43" s="97">
        <v>7039510</v>
      </c>
      <c r="G43" s="97">
        <v>2216311</v>
      </c>
      <c r="H43" s="97">
        <v>14566</v>
      </c>
      <c r="I43" s="97">
        <f t="shared" si="0"/>
        <v>64422205</v>
      </c>
      <c r="J43" s="97">
        <v>31647174</v>
      </c>
      <c r="K43" s="97">
        <v>3123339</v>
      </c>
      <c r="L43" s="97">
        <v>209847</v>
      </c>
      <c r="M43" s="97">
        <v>906881</v>
      </c>
      <c r="N43" s="97">
        <v>5095</v>
      </c>
      <c r="O43" s="1">
        <v>36</v>
      </c>
    </row>
    <row r="44" spans="1:15" x14ac:dyDescent="0.25">
      <c r="A44" s="1">
        <v>37</v>
      </c>
      <c r="B44" s="1" t="s">
        <v>95</v>
      </c>
      <c r="C44" s="97">
        <v>26981836</v>
      </c>
      <c r="D44" s="97">
        <v>2021600</v>
      </c>
      <c r="E44" s="97">
        <v>2140971</v>
      </c>
      <c r="F44" s="97">
        <v>2888566</v>
      </c>
      <c r="G44" s="97">
        <v>993263</v>
      </c>
      <c r="H44" s="97">
        <v>0</v>
      </c>
      <c r="I44" s="97">
        <f t="shared" si="0"/>
        <v>35026236</v>
      </c>
      <c r="J44" s="97">
        <v>7780010</v>
      </c>
      <c r="K44" s="97">
        <v>1721434</v>
      </c>
      <c r="L44" s="97">
        <v>0</v>
      </c>
      <c r="M44" s="97">
        <v>638540</v>
      </c>
      <c r="N44" s="97">
        <v>8625</v>
      </c>
      <c r="O44" s="1">
        <v>37</v>
      </c>
    </row>
    <row r="45" spans="1:15" x14ac:dyDescent="0.25">
      <c r="A45" s="1">
        <v>38</v>
      </c>
      <c r="B45" s="1" t="s">
        <v>96</v>
      </c>
      <c r="C45" s="97">
        <v>14289310</v>
      </c>
      <c r="D45" s="97">
        <v>1155837</v>
      </c>
      <c r="E45" s="97">
        <v>1936979</v>
      </c>
      <c r="F45" s="97">
        <v>2211251</v>
      </c>
      <c r="G45" s="97">
        <v>1047661</v>
      </c>
      <c r="H45" s="97">
        <v>19412</v>
      </c>
      <c r="I45" s="97">
        <f t="shared" si="0"/>
        <v>20660450</v>
      </c>
      <c r="J45" s="97">
        <v>11745575</v>
      </c>
      <c r="K45" s="97">
        <v>2178066</v>
      </c>
      <c r="L45" s="97">
        <v>0</v>
      </c>
      <c r="M45" s="97">
        <v>163572</v>
      </c>
      <c r="N45" s="97">
        <v>0</v>
      </c>
      <c r="O45" s="1">
        <v>38</v>
      </c>
    </row>
    <row r="46" spans="1:15" x14ac:dyDescent="0.25">
      <c r="A46" s="1">
        <v>39</v>
      </c>
      <c r="B46" s="1" t="s">
        <v>97</v>
      </c>
      <c r="C46" s="97">
        <v>27322015</v>
      </c>
      <c r="D46" s="97">
        <v>1726060</v>
      </c>
      <c r="E46" s="97">
        <v>2129210</v>
      </c>
      <c r="F46" s="97">
        <v>2858792</v>
      </c>
      <c r="G46" s="97">
        <v>1276203</v>
      </c>
      <c r="H46" s="97">
        <v>40729</v>
      </c>
      <c r="I46" s="97">
        <f t="shared" si="0"/>
        <v>35353009</v>
      </c>
      <c r="J46" s="97">
        <v>19839435</v>
      </c>
      <c r="K46" s="97">
        <v>2253621</v>
      </c>
      <c r="L46" s="97">
        <v>0</v>
      </c>
      <c r="M46" s="97">
        <v>334041</v>
      </c>
      <c r="N46" s="97">
        <v>0</v>
      </c>
      <c r="O46" s="1">
        <v>39</v>
      </c>
    </row>
    <row r="47" spans="1:15" x14ac:dyDescent="0.25">
      <c r="A47" s="1">
        <v>40</v>
      </c>
      <c r="B47" s="1" t="s">
        <v>98</v>
      </c>
      <c r="C47" s="100">
        <v>11711777</v>
      </c>
      <c r="D47" s="100">
        <v>657721</v>
      </c>
      <c r="E47" s="100">
        <v>768673</v>
      </c>
      <c r="F47" s="100">
        <v>1285900</v>
      </c>
      <c r="G47" s="100">
        <v>818582</v>
      </c>
      <c r="H47" s="100">
        <v>172680</v>
      </c>
      <c r="I47" s="100">
        <f t="shared" si="0"/>
        <v>15415333</v>
      </c>
      <c r="J47" s="100">
        <v>9785536</v>
      </c>
      <c r="K47" s="100">
        <v>2023251</v>
      </c>
      <c r="L47" s="100">
        <v>0</v>
      </c>
      <c r="M47" s="100">
        <v>127161</v>
      </c>
      <c r="N47" s="97">
        <v>3515</v>
      </c>
      <c r="O47" s="1">
        <v>40</v>
      </c>
    </row>
    <row r="48" spans="1:15" x14ac:dyDescent="0.25">
      <c r="A48" s="1">
        <v>41</v>
      </c>
      <c r="B48" s="1" t="s">
        <v>99</v>
      </c>
      <c r="C48" s="97">
        <v>39639307</v>
      </c>
      <c r="D48" s="97">
        <v>3911819</v>
      </c>
      <c r="E48" s="97">
        <v>4190873</v>
      </c>
      <c r="F48" s="97">
        <v>4593557</v>
      </c>
      <c r="G48" s="97">
        <v>2631355</v>
      </c>
      <c r="H48" s="97">
        <v>97066</v>
      </c>
      <c r="I48" s="97">
        <f t="shared" si="0"/>
        <v>55063977</v>
      </c>
      <c r="J48" s="97">
        <v>36690067</v>
      </c>
      <c r="K48" s="97">
        <v>5700951</v>
      </c>
      <c r="L48" s="97">
        <v>31622</v>
      </c>
      <c r="M48" s="97">
        <v>439928</v>
      </c>
      <c r="N48" s="97">
        <v>0</v>
      </c>
      <c r="O48" s="1">
        <v>41</v>
      </c>
    </row>
    <row r="49" spans="1:15" x14ac:dyDescent="0.25">
      <c r="A49" s="1">
        <v>42</v>
      </c>
      <c r="B49" s="1" t="s">
        <v>100</v>
      </c>
      <c r="C49" s="97">
        <v>153172413</v>
      </c>
      <c r="D49" s="97">
        <v>9569844</v>
      </c>
      <c r="E49" s="97">
        <v>9367050</v>
      </c>
      <c r="F49" s="97">
        <v>16756930</v>
      </c>
      <c r="G49" s="97">
        <v>5175204</v>
      </c>
      <c r="H49" s="97">
        <v>0</v>
      </c>
      <c r="I49" s="97">
        <f t="shared" si="0"/>
        <v>194041441</v>
      </c>
      <c r="J49" s="97">
        <v>93182695</v>
      </c>
      <c r="K49" s="97">
        <v>8094846</v>
      </c>
      <c r="L49" s="97">
        <v>1319600</v>
      </c>
      <c r="M49" s="97">
        <v>3714596</v>
      </c>
      <c r="N49" s="97">
        <v>0</v>
      </c>
      <c r="O49" s="1">
        <v>42</v>
      </c>
    </row>
    <row r="50" spans="1:15" x14ac:dyDescent="0.25">
      <c r="A50" s="1">
        <v>43</v>
      </c>
      <c r="B50" s="1" t="s">
        <v>101</v>
      </c>
      <c r="C50" s="97">
        <v>447906629</v>
      </c>
      <c r="D50" s="97">
        <v>21144719</v>
      </c>
      <c r="E50" s="97">
        <v>32146208</v>
      </c>
      <c r="F50" s="97">
        <v>46760510</v>
      </c>
      <c r="G50" s="97">
        <v>19122136</v>
      </c>
      <c r="H50" s="97">
        <v>432386</v>
      </c>
      <c r="I50" s="97">
        <f t="shared" si="0"/>
        <v>567512588</v>
      </c>
      <c r="J50" s="97">
        <v>298407378</v>
      </c>
      <c r="K50" s="97">
        <v>36825169</v>
      </c>
      <c r="L50" s="97">
        <v>1104237</v>
      </c>
      <c r="M50" s="97">
        <v>5030669</v>
      </c>
      <c r="N50" s="97">
        <v>0</v>
      </c>
      <c r="O50" s="1">
        <v>43</v>
      </c>
    </row>
    <row r="51" spans="1:15" x14ac:dyDescent="0.25">
      <c r="A51" s="1">
        <v>44</v>
      </c>
      <c r="B51" s="1" t="s">
        <v>102</v>
      </c>
      <c r="C51" s="97">
        <v>62005070</v>
      </c>
      <c r="D51" s="97">
        <v>3340901</v>
      </c>
      <c r="E51" s="97">
        <v>5345076</v>
      </c>
      <c r="F51" s="97">
        <v>6256551</v>
      </c>
      <c r="G51" s="97">
        <v>5362313</v>
      </c>
      <c r="H51" s="97">
        <v>59442</v>
      </c>
      <c r="I51" s="97">
        <f t="shared" si="0"/>
        <v>82369353</v>
      </c>
      <c r="J51" s="97">
        <v>56739883</v>
      </c>
      <c r="K51" s="97">
        <v>10378535</v>
      </c>
      <c r="L51" s="97">
        <v>0</v>
      </c>
      <c r="M51" s="97">
        <v>883440</v>
      </c>
      <c r="N51" s="97">
        <v>0</v>
      </c>
      <c r="O51" s="1">
        <v>44</v>
      </c>
    </row>
    <row r="52" spans="1:15" x14ac:dyDescent="0.25">
      <c r="A52" s="1">
        <v>45</v>
      </c>
      <c r="B52" s="1" t="s">
        <v>103</v>
      </c>
      <c r="C52" s="97">
        <v>3146375</v>
      </c>
      <c r="D52" s="97">
        <v>227400</v>
      </c>
      <c r="E52" s="97">
        <v>221858</v>
      </c>
      <c r="F52" s="97">
        <v>409474</v>
      </c>
      <c r="G52" s="97">
        <v>248593</v>
      </c>
      <c r="H52" s="97">
        <v>0</v>
      </c>
      <c r="I52" s="97">
        <f t="shared" si="0"/>
        <v>4253700</v>
      </c>
      <c r="J52" s="97">
        <v>1630808</v>
      </c>
      <c r="K52" s="97">
        <v>500208</v>
      </c>
      <c r="L52" s="97">
        <v>0</v>
      </c>
      <c r="M52" s="97">
        <v>45276</v>
      </c>
      <c r="N52" s="97">
        <v>0</v>
      </c>
      <c r="O52" s="1">
        <v>45</v>
      </c>
    </row>
    <row r="53" spans="1:15" x14ac:dyDescent="0.25">
      <c r="A53" s="1">
        <v>46</v>
      </c>
      <c r="B53" s="1" t="s">
        <v>104</v>
      </c>
      <c r="C53" s="97">
        <v>47453325</v>
      </c>
      <c r="D53" s="97">
        <v>2378316</v>
      </c>
      <c r="E53" s="97">
        <v>4043613</v>
      </c>
      <c r="F53" s="97">
        <v>7973240</v>
      </c>
      <c r="G53" s="97">
        <v>5925721</v>
      </c>
      <c r="H53" s="97">
        <v>0</v>
      </c>
      <c r="I53" s="97">
        <f t="shared" si="0"/>
        <v>67774215</v>
      </c>
      <c r="J53" s="97">
        <v>33143844</v>
      </c>
      <c r="K53" s="97">
        <v>4873009</v>
      </c>
      <c r="L53" s="97">
        <v>0</v>
      </c>
      <c r="M53" s="97">
        <v>644469</v>
      </c>
      <c r="N53" s="97">
        <v>0</v>
      </c>
      <c r="O53" s="1">
        <v>46</v>
      </c>
    </row>
    <row r="54" spans="1:15" x14ac:dyDescent="0.25">
      <c r="A54" s="1">
        <v>47</v>
      </c>
      <c r="B54" s="1" t="s">
        <v>105</v>
      </c>
      <c r="C54" s="97">
        <v>106389141</v>
      </c>
      <c r="D54" s="97">
        <v>8141317</v>
      </c>
      <c r="E54" s="97">
        <v>6692826</v>
      </c>
      <c r="F54" s="97">
        <v>11182756</v>
      </c>
      <c r="G54" s="97">
        <v>3671737</v>
      </c>
      <c r="H54" s="97">
        <v>0</v>
      </c>
      <c r="I54" s="97">
        <f t="shared" si="0"/>
        <v>136077777</v>
      </c>
      <c r="J54" s="97">
        <v>47098857</v>
      </c>
      <c r="K54" s="97">
        <v>7344897</v>
      </c>
      <c r="L54" s="97">
        <v>150635</v>
      </c>
      <c r="M54" s="97">
        <v>1664423</v>
      </c>
      <c r="N54" s="97">
        <v>0</v>
      </c>
      <c r="O54" s="1">
        <v>47</v>
      </c>
    </row>
    <row r="55" spans="1:15" x14ac:dyDescent="0.25">
      <c r="A55" s="1">
        <v>48</v>
      </c>
      <c r="B55" s="1" t="s">
        <v>106</v>
      </c>
      <c r="C55" s="97">
        <v>7937554</v>
      </c>
      <c r="D55" s="97">
        <v>907416</v>
      </c>
      <c r="E55" s="97">
        <v>1077084</v>
      </c>
      <c r="F55" s="97">
        <v>958177</v>
      </c>
      <c r="G55" s="97">
        <v>323394</v>
      </c>
      <c r="H55" s="97">
        <v>6294</v>
      </c>
      <c r="I55" s="97">
        <f t="shared" si="0"/>
        <v>11209919</v>
      </c>
      <c r="J55" s="97">
        <v>5949677</v>
      </c>
      <c r="K55" s="97">
        <v>801880</v>
      </c>
      <c r="L55" s="97">
        <v>55879</v>
      </c>
      <c r="M55" s="97">
        <v>73012</v>
      </c>
      <c r="N55" s="97">
        <v>0</v>
      </c>
      <c r="O55" s="1">
        <v>48</v>
      </c>
    </row>
    <row r="56" spans="1:15" x14ac:dyDescent="0.25">
      <c r="A56" s="1">
        <v>49</v>
      </c>
      <c r="B56" s="1" t="s">
        <v>107</v>
      </c>
      <c r="C56" s="97">
        <v>36890299</v>
      </c>
      <c r="D56" s="97">
        <v>1461480</v>
      </c>
      <c r="E56" s="97">
        <v>3426393</v>
      </c>
      <c r="F56" s="97">
        <v>4187886</v>
      </c>
      <c r="G56" s="97">
        <v>1811924</v>
      </c>
      <c r="H56" s="97">
        <v>5774</v>
      </c>
      <c r="I56" s="97">
        <f t="shared" si="0"/>
        <v>47783756</v>
      </c>
      <c r="J56" s="97">
        <v>27062006</v>
      </c>
      <c r="K56" s="97">
        <v>2639682</v>
      </c>
      <c r="L56" s="97">
        <v>269856</v>
      </c>
      <c r="M56" s="97">
        <v>596551</v>
      </c>
      <c r="N56" s="97">
        <v>0</v>
      </c>
      <c r="O56" s="1">
        <v>49</v>
      </c>
    </row>
    <row r="57" spans="1:15" x14ac:dyDescent="0.25">
      <c r="A57" s="1">
        <v>50</v>
      </c>
      <c r="B57" s="1" t="s">
        <v>108</v>
      </c>
      <c r="C57" s="100">
        <v>18991742</v>
      </c>
      <c r="D57" s="100">
        <v>1518422</v>
      </c>
      <c r="E57" s="100">
        <v>2161634</v>
      </c>
      <c r="F57" s="100">
        <v>2041302</v>
      </c>
      <c r="G57" s="100">
        <v>861748</v>
      </c>
      <c r="H57" s="100">
        <v>8635</v>
      </c>
      <c r="I57" s="100">
        <f t="shared" si="0"/>
        <v>25583483</v>
      </c>
      <c r="J57" s="100">
        <v>12107145</v>
      </c>
      <c r="K57" s="100">
        <v>1379629</v>
      </c>
      <c r="L57" s="100">
        <v>55788</v>
      </c>
      <c r="M57" s="100">
        <v>513772</v>
      </c>
      <c r="N57" s="97">
        <v>0</v>
      </c>
      <c r="O57" s="1">
        <v>50</v>
      </c>
    </row>
    <row r="58" spans="1:15" x14ac:dyDescent="0.25">
      <c r="A58" s="1">
        <v>51</v>
      </c>
      <c r="B58" s="1" t="s">
        <v>109</v>
      </c>
      <c r="C58" s="97">
        <v>11901868</v>
      </c>
      <c r="D58" s="97">
        <v>1055890</v>
      </c>
      <c r="E58" s="97">
        <v>1381096</v>
      </c>
      <c r="F58" s="97">
        <v>1795519</v>
      </c>
      <c r="G58" s="97">
        <v>566913</v>
      </c>
      <c r="H58" s="97">
        <v>7388</v>
      </c>
      <c r="I58" s="97">
        <f t="shared" si="0"/>
        <v>16708674</v>
      </c>
      <c r="J58" s="97">
        <v>3612444</v>
      </c>
      <c r="K58" s="97">
        <v>1162180</v>
      </c>
      <c r="L58" s="97">
        <v>69507</v>
      </c>
      <c r="M58" s="97">
        <v>61099</v>
      </c>
      <c r="N58" s="97">
        <v>0</v>
      </c>
      <c r="O58" s="1">
        <v>51</v>
      </c>
    </row>
    <row r="59" spans="1:15" x14ac:dyDescent="0.25">
      <c r="A59" s="1">
        <v>52</v>
      </c>
      <c r="B59" s="1" t="s">
        <v>110</v>
      </c>
      <c r="C59" s="97">
        <v>28625111</v>
      </c>
      <c r="D59" s="97">
        <v>2609192</v>
      </c>
      <c r="E59" s="97">
        <v>2205013</v>
      </c>
      <c r="F59" s="97">
        <v>4823818</v>
      </c>
      <c r="G59" s="97">
        <v>2107524</v>
      </c>
      <c r="H59" s="97">
        <v>19633</v>
      </c>
      <c r="I59" s="97">
        <f t="shared" si="0"/>
        <v>40390291</v>
      </c>
      <c r="J59" s="97">
        <v>27899958</v>
      </c>
      <c r="K59" s="97">
        <v>5340880</v>
      </c>
      <c r="L59" s="97">
        <v>1594297</v>
      </c>
      <c r="M59" s="97">
        <v>118615</v>
      </c>
      <c r="N59" s="97">
        <v>0</v>
      </c>
      <c r="O59" s="1">
        <v>52</v>
      </c>
    </row>
    <row r="60" spans="1:15" x14ac:dyDescent="0.25">
      <c r="A60" s="1">
        <v>53</v>
      </c>
      <c r="B60" s="1" t="s">
        <v>111</v>
      </c>
      <c r="C60" s="97">
        <v>1040012749</v>
      </c>
      <c r="D60" s="97">
        <v>38648362</v>
      </c>
      <c r="E60" s="97">
        <v>57623499</v>
      </c>
      <c r="F60" s="97">
        <v>203058150</v>
      </c>
      <c r="G60" s="97">
        <v>30237958</v>
      </c>
      <c r="H60" s="97">
        <v>930898</v>
      </c>
      <c r="I60" s="97">
        <f t="shared" si="0"/>
        <v>1370511616</v>
      </c>
      <c r="J60" s="97">
        <v>393632391</v>
      </c>
      <c r="K60" s="97">
        <v>29920210</v>
      </c>
      <c r="L60" s="97">
        <v>2534433</v>
      </c>
      <c r="M60" s="97">
        <v>16825978</v>
      </c>
      <c r="N60" s="97">
        <v>31698</v>
      </c>
      <c r="O60" s="1">
        <v>53</v>
      </c>
    </row>
    <row r="61" spans="1:15" x14ac:dyDescent="0.25">
      <c r="A61" s="1">
        <v>54</v>
      </c>
      <c r="B61" s="1" t="s">
        <v>112</v>
      </c>
      <c r="C61" s="97">
        <v>47744913</v>
      </c>
      <c r="D61" s="97">
        <v>3736805</v>
      </c>
      <c r="E61" s="97">
        <v>4411585</v>
      </c>
      <c r="F61" s="97">
        <v>6256526</v>
      </c>
      <c r="G61" s="97">
        <v>2477646</v>
      </c>
      <c r="H61" s="97">
        <v>56720</v>
      </c>
      <c r="I61" s="97">
        <f t="shared" si="0"/>
        <v>64684195</v>
      </c>
      <c r="J61" s="97">
        <v>23664265</v>
      </c>
      <c r="K61" s="97">
        <v>4494418</v>
      </c>
      <c r="L61" s="97">
        <v>0</v>
      </c>
      <c r="M61" s="97">
        <v>2158187</v>
      </c>
      <c r="N61" s="97">
        <v>0</v>
      </c>
      <c r="O61" s="1">
        <v>54</v>
      </c>
    </row>
    <row r="62" spans="1:15" x14ac:dyDescent="0.25">
      <c r="A62" s="1">
        <v>55</v>
      </c>
      <c r="B62" s="1" t="s">
        <v>113</v>
      </c>
      <c r="C62" s="97">
        <v>13289608</v>
      </c>
      <c r="D62" s="97">
        <v>980011</v>
      </c>
      <c r="E62" s="97">
        <v>1231205</v>
      </c>
      <c r="F62" s="97">
        <v>1598121</v>
      </c>
      <c r="G62" s="97">
        <v>815197</v>
      </c>
      <c r="H62" s="97">
        <v>0</v>
      </c>
      <c r="I62" s="97">
        <f t="shared" si="0"/>
        <v>17914142</v>
      </c>
      <c r="J62" s="97">
        <v>12598806</v>
      </c>
      <c r="K62" s="97">
        <v>1839477</v>
      </c>
      <c r="L62" s="97">
        <v>0</v>
      </c>
      <c r="M62" s="97">
        <v>78716</v>
      </c>
      <c r="N62" s="97">
        <v>0</v>
      </c>
      <c r="O62" s="1">
        <v>55</v>
      </c>
    </row>
    <row r="63" spans="1:15" x14ac:dyDescent="0.25">
      <c r="A63" s="1">
        <v>56</v>
      </c>
      <c r="B63" s="1" t="s">
        <v>114</v>
      </c>
      <c r="C63" s="97">
        <v>15541660</v>
      </c>
      <c r="D63" s="97">
        <v>1165142</v>
      </c>
      <c r="E63" s="97">
        <v>1508385</v>
      </c>
      <c r="F63" s="97">
        <v>2166391</v>
      </c>
      <c r="G63" s="97">
        <v>1009064</v>
      </c>
      <c r="H63" s="97">
        <v>5000</v>
      </c>
      <c r="I63" s="97">
        <f t="shared" si="0"/>
        <v>21395642</v>
      </c>
      <c r="J63" s="97">
        <v>9686356</v>
      </c>
      <c r="K63" s="97">
        <v>1859048</v>
      </c>
      <c r="L63" s="97">
        <v>0</v>
      </c>
      <c r="M63" s="97">
        <v>261529</v>
      </c>
      <c r="N63" s="97">
        <v>0</v>
      </c>
      <c r="O63" s="1">
        <v>56</v>
      </c>
    </row>
    <row r="64" spans="1:15" x14ac:dyDescent="0.25">
      <c r="A64" s="1">
        <v>57</v>
      </c>
      <c r="B64" s="1" t="s">
        <v>115</v>
      </c>
      <c r="C64" s="97">
        <v>11083911</v>
      </c>
      <c r="D64" s="97">
        <v>1084596</v>
      </c>
      <c r="E64" s="97">
        <v>1277768</v>
      </c>
      <c r="F64" s="97">
        <v>1530471</v>
      </c>
      <c r="G64" s="97">
        <v>892919</v>
      </c>
      <c r="H64" s="97">
        <v>7127</v>
      </c>
      <c r="I64" s="97">
        <f t="shared" si="0"/>
        <v>15876792</v>
      </c>
      <c r="J64" s="97">
        <v>5789312</v>
      </c>
      <c r="K64" s="97">
        <v>983485</v>
      </c>
      <c r="L64" s="97">
        <v>0</v>
      </c>
      <c r="M64" s="97">
        <v>325692</v>
      </c>
      <c r="N64" s="97">
        <v>0</v>
      </c>
      <c r="O64" s="1">
        <v>57</v>
      </c>
    </row>
    <row r="65" spans="1:15" x14ac:dyDescent="0.25">
      <c r="A65" s="1">
        <v>58</v>
      </c>
      <c r="B65" s="1" t="s">
        <v>116</v>
      </c>
      <c r="C65" s="97">
        <v>37936292</v>
      </c>
      <c r="D65" s="97">
        <v>2106486</v>
      </c>
      <c r="E65" s="97">
        <v>5288881</v>
      </c>
      <c r="F65" s="97">
        <v>3143705</v>
      </c>
      <c r="G65" s="97">
        <v>2148592</v>
      </c>
      <c r="H65" s="97">
        <v>18184</v>
      </c>
      <c r="I65" s="97">
        <f t="shared" si="0"/>
        <v>50642140</v>
      </c>
      <c r="J65" s="97">
        <v>26491252</v>
      </c>
      <c r="K65" s="97">
        <v>4357386</v>
      </c>
      <c r="L65" s="97">
        <v>0</v>
      </c>
      <c r="M65" s="97">
        <v>489745</v>
      </c>
      <c r="N65" s="97">
        <v>0</v>
      </c>
      <c r="O65" s="1">
        <v>58</v>
      </c>
    </row>
    <row r="66" spans="1:15" x14ac:dyDescent="0.25">
      <c r="A66" s="1">
        <v>59</v>
      </c>
      <c r="B66" s="1" t="s">
        <v>117</v>
      </c>
      <c r="C66" s="97">
        <v>12384094</v>
      </c>
      <c r="D66" s="97">
        <v>1116804</v>
      </c>
      <c r="E66" s="97">
        <v>1307958</v>
      </c>
      <c r="F66" s="97">
        <v>1121383</v>
      </c>
      <c r="G66" s="97">
        <v>529695</v>
      </c>
      <c r="H66" s="97">
        <v>6763</v>
      </c>
      <c r="I66" s="97">
        <f t="shared" si="0"/>
        <v>16466697</v>
      </c>
      <c r="J66" s="97">
        <v>5330718</v>
      </c>
      <c r="K66" s="97">
        <v>1093909</v>
      </c>
      <c r="L66" s="97">
        <v>0</v>
      </c>
      <c r="M66" s="97">
        <v>134472</v>
      </c>
      <c r="N66" s="97">
        <v>0</v>
      </c>
      <c r="O66" s="1">
        <v>59</v>
      </c>
    </row>
    <row r="67" spans="1:15" x14ac:dyDescent="0.25">
      <c r="A67" s="1">
        <v>60</v>
      </c>
      <c r="B67" s="1" t="s">
        <v>118</v>
      </c>
      <c r="C67" s="97">
        <v>88472910</v>
      </c>
      <c r="D67" s="97">
        <v>5116466</v>
      </c>
      <c r="E67" s="97">
        <v>4603229</v>
      </c>
      <c r="F67" s="97">
        <v>18118242</v>
      </c>
      <c r="G67" s="97">
        <v>5126567</v>
      </c>
      <c r="H67" s="97">
        <v>417341</v>
      </c>
      <c r="I67" s="97">
        <f t="shared" si="0"/>
        <v>121854755</v>
      </c>
      <c r="J67" s="97">
        <v>60359371</v>
      </c>
      <c r="K67" s="97">
        <v>8281934</v>
      </c>
      <c r="L67" s="97">
        <v>0</v>
      </c>
      <c r="M67" s="97">
        <v>1916263</v>
      </c>
      <c r="N67" s="97">
        <v>0</v>
      </c>
      <c r="O67" s="1">
        <v>60</v>
      </c>
    </row>
    <row r="68" spans="1:15" x14ac:dyDescent="0.25">
      <c r="A68" s="1">
        <v>61</v>
      </c>
      <c r="B68" s="1" t="s">
        <v>119</v>
      </c>
      <c r="C68" s="97">
        <v>18423864</v>
      </c>
      <c r="D68" s="97">
        <v>1231250</v>
      </c>
      <c r="E68" s="97">
        <v>2599428</v>
      </c>
      <c r="F68" s="97">
        <v>2624583</v>
      </c>
      <c r="G68" s="97">
        <v>1121708</v>
      </c>
      <c r="H68" s="97">
        <v>11090</v>
      </c>
      <c r="I68" s="97">
        <f t="shared" si="0"/>
        <v>26011923</v>
      </c>
      <c r="J68" s="97">
        <v>8969305</v>
      </c>
      <c r="K68" s="97">
        <v>1609734</v>
      </c>
      <c r="L68" s="97">
        <v>170539</v>
      </c>
      <c r="M68" s="97">
        <v>329566</v>
      </c>
      <c r="N68" s="97">
        <v>0</v>
      </c>
      <c r="O68" s="1">
        <v>61</v>
      </c>
    </row>
    <row r="69" spans="1:15" x14ac:dyDescent="0.25">
      <c r="A69" s="1">
        <v>62</v>
      </c>
      <c r="B69" s="1" t="s">
        <v>120</v>
      </c>
      <c r="C69" s="97">
        <v>23569009</v>
      </c>
      <c r="D69" s="97">
        <v>2513734</v>
      </c>
      <c r="E69" s="97">
        <v>3048504</v>
      </c>
      <c r="F69" s="97">
        <v>2606264</v>
      </c>
      <c r="G69" s="97">
        <v>2590350</v>
      </c>
      <c r="H69" s="97">
        <v>4999</v>
      </c>
      <c r="I69" s="97">
        <f t="shared" si="0"/>
        <v>34332860</v>
      </c>
      <c r="J69" s="97">
        <v>18063365</v>
      </c>
      <c r="K69" s="97">
        <v>1512827</v>
      </c>
      <c r="L69" s="97">
        <v>0</v>
      </c>
      <c r="M69" s="97">
        <v>678060</v>
      </c>
      <c r="N69" s="97">
        <v>0</v>
      </c>
      <c r="O69" s="1">
        <v>62</v>
      </c>
    </row>
    <row r="70" spans="1:15" x14ac:dyDescent="0.25">
      <c r="A70" s="1">
        <v>63</v>
      </c>
      <c r="B70" s="1" t="s">
        <v>121</v>
      </c>
      <c r="C70" s="97">
        <v>14371691</v>
      </c>
      <c r="D70" s="97">
        <v>1549100</v>
      </c>
      <c r="E70" s="97">
        <v>1185814</v>
      </c>
      <c r="F70" s="97">
        <v>2065196</v>
      </c>
      <c r="G70" s="97">
        <v>929428</v>
      </c>
      <c r="H70" s="97">
        <v>20723</v>
      </c>
      <c r="I70" s="97">
        <f t="shared" si="0"/>
        <v>20121952</v>
      </c>
      <c r="J70" s="97">
        <v>9349541</v>
      </c>
      <c r="K70" s="97">
        <v>2215863</v>
      </c>
      <c r="L70" s="97">
        <v>148081</v>
      </c>
      <c r="M70" s="97">
        <v>245465</v>
      </c>
      <c r="N70" s="97">
        <v>0</v>
      </c>
      <c r="O70" s="1">
        <v>63</v>
      </c>
    </row>
    <row r="71" spans="1:15" x14ac:dyDescent="0.25">
      <c r="A71" s="1">
        <v>64</v>
      </c>
      <c r="B71" s="1" t="s">
        <v>122</v>
      </c>
      <c r="C71" s="97">
        <v>13768581</v>
      </c>
      <c r="D71" s="97">
        <v>898506</v>
      </c>
      <c r="E71" s="97">
        <v>1118297</v>
      </c>
      <c r="F71" s="97">
        <v>2086558</v>
      </c>
      <c r="G71" s="97">
        <v>687574</v>
      </c>
      <c r="H71" s="97">
        <v>9104</v>
      </c>
      <c r="I71" s="97">
        <f t="shared" si="0"/>
        <v>18568620</v>
      </c>
      <c r="J71" s="97">
        <v>4815525</v>
      </c>
      <c r="K71" s="97">
        <v>1206783</v>
      </c>
      <c r="L71" s="97">
        <v>51047</v>
      </c>
      <c r="M71" s="97">
        <v>22051</v>
      </c>
      <c r="N71" s="97">
        <v>0</v>
      </c>
      <c r="O71" s="1">
        <v>64</v>
      </c>
    </row>
    <row r="72" spans="1:15" x14ac:dyDescent="0.25">
      <c r="A72" s="1">
        <v>65</v>
      </c>
      <c r="B72" s="1" t="s">
        <v>123</v>
      </c>
      <c r="C72" s="97">
        <v>16090494</v>
      </c>
      <c r="D72" s="97">
        <v>2191423</v>
      </c>
      <c r="E72" s="97">
        <v>1498587</v>
      </c>
      <c r="F72" s="97">
        <v>3265033</v>
      </c>
      <c r="G72" s="97">
        <v>1052992</v>
      </c>
      <c r="H72" s="97">
        <v>5832</v>
      </c>
      <c r="I72" s="97">
        <f t="shared" ref="I72:I102" si="1">(C72+D72+E72+F72+G72+H72)</f>
        <v>24104361</v>
      </c>
      <c r="J72" s="97">
        <v>16282818</v>
      </c>
      <c r="K72" s="97">
        <v>2670417</v>
      </c>
      <c r="L72" s="97">
        <v>37525</v>
      </c>
      <c r="M72" s="97">
        <v>111040</v>
      </c>
      <c r="N72" s="97">
        <v>2107</v>
      </c>
      <c r="O72" s="1">
        <v>65</v>
      </c>
    </row>
    <row r="73" spans="1:15" x14ac:dyDescent="0.25">
      <c r="A73" s="1">
        <v>66</v>
      </c>
      <c r="B73" s="1" t="s">
        <v>124</v>
      </c>
      <c r="C73" s="97">
        <v>42735702</v>
      </c>
      <c r="D73" s="97">
        <v>2197413</v>
      </c>
      <c r="E73" s="97">
        <v>4557896</v>
      </c>
      <c r="F73" s="97">
        <v>6536784</v>
      </c>
      <c r="G73" s="97">
        <v>2240949</v>
      </c>
      <c r="H73" s="97">
        <v>18600</v>
      </c>
      <c r="I73" s="97">
        <f t="shared" si="1"/>
        <v>58287344</v>
      </c>
      <c r="J73" s="97">
        <v>29830997</v>
      </c>
      <c r="K73" s="97">
        <v>4518197</v>
      </c>
      <c r="L73" s="97">
        <v>1515331</v>
      </c>
      <c r="M73" s="97">
        <v>575031</v>
      </c>
      <c r="N73" s="97">
        <v>0</v>
      </c>
      <c r="O73" s="1">
        <v>66</v>
      </c>
    </row>
    <row r="74" spans="1:15" x14ac:dyDescent="0.25">
      <c r="A74" s="1">
        <v>67</v>
      </c>
      <c r="B74" s="1" t="s">
        <v>125</v>
      </c>
      <c r="C74" s="97">
        <v>27451144</v>
      </c>
      <c r="D74" s="97">
        <v>1853599</v>
      </c>
      <c r="E74" s="97">
        <v>2021550</v>
      </c>
      <c r="F74" s="97">
        <v>3153723</v>
      </c>
      <c r="G74" s="97">
        <v>2038288</v>
      </c>
      <c r="H74" s="97">
        <v>56217</v>
      </c>
      <c r="I74" s="97">
        <f t="shared" si="1"/>
        <v>36574521</v>
      </c>
      <c r="J74" s="97">
        <v>22596412</v>
      </c>
      <c r="K74" s="97">
        <v>3625074</v>
      </c>
      <c r="L74" s="97">
        <v>0</v>
      </c>
      <c r="M74" s="97">
        <v>1892516</v>
      </c>
      <c r="N74" s="97">
        <v>0</v>
      </c>
      <c r="O74" s="1">
        <v>67</v>
      </c>
    </row>
    <row r="75" spans="1:15" x14ac:dyDescent="0.25">
      <c r="A75" s="1">
        <v>68</v>
      </c>
      <c r="B75" s="1" t="s">
        <v>126</v>
      </c>
      <c r="C75" s="97">
        <v>20417623</v>
      </c>
      <c r="D75" s="97">
        <v>1442968</v>
      </c>
      <c r="E75" s="97">
        <v>1821697</v>
      </c>
      <c r="F75" s="97">
        <v>2252075</v>
      </c>
      <c r="G75" s="97">
        <v>1491418</v>
      </c>
      <c r="H75" s="97">
        <v>17322</v>
      </c>
      <c r="I75" s="97">
        <f t="shared" si="1"/>
        <v>27443103</v>
      </c>
      <c r="J75" s="97">
        <v>19229575</v>
      </c>
      <c r="K75" s="97">
        <v>2516945</v>
      </c>
      <c r="L75" s="97">
        <v>0</v>
      </c>
      <c r="M75" s="97">
        <v>130393</v>
      </c>
      <c r="N75" s="97">
        <v>0</v>
      </c>
      <c r="O75" s="1">
        <v>68</v>
      </c>
    </row>
    <row r="76" spans="1:15" x14ac:dyDescent="0.25">
      <c r="A76" s="1">
        <v>69</v>
      </c>
      <c r="B76" s="1" t="s">
        <v>127</v>
      </c>
      <c r="C76" s="97">
        <v>64131412</v>
      </c>
      <c r="D76" s="97">
        <v>4050586</v>
      </c>
      <c r="E76" s="97">
        <v>6668948</v>
      </c>
      <c r="F76" s="97">
        <v>8346530</v>
      </c>
      <c r="G76" s="97">
        <v>5337421</v>
      </c>
      <c r="H76" s="97">
        <v>10428</v>
      </c>
      <c r="I76" s="97">
        <f t="shared" si="1"/>
        <v>88545325</v>
      </c>
      <c r="J76" s="97">
        <v>62816989</v>
      </c>
      <c r="K76" s="97">
        <v>9397311</v>
      </c>
      <c r="L76" s="97">
        <v>0</v>
      </c>
      <c r="M76" s="97">
        <v>1309419</v>
      </c>
      <c r="N76" s="97">
        <v>0</v>
      </c>
      <c r="O76" s="1">
        <v>69</v>
      </c>
    </row>
    <row r="77" spans="1:15" x14ac:dyDescent="0.25">
      <c r="A77" s="1">
        <v>70</v>
      </c>
      <c r="B77" s="1" t="s">
        <v>128</v>
      </c>
      <c r="C77" s="97">
        <v>34724608</v>
      </c>
      <c r="D77" s="97">
        <v>2184580</v>
      </c>
      <c r="E77" s="97">
        <v>3917606</v>
      </c>
      <c r="F77" s="97">
        <v>6099113</v>
      </c>
      <c r="G77" s="97">
        <v>1165467</v>
      </c>
      <c r="H77" s="97">
        <v>0</v>
      </c>
      <c r="I77" s="97">
        <f t="shared" si="1"/>
        <v>48091374</v>
      </c>
      <c r="J77" s="97">
        <v>23362427</v>
      </c>
      <c r="K77" s="97">
        <v>2027137</v>
      </c>
      <c r="L77" s="97">
        <v>0</v>
      </c>
      <c r="M77" s="97">
        <v>672288</v>
      </c>
      <c r="N77" s="97">
        <v>0</v>
      </c>
      <c r="O77" s="1">
        <v>70</v>
      </c>
    </row>
    <row r="78" spans="1:15" x14ac:dyDescent="0.25">
      <c r="A78" s="1">
        <v>71</v>
      </c>
      <c r="B78" s="1" t="s">
        <v>129</v>
      </c>
      <c r="C78" s="97">
        <v>19604804</v>
      </c>
      <c r="D78" s="97">
        <v>1281081</v>
      </c>
      <c r="E78" s="97">
        <v>1703472</v>
      </c>
      <c r="F78" s="97">
        <v>1878503</v>
      </c>
      <c r="G78" s="97">
        <v>1426811</v>
      </c>
      <c r="H78" s="97">
        <v>7000</v>
      </c>
      <c r="I78" s="97">
        <f t="shared" si="1"/>
        <v>25901671</v>
      </c>
      <c r="J78" s="97">
        <v>14731697</v>
      </c>
      <c r="K78" s="97">
        <v>4200416</v>
      </c>
      <c r="L78" s="97">
        <v>0</v>
      </c>
      <c r="M78" s="97">
        <v>305509</v>
      </c>
      <c r="N78" s="97">
        <v>0</v>
      </c>
      <c r="O78" s="1">
        <v>71</v>
      </c>
    </row>
    <row r="79" spans="1:15" x14ac:dyDescent="0.25">
      <c r="A79" s="1">
        <v>72</v>
      </c>
      <c r="B79" s="1" t="s">
        <v>130</v>
      </c>
      <c r="C79" s="97">
        <v>53215650</v>
      </c>
      <c r="D79" s="97">
        <v>3301787</v>
      </c>
      <c r="E79" s="97">
        <v>4447535</v>
      </c>
      <c r="F79" s="97">
        <v>6271171</v>
      </c>
      <c r="G79" s="97">
        <v>3112786</v>
      </c>
      <c r="H79" s="97">
        <v>16622</v>
      </c>
      <c r="I79" s="97">
        <f t="shared" si="1"/>
        <v>70365551</v>
      </c>
      <c r="J79" s="97">
        <v>44560267</v>
      </c>
      <c r="K79" s="97">
        <v>4123399</v>
      </c>
      <c r="L79" s="97">
        <v>5608616</v>
      </c>
      <c r="M79" s="97">
        <v>1053158</v>
      </c>
      <c r="N79" s="97">
        <v>0</v>
      </c>
      <c r="O79" s="1">
        <v>72</v>
      </c>
    </row>
    <row r="80" spans="1:15" x14ac:dyDescent="0.25">
      <c r="A80" s="1">
        <v>73</v>
      </c>
      <c r="B80" s="1" t="s">
        <v>131</v>
      </c>
      <c r="C80" s="97">
        <v>863125000</v>
      </c>
      <c r="D80" s="97">
        <v>55192000</v>
      </c>
      <c r="E80" s="97">
        <v>63102000</v>
      </c>
      <c r="F80" s="97">
        <v>89027000</v>
      </c>
      <c r="G80" s="97">
        <v>45740000</v>
      </c>
      <c r="H80" s="97">
        <v>0</v>
      </c>
      <c r="I80" s="97">
        <f t="shared" si="1"/>
        <v>1116186000</v>
      </c>
      <c r="J80" s="97">
        <v>563315000</v>
      </c>
      <c r="K80" s="97">
        <v>69364000</v>
      </c>
      <c r="L80" s="97">
        <v>1602000</v>
      </c>
      <c r="M80" s="97">
        <v>17281000</v>
      </c>
      <c r="N80" s="97">
        <v>20984</v>
      </c>
      <c r="O80" s="1">
        <v>73</v>
      </c>
    </row>
    <row r="81" spans="1:15" x14ac:dyDescent="0.25">
      <c r="A81" s="1">
        <v>74</v>
      </c>
      <c r="B81" s="1" t="s">
        <v>132</v>
      </c>
      <c r="C81" s="97">
        <v>35304509</v>
      </c>
      <c r="D81" s="97">
        <v>1567102</v>
      </c>
      <c r="E81" s="97">
        <v>2903815</v>
      </c>
      <c r="F81" s="97">
        <v>5824202</v>
      </c>
      <c r="G81" s="97">
        <v>2499170</v>
      </c>
      <c r="H81" s="97">
        <v>107835</v>
      </c>
      <c r="I81" s="97">
        <f t="shared" si="1"/>
        <v>48206633</v>
      </c>
      <c r="J81" s="97">
        <v>28563078</v>
      </c>
      <c r="K81" s="97">
        <v>4857435</v>
      </c>
      <c r="L81" s="97">
        <v>0</v>
      </c>
      <c r="M81" s="97">
        <v>959796</v>
      </c>
      <c r="N81" s="97">
        <v>0</v>
      </c>
      <c r="O81" s="1">
        <v>74</v>
      </c>
    </row>
    <row r="82" spans="1:15" x14ac:dyDescent="0.25">
      <c r="A82" s="1">
        <v>75</v>
      </c>
      <c r="B82" s="1" t="s">
        <v>133</v>
      </c>
      <c r="C82" s="97">
        <v>9566722</v>
      </c>
      <c r="D82" s="97">
        <v>1193404</v>
      </c>
      <c r="E82" s="97">
        <v>997605</v>
      </c>
      <c r="F82" s="97">
        <v>1152954</v>
      </c>
      <c r="G82" s="97">
        <v>446907</v>
      </c>
      <c r="H82" s="97">
        <v>6471</v>
      </c>
      <c r="I82" s="97">
        <f t="shared" si="1"/>
        <v>13364063</v>
      </c>
      <c r="J82" s="97">
        <v>2882898</v>
      </c>
      <c r="K82" s="97">
        <v>664529</v>
      </c>
      <c r="L82" s="97">
        <v>0</v>
      </c>
      <c r="M82" s="97">
        <v>132511</v>
      </c>
      <c r="N82" s="97">
        <v>0</v>
      </c>
      <c r="O82" s="1">
        <v>75</v>
      </c>
    </row>
    <row r="83" spans="1:15" x14ac:dyDescent="0.25">
      <c r="A83" s="1">
        <v>76</v>
      </c>
      <c r="B83" s="1" t="s">
        <v>51</v>
      </c>
      <c r="C83" s="97">
        <v>11773180</v>
      </c>
      <c r="D83" s="97">
        <v>985303</v>
      </c>
      <c r="E83" s="97">
        <v>839514</v>
      </c>
      <c r="F83" s="97">
        <v>1469292</v>
      </c>
      <c r="G83" s="97">
        <v>621622</v>
      </c>
      <c r="H83" s="97">
        <v>10924</v>
      </c>
      <c r="I83" s="97">
        <f t="shared" si="1"/>
        <v>15699835</v>
      </c>
      <c r="J83" s="97">
        <v>9443964</v>
      </c>
      <c r="K83" s="97">
        <v>1403096</v>
      </c>
      <c r="L83" s="97">
        <v>61813</v>
      </c>
      <c r="M83" s="97">
        <v>32247</v>
      </c>
      <c r="N83" s="97">
        <v>0</v>
      </c>
      <c r="O83" s="1">
        <v>76</v>
      </c>
    </row>
    <row r="84" spans="1:15" x14ac:dyDescent="0.25">
      <c r="A84" s="1">
        <v>77</v>
      </c>
      <c r="B84" s="1" t="s">
        <v>52</v>
      </c>
      <c r="C84" s="97">
        <v>118211875</v>
      </c>
      <c r="D84" s="97">
        <v>5309468</v>
      </c>
      <c r="E84" s="97">
        <v>7077360</v>
      </c>
      <c r="F84" s="97">
        <v>14326102</v>
      </c>
      <c r="G84" s="97">
        <v>14185603</v>
      </c>
      <c r="H84" s="97">
        <v>0</v>
      </c>
      <c r="I84" s="97">
        <f t="shared" si="1"/>
        <v>159110408</v>
      </c>
      <c r="J84" s="97">
        <v>83056623</v>
      </c>
      <c r="K84" s="97">
        <v>8881107</v>
      </c>
      <c r="L84" s="97">
        <v>265969</v>
      </c>
      <c r="M84" s="97">
        <v>3197210</v>
      </c>
      <c r="N84" s="97">
        <v>0</v>
      </c>
      <c r="O84" s="1">
        <v>77</v>
      </c>
    </row>
    <row r="85" spans="1:15" x14ac:dyDescent="0.25">
      <c r="A85" s="1">
        <v>78</v>
      </c>
      <c r="B85" s="1" t="s">
        <v>134</v>
      </c>
      <c r="C85" s="97">
        <v>24269587</v>
      </c>
      <c r="D85" s="97">
        <v>2258632</v>
      </c>
      <c r="E85" s="97">
        <v>2696915</v>
      </c>
      <c r="F85" s="97">
        <v>4452300</v>
      </c>
      <c r="G85" s="97">
        <v>1248785</v>
      </c>
      <c r="H85" s="97">
        <v>83384</v>
      </c>
      <c r="I85" s="97">
        <f t="shared" si="1"/>
        <v>35009603</v>
      </c>
      <c r="J85" s="97">
        <v>16109712</v>
      </c>
      <c r="K85" s="97">
        <v>2819111</v>
      </c>
      <c r="L85" s="97">
        <v>0</v>
      </c>
      <c r="M85" s="97">
        <v>2019595</v>
      </c>
      <c r="N85" s="97">
        <v>16464</v>
      </c>
      <c r="O85" s="1">
        <v>78</v>
      </c>
    </row>
    <row r="86" spans="1:15" x14ac:dyDescent="0.25">
      <c r="A86" s="1">
        <v>79</v>
      </c>
      <c r="B86" s="1" t="s">
        <v>135</v>
      </c>
      <c r="C86" s="97">
        <v>115991948</v>
      </c>
      <c r="D86" s="97">
        <v>6572595</v>
      </c>
      <c r="E86" s="97">
        <v>9608138</v>
      </c>
      <c r="F86" s="97">
        <v>13987733</v>
      </c>
      <c r="G86" s="97">
        <v>5206361</v>
      </c>
      <c r="H86" s="97">
        <v>0</v>
      </c>
      <c r="I86" s="97">
        <f t="shared" si="1"/>
        <v>151366775</v>
      </c>
      <c r="J86" s="97">
        <v>70601835</v>
      </c>
      <c r="K86" s="97">
        <v>9098453</v>
      </c>
      <c r="L86" s="97">
        <v>0</v>
      </c>
      <c r="M86" s="97">
        <v>5624700</v>
      </c>
      <c r="N86" s="97">
        <v>5489</v>
      </c>
      <c r="O86" s="1">
        <v>79</v>
      </c>
    </row>
    <row r="87" spans="1:15" x14ac:dyDescent="0.25">
      <c r="A87" s="1">
        <v>80</v>
      </c>
      <c r="B87" s="1" t="s">
        <v>136</v>
      </c>
      <c r="C87" s="97">
        <v>30439725</v>
      </c>
      <c r="D87" s="97">
        <v>2072416</v>
      </c>
      <c r="E87" s="97">
        <v>2590440</v>
      </c>
      <c r="F87" s="97">
        <v>4832326</v>
      </c>
      <c r="G87" s="97">
        <v>2265920</v>
      </c>
      <c r="H87" s="97">
        <v>365390</v>
      </c>
      <c r="I87" s="97">
        <f t="shared" si="1"/>
        <v>42566217</v>
      </c>
      <c r="J87" s="97">
        <v>29745780</v>
      </c>
      <c r="K87" s="97">
        <v>5778660</v>
      </c>
      <c r="L87" s="97">
        <v>0</v>
      </c>
      <c r="M87" s="97">
        <v>385747</v>
      </c>
      <c r="N87" s="97">
        <v>0</v>
      </c>
      <c r="O87" s="1">
        <v>80</v>
      </c>
    </row>
    <row r="88" spans="1:15" x14ac:dyDescent="0.25">
      <c r="A88" s="1">
        <v>81</v>
      </c>
      <c r="B88" s="1" t="s">
        <v>137</v>
      </c>
      <c r="C88" s="97">
        <v>31891787</v>
      </c>
      <c r="D88" s="97">
        <v>1890627</v>
      </c>
      <c r="E88" s="97">
        <v>1643468</v>
      </c>
      <c r="F88" s="97">
        <v>8181390</v>
      </c>
      <c r="G88" s="97">
        <v>6907753</v>
      </c>
      <c r="H88" s="97">
        <v>28019</v>
      </c>
      <c r="I88" s="97">
        <f t="shared" si="1"/>
        <v>50543044</v>
      </c>
      <c r="J88" s="97">
        <v>29998216</v>
      </c>
      <c r="K88" s="97">
        <v>4278833</v>
      </c>
      <c r="L88" s="97">
        <v>2010360</v>
      </c>
      <c r="M88" s="97">
        <v>4260721</v>
      </c>
      <c r="N88" s="97">
        <v>0</v>
      </c>
      <c r="O88" s="1">
        <v>81</v>
      </c>
    </row>
    <row r="89" spans="1:15" x14ac:dyDescent="0.25">
      <c r="A89" s="1">
        <v>82</v>
      </c>
      <c r="B89" s="1" t="s">
        <v>138</v>
      </c>
      <c r="C89" s="97">
        <v>57524066</v>
      </c>
      <c r="D89" s="97">
        <v>3667806</v>
      </c>
      <c r="E89" s="97">
        <v>6152757</v>
      </c>
      <c r="F89" s="97">
        <v>7052175</v>
      </c>
      <c r="G89" s="97">
        <v>2279983</v>
      </c>
      <c r="H89" s="97">
        <v>51469</v>
      </c>
      <c r="I89" s="97">
        <f t="shared" si="1"/>
        <v>76728256</v>
      </c>
      <c r="J89" s="97">
        <v>37682242</v>
      </c>
      <c r="K89" s="97">
        <v>4316958</v>
      </c>
      <c r="L89" s="97">
        <v>0</v>
      </c>
      <c r="M89" s="97">
        <v>2619548</v>
      </c>
      <c r="N89" s="97">
        <v>9480</v>
      </c>
      <c r="O89" s="1">
        <v>82</v>
      </c>
    </row>
    <row r="90" spans="1:15" x14ac:dyDescent="0.25">
      <c r="A90" s="1">
        <v>83</v>
      </c>
      <c r="B90" s="1" t="s">
        <v>139</v>
      </c>
      <c r="C90" s="97">
        <v>35367548</v>
      </c>
      <c r="D90" s="97">
        <v>1472385</v>
      </c>
      <c r="E90" s="97">
        <v>2459468</v>
      </c>
      <c r="F90" s="97">
        <v>5652703</v>
      </c>
      <c r="G90" s="97">
        <v>2742770</v>
      </c>
      <c r="H90" s="97">
        <v>56388</v>
      </c>
      <c r="I90" s="97">
        <f t="shared" si="1"/>
        <v>47751262</v>
      </c>
      <c r="J90" s="97">
        <v>32556281</v>
      </c>
      <c r="K90" s="97">
        <v>6076673</v>
      </c>
      <c r="L90" s="97">
        <v>0</v>
      </c>
      <c r="M90" s="97">
        <v>779572</v>
      </c>
      <c r="N90" s="97">
        <v>0</v>
      </c>
      <c r="O90" s="1">
        <v>83</v>
      </c>
    </row>
    <row r="91" spans="1:15" x14ac:dyDescent="0.25">
      <c r="A91" s="1">
        <v>84</v>
      </c>
      <c r="B91" s="1" t="s">
        <v>140</v>
      </c>
      <c r="C91" s="97">
        <v>23931850</v>
      </c>
      <c r="D91" s="97">
        <v>1661586</v>
      </c>
      <c r="E91" s="97">
        <v>3279265</v>
      </c>
      <c r="F91" s="97">
        <v>3302348</v>
      </c>
      <c r="G91" s="97">
        <v>1470730</v>
      </c>
      <c r="H91" s="97">
        <v>0</v>
      </c>
      <c r="I91" s="97">
        <f t="shared" si="1"/>
        <v>33645779</v>
      </c>
      <c r="J91" s="97">
        <v>19701580</v>
      </c>
      <c r="K91" s="97">
        <v>2604763</v>
      </c>
      <c r="L91" s="97">
        <v>0</v>
      </c>
      <c r="M91" s="97">
        <v>403719</v>
      </c>
      <c r="N91" s="97">
        <v>0</v>
      </c>
      <c r="O91" s="1">
        <v>84</v>
      </c>
    </row>
    <row r="92" spans="1:15" x14ac:dyDescent="0.25">
      <c r="A92" s="1">
        <v>85</v>
      </c>
      <c r="B92" s="1" t="s">
        <v>141</v>
      </c>
      <c r="C92" s="97">
        <v>211435659</v>
      </c>
      <c r="D92" s="97">
        <v>11651865</v>
      </c>
      <c r="E92" s="97">
        <v>19395422</v>
      </c>
      <c r="F92" s="97">
        <v>22360975</v>
      </c>
      <c r="G92" s="97">
        <v>10228619</v>
      </c>
      <c r="H92" s="97">
        <v>189171</v>
      </c>
      <c r="I92" s="97">
        <f t="shared" si="1"/>
        <v>275261711</v>
      </c>
      <c r="J92" s="97">
        <v>150431255</v>
      </c>
      <c r="K92" s="97">
        <v>15673200</v>
      </c>
      <c r="L92" s="97">
        <v>1308659</v>
      </c>
      <c r="M92" s="97">
        <v>5790933</v>
      </c>
      <c r="N92" s="97">
        <v>0</v>
      </c>
      <c r="O92" s="1">
        <v>85</v>
      </c>
    </row>
    <row r="93" spans="1:15" x14ac:dyDescent="0.25">
      <c r="A93" s="1">
        <v>86</v>
      </c>
      <c r="B93" s="1" t="s">
        <v>142</v>
      </c>
      <c r="C93" s="97">
        <v>236343864</v>
      </c>
      <c r="D93" s="97">
        <v>13508505</v>
      </c>
      <c r="E93" s="97">
        <v>15400249</v>
      </c>
      <c r="F93" s="97">
        <v>22633360</v>
      </c>
      <c r="G93" s="97">
        <v>29436164</v>
      </c>
      <c r="H93" s="97">
        <v>0</v>
      </c>
      <c r="I93" s="97">
        <f t="shared" si="1"/>
        <v>317322142</v>
      </c>
      <c r="J93" s="97">
        <v>173787902</v>
      </c>
      <c r="K93" s="97">
        <v>9145311</v>
      </c>
      <c r="L93" s="97">
        <v>10952896</v>
      </c>
      <c r="M93" s="97">
        <v>5982434</v>
      </c>
      <c r="N93" s="97">
        <v>4290</v>
      </c>
      <c r="O93" s="1">
        <v>86</v>
      </c>
    </row>
    <row r="94" spans="1:15" x14ac:dyDescent="0.25">
      <c r="A94" s="1">
        <v>87</v>
      </c>
      <c r="B94" s="1" t="s">
        <v>143</v>
      </c>
      <c r="C94" s="97">
        <v>11224703</v>
      </c>
      <c r="D94" s="97">
        <v>943802</v>
      </c>
      <c r="E94" s="97">
        <v>1236101</v>
      </c>
      <c r="F94" s="97">
        <v>1966227</v>
      </c>
      <c r="G94" s="97">
        <v>425233</v>
      </c>
      <c r="H94" s="97">
        <v>1313</v>
      </c>
      <c r="I94" s="97">
        <f t="shared" si="1"/>
        <v>15797379</v>
      </c>
      <c r="J94" s="97">
        <v>2421548</v>
      </c>
      <c r="K94" s="97">
        <v>882543</v>
      </c>
      <c r="L94" s="97">
        <v>69622</v>
      </c>
      <c r="M94" s="97">
        <v>104266</v>
      </c>
      <c r="N94" s="97">
        <v>0</v>
      </c>
      <c r="O94" s="1">
        <v>87</v>
      </c>
    </row>
    <row r="95" spans="1:15" x14ac:dyDescent="0.25">
      <c r="A95" s="1">
        <v>88</v>
      </c>
      <c r="B95" s="1" t="s">
        <v>144</v>
      </c>
      <c r="C95" s="97">
        <v>12948785</v>
      </c>
      <c r="D95" s="97">
        <v>1454690</v>
      </c>
      <c r="E95" s="97">
        <v>1736091</v>
      </c>
      <c r="F95" s="97">
        <v>1898615</v>
      </c>
      <c r="G95" s="97">
        <v>843430</v>
      </c>
      <c r="H95" s="97">
        <v>2995</v>
      </c>
      <c r="I95" s="97">
        <f t="shared" si="1"/>
        <v>18884606</v>
      </c>
      <c r="J95" s="97">
        <v>8895796</v>
      </c>
      <c r="K95" s="97">
        <v>1487195</v>
      </c>
      <c r="L95" s="97">
        <v>82692</v>
      </c>
      <c r="M95" s="97">
        <v>112591</v>
      </c>
      <c r="N95" s="97">
        <v>0</v>
      </c>
      <c r="O95" s="1">
        <v>88</v>
      </c>
    </row>
    <row r="96" spans="1:15" x14ac:dyDescent="0.25">
      <c r="A96" s="1">
        <v>89</v>
      </c>
      <c r="B96" s="1" t="s">
        <v>145</v>
      </c>
      <c r="C96" s="97">
        <v>40955556</v>
      </c>
      <c r="D96" s="97">
        <v>3420640</v>
      </c>
      <c r="E96" s="97">
        <v>3241294</v>
      </c>
      <c r="F96" s="97">
        <v>5479820</v>
      </c>
      <c r="G96" s="97">
        <v>3118785</v>
      </c>
      <c r="H96" s="97">
        <v>60000</v>
      </c>
      <c r="I96" s="97">
        <f t="shared" si="1"/>
        <v>56276095</v>
      </c>
      <c r="J96" s="97">
        <v>40212415</v>
      </c>
      <c r="K96" s="97">
        <v>6474212</v>
      </c>
      <c r="L96" s="97">
        <v>0</v>
      </c>
      <c r="M96" s="97">
        <v>931696</v>
      </c>
      <c r="N96" s="97">
        <v>0</v>
      </c>
      <c r="O96" s="1">
        <v>89</v>
      </c>
    </row>
    <row r="97" spans="1:15" x14ac:dyDescent="0.25">
      <c r="A97" s="1">
        <v>90</v>
      </c>
      <c r="B97" s="1" t="s">
        <v>146</v>
      </c>
      <c r="C97" s="100">
        <v>46050125</v>
      </c>
      <c r="D97" s="100">
        <v>2266695</v>
      </c>
      <c r="E97" s="100">
        <v>2412357</v>
      </c>
      <c r="F97" s="100">
        <v>6199278</v>
      </c>
      <c r="G97" s="100">
        <v>2656541</v>
      </c>
      <c r="H97" s="100">
        <v>41583</v>
      </c>
      <c r="I97" s="100">
        <f t="shared" si="1"/>
        <v>59626579</v>
      </c>
      <c r="J97" s="100">
        <v>30532483</v>
      </c>
      <c r="K97" s="100">
        <v>4606358</v>
      </c>
      <c r="L97" s="100">
        <v>0</v>
      </c>
      <c r="M97" s="100">
        <v>1419098</v>
      </c>
      <c r="N97" s="97">
        <v>0</v>
      </c>
      <c r="O97" s="1">
        <v>90</v>
      </c>
    </row>
    <row r="98" spans="1:15" x14ac:dyDescent="0.25">
      <c r="A98" s="1">
        <v>91</v>
      </c>
      <c r="B98" s="1" t="s">
        <v>147</v>
      </c>
      <c r="C98" s="97">
        <v>61278764</v>
      </c>
      <c r="D98" s="97">
        <v>3253086</v>
      </c>
      <c r="E98" s="97">
        <v>4855444</v>
      </c>
      <c r="F98" s="97">
        <v>7045082</v>
      </c>
      <c r="G98" s="97">
        <v>3691753</v>
      </c>
      <c r="H98" s="97">
        <v>217414</v>
      </c>
      <c r="I98" s="97">
        <f t="shared" si="1"/>
        <v>80341543</v>
      </c>
      <c r="J98" s="97">
        <v>44293776</v>
      </c>
      <c r="K98" s="97">
        <v>7247765</v>
      </c>
      <c r="L98" s="97">
        <v>0</v>
      </c>
      <c r="M98" s="97">
        <v>2207258</v>
      </c>
      <c r="N98" s="97">
        <v>0</v>
      </c>
      <c r="O98" s="1">
        <v>91</v>
      </c>
    </row>
    <row r="99" spans="1:15" x14ac:dyDescent="0.25">
      <c r="A99" s="1">
        <v>92</v>
      </c>
      <c r="B99" s="1" t="s">
        <v>148</v>
      </c>
      <c r="C99" s="97">
        <v>16048775</v>
      </c>
      <c r="D99" s="97">
        <v>1385020</v>
      </c>
      <c r="E99" s="97">
        <v>2098637</v>
      </c>
      <c r="F99" s="97">
        <v>3182936</v>
      </c>
      <c r="G99" s="97">
        <v>1236357</v>
      </c>
      <c r="H99" s="97">
        <v>10924</v>
      </c>
      <c r="I99" s="97">
        <f t="shared" si="1"/>
        <v>23962649</v>
      </c>
      <c r="J99" s="97">
        <v>12648002</v>
      </c>
      <c r="K99" s="97">
        <v>2464349</v>
      </c>
      <c r="L99" s="97">
        <v>0</v>
      </c>
      <c r="M99" s="97">
        <v>110040</v>
      </c>
      <c r="N99" s="97">
        <v>10798</v>
      </c>
      <c r="O99" s="1">
        <v>92</v>
      </c>
    </row>
    <row r="100" spans="1:15" x14ac:dyDescent="0.25">
      <c r="A100" s="1">
        <v>93</v>
      </c>
      <c r="B100" s="1" t="s">
        <v>149</v>
      </c>
      <c r="C100" s="97">
        <v>42941516</v>
      </c>
      <c r="D100" s="97">
        <v>2715768</v>
      </c>
      <c r="E100" s="97">
        <v>3378936</v>
      </c>
      <c r="F100" s="97">
        <v>6739019</v>
      </c>
      <c r="G100" s="97">
        <v>3046081</v>
      </c>
      <c r="H100" s="97">
        <v>54556</v>
      </c>
      <c r="I100" s="97">
        <f t="shared" si="1"/>
        <v>58875876</v>
      </c>
      <c r="J100" s="97">
        <v>40419548</v>
      </c>
      <c r="K100" s="97">
        <v>6740670</v>
      </c>
      <c r="L100" s="97">
        <v>0</v>
      </c>
      <c r="M100" s="97">
        <v>516013</v>
      </c>
      <c r="N100" s="97">
        <v>0</v>
      </c>
      <c r="O100" s="1">
        <v>93</v>
      </c>
    </row>
    <row r="101" spans="1:15" x14ac:dyDescent="0.25">
      <c r="A101" s="1">
        <v>94</v>
      </c>
      <c r="B101" s="1" t="s">
        <v>150</v>
      </c>
      <c r="C101" s="97">
        <v>32990315</v>
      </c>
      <c r="D101" s="97">
        <v>1274746</v>
      </c>
      <c r="E101" s="97">
        <v>2393833</v>
      </c>
      <c r="F101" s="97">
        <v>4430746</v>
      </c>
      <c r="G101" s="97">
        <v>2057445</v>
      </c>
      <c r="H101" s="97">
        <v>22820</v>
      </c>
      <c r="I101" s="97">
        <f t="shared" si="1"/>
        <v>43169905</v>
      </c>
      <c r="J101" s="97">
        <v>26334112</v>
      </c>
      <c r="K101" s="97">
        <v>3817117</v>
      </c>
      <c r="L101" s="97">
        <v>0</v>
      </c>
      <c r="M101" s="97">
        <v>1089599</v>
      </c>
      <c r="N101" s="97">
        <v>0</v>
      </c>
      <c r="O101" s="1">
        <v>94</v>
      </c>
    </row>
    <row r="102" spans="1:15" x14ac:dyDescent="0.25">
      <c r="A102" s="15">
        <v>95</v>
      </c>
      <c r="B102" s="1" t="s">
        <v>151</v>
      </c>
      <c r="C102" s="98">
        <v>116844342</v>
      </c>
      <c r="D102" s="98">
        <v>9151648</v>
      </c>
      <c r="E102" s="98">
        <v>8324800</v>
      </c>
      <c r="F102" s="98">
        <v>14110046</v>
      </c>
      <c r="G102" s="98">
        <v>3475360</v>
      </c>
      <c r="H102" s="98">
        <v>0</v>
      </c>
      <c r="I102" s="98">
        <f t="shared" si="1"/>
        <v>151906196</v>
      </c>
      <c r="J102" s="98">
        <v>72789874</v>
      </c>
      <c r="K102" s="98">
        <v>5446658</v>
      </c>
      <c r="L102" s="98">
        <v>13615584</v>
      </c>
      <c r="M102" s="98">
        <v>2543093</v>
      </c>
      <c r="N102" s="98">
        <v>0</v>
      </c>
      <c r="O102" s="15">
        <v>95</v>
      </c>
    </row>
    <row r="103" spans="1:15" x14ac:dyDescent="0.25">
      <c r="A103" s="15">
        <f>A102</f>
        <v>95</v>
      </c>
      <c r="B103" s="6" t="s">
        <v>60</v>
      </c>
      <c r="C103" s="99">
        <f t="shared" ref="C103:N103" si="2">SUM(C8:C102)</f>
        <v>9520259479</v>
      </c>
      <c r="D103" s="99">
        <f t="shared" si="2"/>
        <v>529754529</v>
      </c>
      <c r="E103" s="99">
        <f t="shared" si="2"/>
        <v>677886675</v>
      </c>
      <c r="F103" s="99">
        <f t="shared" si="2"/>
        <v>1181067571</v>
      </c>
      <c r="G103" s="99">
        <f t="shared" si="2"/>
        <v>488462948</v>
      </c>
      <c r="H103" s="99">
        <f t="shared" si="2"/>
        <v>4975135</v>
      </c>
      <c r="I103" s="99">
        <f t="shared" si="2"/>
        <v>12402406337</v>
      </c>
      <c r="J103" s="99">
        <f t="shared" si="2"/>
        <v>5077874360</v>
      </c>
      <c r="K103" s="99">
        <f t="shared" si="2"/>
        <v>653207704</v>
      </c>
      <c r="L103" s="99">
        <f t="shared" si="2"/>
        <v>65438549</v>
      </c>
      <c r="M103" s="99">
        <f t="shared" si="2"/>
        <v>211074886</v>
      </c>
      <c r="N103" s="99">
        <f t="shared" si="2"/>
        <v>278199</v>
      </c>
      <c r="O103" s="15">
        <f>O102</f>
        <v>95</v>
      </c>
    </row>
  </sheetData>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5015A-197C-4B0B-8241-65CABD7FB355}">
  <sheetPr>
    <pageSetUpPr fitToPage="1"/>
  </sheetPr>
  <dimension ref="A1:O46"/>
  <sheetViews>
    <sheetView zoomScaleNormal="100" workbookViewId="0">
      <selection activeCell="N7" sqref="N7"/>
    </sheetView>
  </sheetViews>
  <sheetFormatPr defaultColWidth="7.21875" defaultRowHeight="12.6" x14ac:dyDescent="0.25"/>
  <cols>
    <col min="1" max="1" width="4.77734375" style="1" customWidth="1"/>
    <col min="2" max="2" width="16.33203125" style="1" customWidth="1"/>
    <col min="3" max="3" width="11.109375" style="1" customWidth="1"/>
    <col min="4" max="4" width="13.5546875" style="1" customWidth="1"/>
    <col min="5" max="5" width="12.88671875" style="1" customWidth="1"/>
    <col min="6" max="6" width="11.21875" style="1" customWidth="1"/>
    <col min="7" max="7" width="18.21875" style="1" customWidth="1"/>
    <col min="8" max="8" width="14.5546875" style="1" bestFit="1" customWidth="1"/>
    <col min="9" max="9" width="11" style="1" bestFit="1" customWidth="1"/>
    <col min="10" max="10" width="11.77734375" style="1" customWidth="1"/>
    <col min="11" max="11" width="10" style="1" bestFit="1" customWidth="1"/>
    <col min="12" max="12" width="8.6640625" style="1" bestFit="1" customWidth="1"/>
    <col min="13" max="13" width="9.109375" style="1" bestFit="1" customWidth="1"/>
    <col min="14" max="14" width="13.33203125" style="1" bestFit="1" customWidth="1"/>
    <col min="15" max="15" width="3.33203125" style="1" bestFit="1" customWidth="1"/>
    <col min="16" max="256" width="7.21875" style="1"/>
    <col min="257" max="257" width="3.6640625" style="1" bestFit="1" customWidth="1"/>
    <col min="258" max="258" width="11.77734375" style="1" bestFit="1" customWidth="1"/>
    <col min="259" max="259" width="11.109375" style="1" customWidth="1"/>
    <col min="260" max="260" width="13.5546875" style="1" customWidth="1"/>
    <col min="261" max="261" width="11.5546875" style="1" customWidth="1"/>
    <col min="262" max="262" width="11.21875" style="1" customWidth="1"/>
    <col min="263" max="263" width="18.21875" style="1" customWidth="1"/>
    <col min="264" max="264" width="14.5546875" style="1" bestFit="1" customWidth="1"/>
    <col min="265" max="265" width="11" style="1" bestFit="1" customWidth="1"/>
    <col min="266" max="266" width="11.77734375" style="1" customWidth="1"/>
    <col min="267" max="267" width="10" style="1" bestFit="1" customWidth="1"/>
    <col min="268" max="268" width="8.6640625" style="1" bestFit="1" customWidth="1"/>
    <col min="269" max="269" width="9.109375" style="1" bestFit="1" customWidth="1"/>
    <col min="270" max="270" width="13.33203125" style="1" bestFit="1" customWidth="1"/>
    <col min="271" max="271" width="3.33203125" style="1" bestFit="1" customWidth="1"/>
    <col min="272" max="512" width="7.21875" style="1"/>
    <col min="513" max="513" width="3.6640625" style="1" bestFit="1" customWidth="1"/>
    <col min="514" max="514" width="11.77734375" style="1" bestFit="1" customWidth="1"/>
    <col min="515" max="515" width="11.109375" style="1" customWidth="1"/>
    <col min="516" max="516" width="13.5546875" style="1" customWidth="1"/>
    <col min="517" max="517" width="11.5546875" style="1" customWidth="1"/>
    <col min="518" max="518" width="11.21875" style="1" customWidth="1"/>
    <col min="519" max="519" width="18.21875" style="1" customWidth="1"/>
    <col min="520" max="520" width="14.5546875" style="1" bestFit="1" customWidth="1"/>
    <col min="521" max="521" width="11" style="1" bestFit="1" customWidth="1"/>
    <col min="522" max="522" width="11.77734375" style="1" customWidth="1"/>
    <col min="523" max="523" width="10" style="1" bestFit="1" customWidth="1"/>
    <col min="524" max="524" width="8.6640625" style="1" bestFit="1" customWidth="1"/>
    <col min="525" max="525" width="9.109375" style="1" bestFit="1" customWidth="1"/>
    <col min="526" max="526" width="13.33203125" style="1" bestFit="1" customWidth="1"/>
    <col min="527" max="527" width="3.33203125" style="1" bestFit="1" customWidth="1"/>
    <col min="528" max="768" width="7.21875" style="1"/>
    <col min="769" max="769" width="3.6640625" style="1" bestFit="1" customWidth="1"/>
    <col min="770" max="770" width="11.77734375" style="1" bestFit="1" customWidth="1"/>
    <col min="771" max="771" width="11.109375" style="1" customWidth="1"/>
    <col min="772" max="772" width="13.5546875" style="1" customWidth="1"/>
    <col min="773" max="773" width="11.5546875" style="1" customWidth="1"/>
    <col min="774" max="774" width="11.21875" style="1" customWidth="1"/>
    <col min="775" max="775" width="18.21875" style="1" customWidth="1"/>
    <col min="776" max="776" width="14.5546875" style="1" bestFit="1" customWidth="1"/>
    <col min="777" max="777" width="11" style="1" bestFit="1" customWidth="1"/>
    <col min="778" max="778" width="11.77734375" style="1" customWidth="1"/>
    <col min="779" max="779" width="10" style="1" bestFit="1" customWidth="1"/>
    <col min="780" max="780" width="8.6640625" style="1" bestFit="1" customWidth="1"/>
    <col min="781" max="781" width="9.109375" style="1" bestFit="1" customWidth="1"/>
    <col min="782" max="782" width="13.33203125" style="1" bestFit="1" customWidth="1"/>
    <col min="783" max="783" width="3.33203125" style="1" bestFit="1" customWidth="1"/>
    <col min="784" max="1024" width="7.21875" style="1"/>
    <col min="1025" max="1025" width="3.6640625" style="1" bestFit="1" customWidth="1"/>
    <col min="1026" max="1026" width="11.77734375" style="1" bestFit="1" customWidth="1"/>
    <col min="1027" max="1027" width="11.109375" style="1" customWidth="1"/>
    <col min="1028" max="1028" width="13.5546875" style="1" customWidth="1"/>
    <col min="1029" max="1029" width="11.5546875" style="1" customWidth="1"/>
    <col min="1030" max="1030" width="11.21875" style="1" customWidth="1"/>
    <col min="1031" max="1031" width="18.21875" style="1" customWidth="1"/>
    <col min="1032" max="1032" width="14.5546875" style="1" bestFit="1" customWidth="1"/>
    <col min="1033" max="1033" width="11" style="1" bestFit="1" customWidth="1"/>
    <col min="1034" max="1034" width="11.77734375" style="1" customWidth="1"/>
    <col min="1035" max="1035" width="10" style="1" bestFit="1" customWidth="1"/>
    <col min="1036" max="1036" width="8.6640625" style="1" bestFit="1" customWidth="1"/>
    <col min="1037" max="1037" width="9.109375" style="1" bestFit="1" customWidth="1"/>
    <col min="1038" max="1038" width="13.33203125" style="1" bestFit="1" customWidth="1"/>
    <col min="1039" max="1039" width="3.33203125" style="1" bestFit="1" customWidth="1"/>
    <col min="1040" max="1280" width="7.21875" style="1"/>
    <col min="1281" max="1281" width="3.6640625" style="1" bestFit="1" customWidth="1"/>
    <col min="1282" max="1282" width="11.77734375" style="1" bestFit="1" customWidth="1"/>
    <col min="1283" max="1283" width="11.109375" style="1" customWidth="1"/>
    <col min="1284" max="1284" width="13.5546875" style="1" customWidth="1"/>
    <col min="1285" max="1285" width="11.5546875" style="1" customWidth="1"/>
    <col min="1286" max="1286" width="11.21875" style="1" customWidth="1"/>
    <col min="1287" max="1287" width="18.21875" style="1" customWidth="1"/>
    <col min="1288" max="1288" width="14.5546875" style="1" bestFit="1" customWidth="1"/>
    <col min="1289" max="1289" width="11" style="1" bestFit="1" customWidth="1"/>
    <col min="1290" max="1290" width="11.77734375" style="1" customWidth="1"/>
    <col min="1291" max="1291" width="10" style="1" bestFit="1" customWidth="1"/>
    <col min="1292" max="1292" width="8.6640625" style="1" bestFit="1" customWidth="1"/>
    <col min="1293" max="1293" width="9.109375" style="1" bestFit="1" customWidth="1"/>
    <col min="1294" max="1294" width="13.33203125" style="1" bestFit="1" customWidth="1"/>
    <col min="1295" max="1295" width="3.33203125" style="1" bestFit="1" customWidth="1"/>
    <col min="1296" max="1536" width="7.21875" style="1"/>
    <col min="1537" max="1537" width="3.6640625" style="1" bestFit="1" customWidth="1"/>
    <col min="1538" max="1538" width="11.77734375" style="1" bestFit="1" customWidth="1"/>
    <col min="1539" max="1539" width="11.109375" style="1" customWidth="1"/>
    <col min="1540" max="1540" width="13.5546875" style="1" customWidth="1"/>
    <col min="1541" max="1541" width="11.5546875" style="1" customWidth="1"/>
    <col min="1542" max="1542" width="11.21875" style="1" customWidth="1"/>
    <col min="1543" max="1543" width="18.21875" style="1" customWidth="1"/>
    <col min="1544" max="1544" width="14.5546875" style="1" bestFit="1" customWidth="1"/>
    <col min="1545" max="1545" width="11" style="1" bestFit="1" customWidth="1"/>
    <col min="1546" max="1546" width="11.77734375" style="1" customWidth="1"/>
    <col min="1547" max="1547" width="10" style="1" bestFit="1" customWidth="1"/>
    <col min="1548" max="1548" width="8.6640625" style="1" bestFit="1" customWidth="1"/>
    <col min="1549" max="1549" width="9.109375" style="1" bestFit="1" customWidth="1"/>
    <col min="1550" max="1550" width="13.33203125" style="1" bestFit="1" customWidth="1"/>
    <col min="1551" max="1551" width="3.33203125" style="1" bestFit="1" customWidth="1"/>
    <col min="1552" max="1792" width="7.21875" style="1"/>
    <col min="1793" max="1793" width="3.6640625" style="1" bestFit="1" customWidth="1"/>
    <col min="1794" max="1794" width="11.77734375" style="1" bestFit="1" customWidth="1"/>
    <col min="1795" max="1795" width="11.109375" style="1" customWidth="1"/>
    <col min="1796" max="1796" width="13.5546875" style="1" customWidth="1"/>
    <col min="1797" max="1797" width="11.5546875" style="1" customWidth="1"/>
    <col min="1798" max="1798" width="11.21875" style="1" customWidth="1"/>
    <col min="1799" max="1799" width="18.21875" style="1" customWidth="1"/>
    <col min="1800" max="1800" width="14.5546875" style="1" bestFit="1" customWidth="1"/>
    <col min="1801" max="1801" width="11" style="1" bestFit="1" customWidth="1"/>
    <col min="1802" max="1802" width="11.77734375" style="1" customWidth="1"/>
    <col min="1803" max="1803" width="10" style="1" bestFit="1" customWidth="1"/>
    <col min="1804" max="1804" width="8.6640625" style="1" bestFit="1" customWidth="1"/>
    <col min="1805" max="1805" width="9.109375" style="1" bestFit="1" customWidth="1"/>
    <col min="1806" max="1806" width="13.33203125" style="1" bestFit="1" customWidth="1"/>
    <col min="1807" max="1807" width="3.33203125" style="1" bestFit="1" customWidth="1"/>
    <col min="1808" max="2048" width="7.21875" style="1"/>
    <col min="2049" max="2049" width="3.6640625" style="1" bestFit="1" customWidth="1"/>
    <col min="2050" max="2050" width="11.77734375" style="1" bestFit="1" customWidth="1"/>
    <col min="2051" max="2051" width="11.109375" style="1" customWidth="1"/>
    <col min="2052" max="2052" width="13.5546875" style="1" customWidth="1"/>
    <col min="2053" max="2053" width="11.5546875" style="1" customWidth="1"/>
    <col min="2054" max="2054" width="11.21875" style="1" customWidth="1"/>
    <col min="2055" max="2055" width="18.21875" style="1" customWidth="1"/>
    <col min="2056" max="2056" width="14.5546875" style="1" bestFit="1" customWidth="1"/>
    <col min="2057" max="2057" width="11" style="1" bestFit="1" customWidth="1"/>
    <col min="2058" max="2058" width="11.77734375" style="1" customWidth="1"/>
    <col min="2059" max="2059" width="10" style="1" bestFit="1" customWidth="1"/>
    <col min="2060" max="2060" width="8.6640625" style="1" bestFit="1" customWidth="1"/>
    <col min="2061" max="2061" width="9.109375" style="1" bestFit="1" customWidth="1"/>
    <col min="2062" max="2062" width="13.33203125" style="1" bestFit="1" customWidth="1"/>
    <col min="2063" max="2063" width="3.33203125" style="1" bestFit="1" customWidth="1"/>
    <col min="2064" max="2304" width="7.21875" style="1"/>
    <col min="2305" max="2305" width="3.6640625" style="1" bestFit="1" customWidth="1"/>
    <col min="2306" max="2306" width="11.77734375" style="1" bestFit="1" customWidth="1"/>
    <col min="2307" max="2307" width="11.109375" style="1" customWidth="1"/>
    <col min="2308" max="2308" width="13.5546875" style="1" customWidth="1"/>
    <col min="2309" max="2309" width="11.5546875" style="1" customWidth="1"/>
    <col min="2310" max="2310" width="11.21875" style="1" customWidth="1"/>
    <col min="2311" max="2311" width="18.21875" style="1" customWidth="1"/>
    <col min="2312" max="2312" width="14.5546875" style="1" bestFit="1" customWidth="1"/>
    <col min="2313" max="2313" width="11" style="1" bestFit="1" customWidth="1"/>
    <col min="2314" max="2314" width="11.77734375" style="1" customWidth="1"/>
    <col min="2315" max="2315" width="10" style="1" bestFit="1" customWidth="1"/>
    <col min="2316" max="2316" width="8.6640625" style="1" bestFit="1" customWidth="1"/>
    <col min="2317" max="2317" width="9.109375" style="1" bestFit="1" customWidth="1"/>
    <col min="2318" max="2318" width="13.33203125" style="1" bestFit="1" customWidth="1"/>
    <col min="2319" max="2319" width="3.33203125" style="1" bestFit="1" customWidth="1"/>
    <col min="2320" max="2560" width="7.21875" style="1"/>
    <col min="2561" max="2561" width="3.6640625" style="1" bestFit="1" customWidth="1"/>
    <col min="2562" max="2562" width="11.77734375" style="1" bestFit="1" customWidth="1"/>
    <col min="2563" max="2563" width="11.109375" style="1" customWidth="1"/>
    <col min="2564" max="2564" width="13.5546875" style="1" customWidth="1"/>
    <col min="2565" max="2565" width="11.5546875" style="1" customWidth="1"/>
    <col min="2566" max="2566" width="11.21875" style="1" customWidth="1"/>
    <col min="2567" max="2567" width="18.21875" style="1" customWidth="1"/>
    <col min="2568" max="2568" width="14.5546875" style="1" bestFit="1" customWidth="1"/>
    <col min="2569" max="2569" width="11" style="1" bestFit="1" customWidth="1"/>
    <col min="2570" max="2570" width="11.77734375" style="1" customWidth="1"/>
    <col min="2571" max="2571" width="10" style="1" bestFit="1" customWidth="1"/>
    <col min="2572" max="2572" width="8.6640625" style="1" bestFit="1" customWidth="1"/>
    <col min="2573" max="2573" width="9.109375" style="1" bestFit="1" customWidth="1"/>
    <col min="2574" max="2574" width="13.33203125" style="1" bestFit="1" customWidth="1"/>
    <col min="2575" max="2575" width="3.33203125" style="1" bestFit="1" customWidth="1"/>
    <col min="2576" max="2816" width="7.21875" style="1"/>
    <col min="2817" max="2817" width="3.6640625" style="1" bestFit="1" customWidth="1"/>
    <col min="2818" max="2818" width="11.77734375" style="1" bestFit="1" customWidth="1"/>
    <col min="2819" max="2819" width="11.109375" style="1" customWidth="1"/>
    <col min="2820" max="2820" width="13.5546875" style="1" customWidth="1"/>
    <col min="2821" max="2821" width="11.5546875" style="1" customWidth="1"/>
    <col min="2822" max="2822" width="11.21875" style="1" customWidth="1"/>
    <col min="2823" max="2823" width="18.21875" style="1" customWidth="1"/>
    <col min="2824" max="2824" width="14.5546875" style="1" bestFit="1" customWidth="1"/>
    <col min="2825" max="2825" width="11" style="1" bestFit="1" customWidth="1"/>
    <col min="2826" max="2826" width="11.77734375" style="1" customWidth="1"/>
    <col min="2827" max="2827" width="10" style="1" bestFit="1" customWidth="1"/>
    <col min="2828" max="2828" width="8.6640625" style="1" bestFit="1" customWidth="1"/>
    <col min="2829" max="2829" width="9.109375" style="1" bestFit="1" customWidth="1"/>
    <col min="2830" max="2830" width="13.33203125" style="1" bestFit="1" customWidth="1"/>
    <col min="2831" max="2831" width="3.33203125" style="1" bestFit="1" customWidth="1"/>
    <col min="2832" max="3072" width="7.21875" style="1"/>
    <col min="3073" max="3073" width="3.6640625" style="1" bestFit="1" customWidth="1"/>
    <col min="3074" max="3074" width="11.77734375" style="1" bestFit="1" customWidth="1"/>
    <col min="3075" max="3075" width="11.109375" style="1" customWidth="1"/>
    <col min="3076" max="3076" width="13.5546875" style="1" customWidth="1"/>
    <col min="3077" max="3077" width="11.5546875" style="1" customWidth="1"/>
    <col min="3078" max="3078" width="11.21875" style="1" customWidth="1"/>
    <col min="3079" max="3079" width="18.21875" style="1" customWidth="1"/>
    <col min="3080" max="3080" width="14.5546875" style="1" bestFit="1" customWidth="1"/>
    <col min="3081" max="3081" width="11" style="1" bestFit="1" customWidth="1"/>
    <col min="3082" max="3082" width="11.77734375" style="1" customWidth="1"/>
    <col min="3083" max="3083" width="10" style="1" bestFit="1" customWidth="1"/>
    <col min="3084" max="3084" width="8.6640625" style="1" bestFit="1" customWidth="1"/>
    <col min="3085" max="3085" width="9.109375" style="1" bestFit="1" customWidth="1"/>
    <col min="3086" max="3086" width="13.33203125" style="1" bestFit="1" customWidth="1"/>
    <col min="3087" max="3087" width="3.33203125" style="1" bestFit="1" customWidth="1"/>
    <col min="3088" max="3328" width="7.21875" style="1"/>
    <col min="3329" max="3329" width="3.6640625" style="1" bestFit="1" customWidth="1"/>
    <col min="3330" max="3330" width="11.77734375" style="1" bestFit="1" customWidth="1"/>
    <col min="3331" max="3331" width="11.109375" style="1" customWidth="1"/>
    <col min="3332" max="3332" width="13.5546875" style="1" customWidth="1"/>
    <col min="3333" max="3333" width="11.5546875" style="1" customWidth="1"/>
    <col min="3334" max="3334" width="11.21875" style="1" customWidth="1"/>
    <col min="3335" max="3335" width="18.21875" style="1" customWidth="1"/>
    <col min="3336" max="3336" width="14.5546875" style="1" bestFit="1" customWidth="1"/>
    <col min="3337" max="3337" width="11" style="1" bestFit="1" customWidth="1"/>
    <col min="3338" max="3338" width="11.77734375" style="1" customWidth="1"/>
    <col min="3339" max="3339" width="10" style="1" bestFit="1" customWidth="1"/>
    <col min="3340" max="3340" width="8.6640625" style="1" bestFit="1" customWidth="1"/>
    <col min="3341" max="3341" width="9.109375" style="1" bestFit="1" customWidth="1"/>
    <col min="3342" max="3342" width="13.33203125" style="1" bestFit="1" customWidth="1"/>
    <col min="3343" max="3343" width="3.33203125" style="1" bestFit="1" customWidth="1"/>
    <col min="3344" max="3584" width="7.21875" style="1"/>
    <col min="3585" max="3585" width="3.6640625" style="1" bestFit="1" customWidth="1"/>
    <col min="3586" max="3586" width="11.77734375" style="1" bestFit="1" customWidth="1"/>
    <col min="3587" max="3587" width="11.109375" style="1" customWidth="1"/>
    <col min="3588" max="3588" width="13.5546875" style="1" customWidth="1"/>
    <col min="3589" max="3589" width="11.5546875" style="1" customWidth="1"/>
    <col min="3590" max="3590" width="11.21875" style="1" customWidth="1"/>
    <col min="3591" max="3591" width="18.21875" style="1" customWidth="1"/>
    <col min="3592" max="3592" width="14.5546875" style="1" bestFit="1" customWidth="1"/>
    <col min="3593" max="3593" width="11" style="1" bestFit="1" customWidth="1"/>
    <col min="3594" max="3594" width="11.77734375" style="1" customWidth="1"/>
    <col min="3595" max="3595" width="10" style="1" bestFit="1" customWidth="1"/>
    <col min="3596" max="3596" width="8.6640625" style="1" bestFit="1" customWidth="1"/>
    <col min="3597" max="3597" width="9.109375" style="1" bestFit="1" customWidth="1"/>
    <col min="3598" max="3598" width="13.33203125" style="1" bestFit="1" customWidth="1"/>
    <col min="3599" max="3599" width="3.33203125" style="1" bestFit="1" customWidth="1"/>
    <col min="3600" max="3840" width="7.21875" style="1"/>
    <col min="3841" max="3841" width="3.6640625" style="1" bestFit="1" customWidth="1"/>
    <col min="3842" max="3842" width="11.77734375" style="1" bestFit="1" customWidth="1"/>
    <col min="3843" max="3843" width="11.109375" style="1" customWidth="1"/>
    <col min="3844" max="3844" width="13.5546875" style="1" customWidth="1"/>
    <col min="3845" max="3845" width="11.5546875" style="1" customWidth="1"/>
    <col min="3846" max="3846" width="11.21875" style="1" customWidth="1"/>
    <col min="3847" max="3847" width="18.21875" style="1" customWidth="1"/>
    <col min="3848" max="3848" width="14.5546875" style="1" bestFit="1" customWidth="1"/>
    <col min="3849" max="3849" width="11" style="1" bestFit="1" customWidth="1"/>
    <col min="3850" max="3850" width="11.77734375" style="1" customWidth="1"/>
    <col min="3851" max="3851" width="10" style="1" bestFit="1" customWidth="1"/>
    <col min="3852" max="3852" width="8.6640625" style="1" bestFit="1" customWidth="1"/>
    <col min="3853" max="3853" width="9.109375" style="1" bestFit="1" customWidth="1"/>
    <col min="3854" max="3854" width="13.33203125" style="1" bestFit="1" customWidth="1"/>
    <col min="3855" max="3855" width="3.33203125" style="1" bestFit="1" customWidth="1"/>
    <col min="3856" max="4096" width="7.21875" style="1"/>
    <col min="4097" max="4097" width="3.6640625" style="1" bestFit="1" customWidth="1"/>
    <col min="4098" max="4098" width="11.77734375" style="1" bestFit="1" customWidth="1"/>
    <col min="4099" max="4099" width="11.109375" style="1" customWidth="1"/>
    <col min="4100" max="4100" width="13.5546875" style="1" customWidth="1"/>
    <col min="4101" max="4101" width="11.5546875" style="1" customWidth="1"/>
    <col min="4102" max="4102" width="11.21875" style="1" customWidth="1"/>
    <col min="4103" max="4103" width="18.21875" style="1" customWidth="1"/>
    <col min="4104" max="4104" width="14.5546875" style="1" bestFit="1" customWidth="1"/>
    <col min="4105" max="4105" width="11" style="1" bestFit="1" customWidth="1"/>
    <col min="4106" max="4106" width="11.77734375" style="1" customWidth="1"/>
    <col min="4107" max="4107" width="10" style="1" bestFit="1" customWidth="1"/>
    <col min="4108" max="4108" width="8.6640625" style="1" bestFit="1" customWidth="1"/>
    <col min="4109" max="4109" width="9.109375" style="1" bestFit="1" customWidth="1"/>
    <col min="4110" max="4110" width="13.33203125" style="1" bestFit="1" customWidth="1"/>
    <col min="4111" max="4111" width="3.33203125" style="1" bestFit="1" customWidth="1"/>
    <col min="4112" max="4352" width="7.21875" style="1"/>
    <col min="4353" max="4353" width="3.6640625" style="1" bestFit="1" customWidth="1"/>
    <col min="4354" max="4354" width="11.77734375" style="1" bestFit="1" customWidth="1"/>
    <col min="4355" max="4355" width="11.109375" style="1" customWidth="1"/>
    <col min="4356" max="4356" width="13.5546875" style="1" customWidth="1"/>
    <col min="4357" max="4357" width="11.5546875" style="1" customWidth="1"/>
    <col min="4358" max="4358" width="11.21875" style="1" customWidth="1"/>
    <col min="4359" max="4359" width="18.21875" style="1" customWidth="1"/>
    <col min="4360" max="4360" width="14.5546875" style="1" bestFit="1" customWidth="1"/>
    <col min="4361" max="4361" width="11" style="1" bestFit="1" customWidth="1"/>
    <col min="4362" max="4362" width="11.77734375" style="1" customWidth="1"/>
    <col min="4363" max="4363" width="10" style="1" bestFit="1" customWidth="1"/>
    <col min="4364" max="4364" width="8.6640625" style="1" bestFit="1" customWidth="1"/>
    <col min="4365" max="4365" width="9.109375" style="1" bestFit="1" customWidth="1"/>
    <col min="4366" max="4366" width="13.33203125" style="1" bestFit="1" customWidth="1"/>
    <col min="4367" max="4367" width="3.33203125" style="1" bestFit="1" customWidth="1"/>
    <col min="4368" max="4608" width="7.21875" style="1"/>
    <col min="4609" max="4609" width="3.6640625" style="1" bestFit="1" customWidth="1"/>
    <col min="4610" max="4610" width="11.77734375" style="1" bestFit="1" customWidth="1"/>
    <col min="4611" max="4611" width="11.109375" style="1" customWidth="1"/>
    <col min="4612" max="4612" width="13.5546875" style="1" customWidth="1"/>
    <col min="4613" max="4613" width="11.5546875" style="1" customWidth="1"/>
    <col min="4614" max="4614" width="11.21875" style="1" customWidth="1"/>
    <col min="4615" max="4615" width="18.21875" style="1" customWidth="1"/>
    <col min="4616" max="4616" width="14.5546875" style="1" bestFit="1" customWidth="1"/>
    <col min="4617" max="4617" width="11" style="1" bestFit="1" customWidth="1"/>
    <col min="4618" max="4618" width="11.77734375" style="1" customWidth="1"/>
    <col min="4619" max="4619" width="10" style="1" bestFit="1" customWidth="1"/>
    <col min="4620" max="4620" width="8.6640625" style="1" bestFit="1" customWidth="1"/>
    <col min="4621" max="4621" width="9.109375" style="1" bestFit="1" customWidth="1"/>
    <col min="4622" max="4622" width="13.33203125" style="1" bestFit="1" customWidth="1"/>
    <col min="4623" max="4623" width="3.33203125" style="1" bestFit="1" customWidth="1"/>
    <col min="4624" max="4864" width="7.21875" style="1"/>
    <col min="4865" max="4865" width="3.6640625" style="1" bestFit="1" customWidth="1"/>
    <col min="4866" max="4866" width="11.77734375" style="1" bestFit="1" customWidth="1"/>
    <col min="4867" max="4867" width="11.109375" style="1" customWidth="1"/>
    <col min="4868" max="4868" width="13.5546875" style="1" customWidth="1"/>
    <col min="4869" max="4869" width="11.5546875" style="1" customWidth="1"/>
    <col min="4870" max="4870" width="11.21875" style="1" customWidth="1"/>
    <col min="4871" max="4871" width="18.21875" style="1" customWidth="1"/>
    <col min="4872" max="4872" width="14.5546875" style="1" bestFit="1" customWidth="1"/>
    <col min="4873" max="4873" width="11" style="1" bestFit="1" customWidth="1"/>
    <col min="4874" max="4874" width="11.77734375" style="1" customWidth="1"/>
    <col min="4875" max="4875" width="10" style="1" bestFit="1" customWidth="1"/>
    <col min="4876" max="4876" width="8.6640625" style="1" bestFit="1" customWidth="1"/>
    <col min="4877" max="4877" width="9.109375" style="1" bestFit="1" customWidth="1"/>
    <col min="4878" max="4878" width="13.33203125" style="1" bestFit="1" customWidth="1"/>
    <col min="4879" max="4879" width="3.33203125" style="1" bestFit="1" customWidth="1"/>
    <col min="4880" max="5120" width="7.21875" style="1"/>
    <col min="5121" max="5121" width="3.6640625" style="1" bestFit="1" customWidth="1"/>
    <col min="5122" max="5122" width="11.77734375" style="1" bestFit="1" customWidth="1"/>
    <col min="5123" max="5123" width="11.109375" style="1" customWidth="1"/>
    <col min="5124" max="5124" width="13.5546875" style="1" customWidth="1"/>
    <col min="5125" max="5125" width="11.5546875" style="1" customWidth="1"/>
    <col min="5126" max="5126" width="11.21875" style="1" customWidth="1"/>
    <col min="5127" max="5127" width="18.21875" style="1" customWidth="1"/>
    <col min="5128" max="5128" width="14.5546875" style="1" bestFit="1" customWidth="1"/>
    <col min="5129" max="5129" width="11" style="1" bestFit="1" customWidth="1"/>
    <col min="5130" max="5130" width="11.77734375" style="1" customWidth="1"/>
    <col min="5131" max="5131" width="10" style="1" bestFit="1" customWidth="1"/>
    <col min="5132" max="5132" width="8.6640625" style="1" bestFit="1" customWidth="1"/>
    <col min="5133" max="5133" width="9.109375" style="1" bestFit="1" customWidth="1"/>
    <col min="5134" max="5134" width="13.33203125" style="1" bestFit="1" customWidth="1"/>
    <col min="5135" max="5135" width="3.33203125" style="1" bestFit="1" customWidth="1"/>
    <col min="5136" max="5376" width="7.21875" style="1"/>
    <col min="5377" max="5377" width="3.6640625" style="1" bestFit="1" customWidth="1"/>
    <col min="5378" max="5378" width="11.77734375" style="1" bestFit="1" customWidth="1"/>
    <col min="5379" max="5379" width="11.109375" style="1" customWidth="1"/>
    <col min="5380" max="5380" width="13.5546875" style="1" customWidth="1"/>
    <col min="5381" max="5381" width="11.5546875" style="1" customWidth="1"/>
    <col min="5382" max="5382" width="11.21875" style="1" customWidth="1"/>
    <col min="5383" max="5383" width="18.21875" style="1" customWidth="1"/>
    <col min="5384" max="5384" width="14.5546875" style="1" bestFit="1" customWidth="1"/>
    <col min="5385" max="5385" width="11" style="1" bestFit="1" customWidth="1"/>
    <col min="5386" max="5386" width="11.77734375" style="1" customWidth="1"/>
    <col min="5387" max="5387" width="10" style="1" bestFit="1" customWidth="1"/>
    <col min="5388" max="5388" width="8.6640625" style="1" bestFit="1" customWidth="1"/>
    <col min="5389" max="5389" width="9.109375" style="1" bestFit="1" customWidth="1"/>
    <col min="5390" max="5390" width="13.33203125" style="1" bestFit="1" customWidth="1"/>
    <col min="5391" max="5391" width="3.33203125" style="1" bestFit="1" customWidth="1"/>
    <col min="5392" max="5632" width="7.21875" style="1"/>
    <col min="5633" max="5633" width="3.6640625" style="1" bestFit="1" customWidth="1"/>
    <col min="5634" max="5634" width="11.77734375" style="1" bestFit="1" customWidth="1"/>
    <col min="5635" max="5635" width="11.109375" style="1" customWidth="1"/>
    <col min="5636" max="5636" width="13.5546875" style="1" customWidth="1"/>
    <col min="5637" max="5637" width="11.5546875" style="1" customWidth="1"/>
    <col min="5638" max="5638" width="11.21875" style="1" customWidth="1"/>
    <col min="5639" max="5639" width="18.21875" style="1" customWidth="1"/>
    <col min="5640" max="5640" width="14.5546875" style="1" bestFit="1" customWidth="1"/>
    <col min="5641" max="5641" width="11" style="1" bestFit="1" customWidth="1"/>
    <col min="5642" max="5642" width="11.77734375" style="1" customWidth="1"/>
    <col min="5643" max="5643" width="10" style="1" bestFit="1" customWidth="1"/>
    <col min="5644" max="5644" width="8.6640625" style="1" bestFit="1" customWidth="1"/>
    <col min="5645" max="5645" width="9.109375" style="1" bestFit="1" customWidth="1"/>
    <col min="5646" max="5646" width="13.33203125" style="1" bestFit="1" customWidth="1"/>
    <col min="5647" max="5647" width="3.33203125" style="1" bestFit="1" customWidth="1"/>
    <col min="5648" max="5888" width="7.21875" style="1"/>
    <col min="5889" max="5889" width="3.6640625" style="1" bestFit="1" customWidth="1"/>
    <col min="5890" max="5890" width="11.77734375" style="1" bestFit="1" customWidth="1"/>
    <col min="5891" max="5891" width="11.109375" style="1" customWidth="1"/>
    <col min="5892" max="5892" width="13.5546875" style="1" customWidth="1"/>
    <col min="5893" max="5893" width="11.5546875" style="1" customWidth="1"/>
    <col min="5894" max="5894" width="11.21875" style="1" customWidth="1"/>
    <col min="5895" max="5895" width="18.21875" style="1" customWidth="1"/>
    <col min="5896" max="5896" width="14.5546875" style="1" bestFit="1" customWidth="1"/>
    <col min="5897" max="5897" width="11" style="1" bestFit="1" customWidth="1"/>
    <col min="5898" max="5898" width="11.77734375" style="1" customWidth="1"/>
    <col min="5899" max="5899" width="10" style="1" bestFit="1" customWidth="1"/>
    <col min="5900" max="5900" width="8.6640625" style="1" bestFit="1" customWidth="1"/>
    <col min="5901" max="5901" width="9.109375" style="1" bestFit="1" customWidth="1"/>
    <col min="5902" max="5902" width="13.33203125" style="1" bestFit="1" customWidth="1"/>
    <col min="5903" max="5903" width="3.33203125" style="1" bestFit="1" customWidth="1"/>
    <col min="5904" max="6144" width="7.21875" style="1"/>
    <col min="6145" max="6145" width="3.6640625" style="1" bestFit="1" customWidth="1"/>
    <col min="6146" max="6146" width="11.77734375" style="1" bestFit="1" customWidth="1"/>
    <col min="6147" max="6147" width="11.109375" style="1" customWidth="1"/>
    <col min="6148" max="6148" width="13.5546875" style="1" customWidth="1"/>
    <col min="6149" max="6149" width="11.5546875" style="1" customWidth="1"/>
    <col min="6150" max="6150" width="11.21875" style="1" customWidth="1"/>
    <col min="6151" max="6151" width="18.21875" style="1" customWidth="1"/>
    <col min="6152" max="6152" width="14.5546875" style="1" bestFit="1" customWidth="1"/>
    <col min="6153" max="6153" width="11" style="1" bestFit="1" customWidth="1"/>
    <col min="6154" max="6154" width="11.77734375" style="1" customWidth="1"/>
    <col min="6155" max="6155" width="10" style="1" bestFit="1" customWidth="1"/>
    <col min="6156" max="6156" width="8.6640625" style="1" bestFit="1" customWidth="1"/>
    <col min="6157" max="6157" width="9.109375" style="1" bestFit="1" customWidth="1"/>
    <col min="6158" max="6158" width="13.33203125" style="1" bestFit="1" customWidth="1"/>
    <col min="6159" max="6159" width="3.33203125" style="1" bestFit="1" customWidth="1"/>
    <col min="6160" max="6400" width="7.21875" style="1"/>
    <col min="6401" max="6401" width="3.6640625" style="1" bestFit="1" customWidth="1"/>
    <col min="6402" max="6402" width="11.77734375" style="1" bestFit="1" customWidth="1"/>
    <col min="6403" max="6403" width="11.109375" style="1" customWidth="1"/>
    <col min="6404" max="6404" width="13.5546875" style="1" customWidth="1"/>
    <col min="6405" max="6405" width="11.5546875" style="1" customWidth="1"/>
    <col min="6406" max="6406" width="11.21875" style="1" customWidth="1"/>
    <col min="6407" max="6407" width="18.21875" style="1" customWidth="1"/>
    <col min="6408" max="6408" width="14.5546875" style="1" bestFit="1" customWidth="1"/>
    <col min="6409" max="6409" width="11" style="1" bestFit="1" customWidth="1"/>
    <col min="6410" max="6410" width="11.77734375" style="1" customWidth="1"/>
    <col min="6411" max="6411" width="10" style="1" bestFit="1" customWidth="1"/>
    <col min="6412" max="6412" width="8.6640625" style="1" bestFit="1" customWidth="1"/>
    <col min="6413" max="6413" width="9.109375" style="1" bestFit="1" customWidth="1"/>
    <col min="6414" max="6414" width="13.33203125" style="1" bestFit="1" customWidth="1"/>
    <col min="6415" max="6415" width="3.33203125" style="1" bestFit="1" customWidth="1"/>
    <col min="6416" max="6656" width="7.21875" style="1"/>
    <col min="6657" max="6657" width="3.6640625" style="1" bestFit="1" customWidth="1"/>
    <col min="6658" max="6658" width="11.77734375" style="1" bestFit="1" customWidth="1"/>
    <col min="6659" max="6659" width="11.109375" style="1" customWidth="1"/>
    <col min="6660" max="6660" width="13.5546875" style="1" customWidth="1"/>
    <col min="6661" max="6661" width="11.5546875" style="1" customWidth="1"/>
    <col min="6662" max="6662" width="11.21875" style="1" customWidth="1"/>
    <col min="6663" max="6663" width="18.21875" style="1" customWidth="1"/>
    <col min="6664" max="6664" width="14.5546875" style="1" bestFit="1" customWidth="1"/>
    <col min="6665" max="6665" width="11" style="1" bestFit="1" customWidth="1"/>
    <col min="6666" max="6666" width="11.77734375" style="1" customWidth="1"/>
    <col min="6667" max="6667" width="10" style="1" bestFit="1" customWidth="1"/>
    <col min="6668" max="6668" width="8.6640625" style="1" bestFit="1" customWidth="1"/>
    <col min="6669" max="6669" width="9.109375" style="1" bestFit="1" customWidth="1"/>
    <col min="6670" max="6670" width="13.33203125" style="1" bestFit="1" customWidth="1"/>
    <col min="6671" max="6671" width="3.33203125" style="1" bestFit="1" customWidth="1"/>
    <col min="6672" max="6912" width="7.21875" style="1"/>
    <col min="6913" max="6913" width="3.6640625" style="1" bestFit="1" customWidth="1"/>
    <col min="6914" max="6914" width="11.77734375" style="1" bestFit="1" customWidth="1"/>
    <col min="6915" max="6915" width="11.109375" style="1" customWidth="1"/>
    <col min="6916" max="6916" width="13.5546875" style="1" customWidth="1"/>
    <col min="6917" max="6917" width="11.5546875" style="1" customWidth="1"/>
    <col min="6918" max="6918" width="11.21875" style="1" customWidth="1"/>
    <col min="6919" max="6919" width="18.21875" style="1" customWidth="1"/>
    <col min="6920" max="6920" width="14.5546875" style="1" bestFit="1" customWidth="1"/>
    <col min="6921" max="6921" width="11" style="1" bestFit="1" customWidth="1"/>
    <col min="6922" max="6922" width="11.77734375" style="1" customWidth="1"/>
    <col min="6923" max="6923" width="10" style="1" bestFit="1" customWidth="1"/>
    <col min="6924" max="6924" width="8.6640625" style="1" bestFit="1" customWidth="1"/>
    <col min="6925" max="6925" width="9.109375" style="1" bestFit="1" customWidth="1"/>
    <col min="6926" max="6926" width="13.33203125" style="1" bestFit="1" customWidth="1"/>
    <col min="6927" max="6927" width="3.33203125" style="1" bestFit="1" customWidth="1"/>
    <col min="6928" max="7168" width="7.21875" style="1"/>
    <col min="7169" max="7169" width="3.6640625" style="1" bestFit="1" customWidth="1"/>
    <col min="7170" max="7170" width="11.77734375" style="1" bestFit="1" customWidth="1"/>
    <col min="7171" max="7171" width="11.109375" style="1" customWidth="1"/>
    <col min="7172" max="7172" width="13.5546875" style="1" customWidth="1"/>
    <col min="7173" max="7173" width="11.5546875" style="1" customWidth="1"/>
    <col min="7174" max="7174" width="11.21875" style="1" customWidth="1"/>
    <col min="7175" max="7175" width="18.21875" style="1" customWidth="1"/>
    <col min="7176" max="7176" width="14.5546875" style="1" bestFit="1" customWidth="1"/>
    <col min="7177" max="7177" width="11" style="1" bestFit="1" customWidth="1"/>
    <col min="7178" max="7178" width="11.77734375" style="1" customWidth="1"/>
    <col min="7179" max="7179" width="10" style="1" bestFit="1" customWidth="1"/>
    <col min="7180" max="7180" width="8.6640625" style="1" bestFit="1" customWidth="1"/>
    <col min="7181" max="7181" width="9.109375" style="1" bestFit="1" customWidth="1"/>
    <col min="7182" max="7182" width="13.33203125" style="1" bestFit="1" customWidth="1"/>
    <col min="7183" max="7183" width="3.33203125" style="1" bestFit="1" customWidth="1"/>
    <col min="7184" max="7424" width="7.21875" style="1"/>
    <col min="7425" max="7425" width="3.6640625" style="1" bestFit="1" customWidth="1"/>
    <col min="7426" max="7426" width="11.77734375" style="1" bestFit="1" customWidth="1"/>
    <col min="7427" max="7427" width="11.109375" style="1" customWidth="1"/>
    <col min="7428" max="7428" width="13.5546875" style="1" customWidth="1"/>
    <col min="7429" max="7429" width="11.5546875" style="1" customWidth="1"/>
    <col min="7430" max="7430" width="11.21875" style="1" customWidth="1"/>
    <col min="7431" max="7431" width="18.21875" style="1" customWidth="1"/>
    <col min="7432" max="7432" width="14.5546875" style="1" bestFit="1" customWidth="1"/>
    <col min="7433" max="7433" width="11" style="1" bestFit="1" customWidth="1"/>
    <col min="7434" max="7434" width="11.77734375" style="1" customWidth="1"/>
    <col min="7435" max="7435" width="10" style="1" bestFit="1" customWidth="1"/>
    <col min="7436" max="7436" width="8.6640625" style="1" bestFit="1" customWidth="1"/>
    <col min="7437" max="7437" width="9.109375" style="1" bestFit="1" customWidth="1"/>
    <col min="7438" max="7438" width="13.33203125" style="1" bestFit="1" customWidth="1"/>
    <col min="7439" max="7439" width="3.33203125" style="1" bestFit="1" customWidth="1"/>
    <col min="7440" max="7680" width="7.21875" style="1"/>
    <col min="7681" max="7681" width="3.6640625" style="1" bestFit="1" customWidth="1"/>
    <col min="7682" max="7682" width="11.77734375" style="1" bestFit="1" customWidth="1"/>
    <col min="7683" max="7683" width="11.109375" style="1" customWidth="1"/>
    <col min="7684" max="7684" width="13.5546875" style="1" customWidth="1"/>
    <col min="7685" max="7685" width="11.5546875" style="1" customWidth="1"/>
    <col min="7686" max="7686" width="11.21875" style="1" customWidth="1"/>
    <col min="7687" max="7687" width="18.21875" style="1" customWidth="1"/>
    <col min="7688" max="7688" width="14.5546875" style="1" bestFit="1" customWidth="1"/>
    <col min="7689" max="7689" width="11" style="1" bestFit="1" customWidth="1"/>
    <col min="7690" max="7690" width="11.77734375" style="1" customWidth="1"/>
    <col min="7691" max="7691" width="10" style="1" bestFit="1" customWidth="1"/>
    <col min="7692" max="7692" width="8.6640625" style="1" bestFit="1" customWidth="1"/>
    <col min="7693" max="7693" width="9.109375" style="1" bestFit="1" customWidth="1"/>
    <col min="7694" max="7694" width="13.33203125" style="1" bestFit="1" customWidth="1"/>
    <col min="7695" max="7695" width="3.33203125" style="1" bestFit="1" customWidth="1"/>
    <col min="7696" max="7936" width="7.21875" style="1"/>
    <col min="7937" max="7937" width="3.6640625" style="1" bestFit="1" customWidth="1"/>
    <col min="7938" max="7938" width="11.77734375" style="1" bestFit="1" customWidth="1"/>
    <col min="7939" max="7939" width="11.109375" style="1" customWidth="1"/>
    <col min="7940" max="7940" width="13.5546875" style="1" customWidth="1"/>
    <col min="7941" max="7941" width="11.5546875" style="1" customWidth="1"/>
    <col min="7942" max="7942" width="11.21875" style="1" customWidth="1"/>
    <col min="7943" max="7943" width="18.21875" style="1" customWidth="1"/>
    <col min="7944" max="7944" width="14.5546875" style="1" bestFit="1" customWidth="1"/>
    <col min="7945" max="7945" width="11" style="1" bestFit="1" customWidth="1"/>
    <col min="7946" max="7946" width="11.77734375" style="1" customWidth="1"/>
    <col min="7947" max="7947" width="10" style="1" bestFit="1" customWidth="1"/>
    <col min="7948" max="7948" width="8.6640625" style="1" bestFit="1" customWidth="1"/>
    <col min="7949" max="7949" width="9.109375" style="1" bestFit="1" customWidth="1"/>
    <col min="7950" max="7950" width="13.33203125" style="1" bestFit="1" customWidth="1"/>
    <col min="7951" max="7951" width="3.33203125" style="1" bestFit="1" customWidth="1"/>
    <col min="7952" max="8192" width="7.21875" style="1"/>
    <col min="8193" max="8193" width="3.6640625" style="1" bestFit="1" customWidth="1"/>
    <col min="8194" max="8194" width="11.77734375" style="1" bestFit="1" customWidth="1"/>
    <col min="8195" max="8195" width="11.109375" style="1" customWidth="1"/>
    <col min="8196" max="8196" width="13.5546875" style="1" customWidth="1"/>
    <col min="8197" max="8197" width="11.5546875" style="1" customWidth="1"/>
    <col min="8198" max="8198" width="11.21875" style="1" customWidth="1"/>
    <col min="8199" max="8199" width="18.21875" style="1" customWidth="1"/>
    <col min="8200" max="8200" width="14.5546875" style="1" bestFit="1" customWidth="1"/>
    <col min="8201" max="8201" width="11" style="1" bestFit="1" customWidth="1"/>
    <col min="8202" max="8202" width="11.77734375" style="1" customWidth="1"/>
    <col min="8203" max="8203" width="10" style="1" bestFit="1" customWidth="1"/>
    <col min="8204" max="8204" width="8.6640625" style="1" bestFit="1" customWidth="1"/>
    <col min="8205" max="8205" width="9.109375" style="1" bestFit="1" customWidth="1"/>
    <col min="8206" max="8206" width="13.33203125" style="1" bestFit="1" customWidth="1"/>
    <col min="8207" max="8207" width="3.33203125" style="1" bestFit="1" customWidth="1"/>
    <col min="8208" max="8448" width="7.21875" style="1"/>
    <col min="8449" max="8449" width="3.6640625" style="1" bestFit="1" customWidth="1"/>
    <col min="8450" max="8450" width="11.77734375" style="1" bestFit="1" customWidth="1"/>
    <col min="8451" max="8451" width="11.109375" style="1" customWidth="1"/>
    <col min="8452" max="8452" width="13.5546875" style="1" customWidth="1"/>
    <col min="8453" max="8453" width="11.5546875" style="1" customWidth="1"/>
    <col min="8454" max="8454" width="11.21875" style="1" customWidth="1"/>
    <col min="8455" max="8455" width="18.21875" style="1" customWidth="1"/>
    <col min="8456" max="8456" width="14.5546875" style="1" bestFit="1" customWidth="1"/>
    <col min="8457" max="8457" width="11" style="1" bestFit="1" customWidth="1"/>
    <col min="8458" max="8458" width="11.77734375" style="1" customWidth="1"/>
    <col min="8459" max="8459" width="10" style="1" bestFit="1" customWidth="1"/>
    <col min="8460" max="8460" width="8.6640625" style="1" bestFit="1" customWidth="1"/>
    <col min="8461" max="8461" width="9.109375" style="1" bestFit="1" customWidth="1"/>
    <col min="8462" max="8462" width="13.33203125" style="1" bestFit="1" customWidth="1"/>
    <col min="8463" max="8463" width="3.33203125" style="1" bestFit="1" customWidth="1"/>
    <col min="8464" max="8704" width="7.21875" style="1"/>
    <col min="8705" max="8705" width="3.6640625" style="1" bestFit="1" customWidth="1"/>
    <col min="8706" max="8706" width="11.77734375" style="1" bestFit="1" customWidth="1"/>
    <col min="8707" max="8707" width="11.109375" style="1" customWidth="1"/>
    <col min="8708" max="8708" width="13.5546875" style="1" customWidth="1"/>
    <col min="8709" max="8709" width="11.5546875" style="1" customWidth="1"/>
    <col min="8710" max="8710" width="11.21875" style="1" customWidth="1"/>
    <col min="8711" max="8711" width="18.21875" style="1" customWidth="1"/>
    <col min="8712" max="8712" width="14.5546875" style="1" bestFit="1" customWidth="1"/>
    <col min="8713" max="8713" width="11" style="1" bestFit="1" customWidth="1"/>
    <col min="8714" max="8714" width="11.77734375" style="1" customWidth="1"/>
    <col min="8715" max="8715" width="10" style="1" bestFit="1" customWidth="1"/>
    <col min="8716" max="8716" width="8.6640625" style="1" bestFit="1" customWidth="1"/>
    <col min="8717" max="8717" width="9.109375" style="1" bestFit="1" customWidth="1"/>
    <col min="8718" max="8718" width="13.33203125" style="1" bestFit="1" customWidth="1"/>
    <col min="8719" max="8719" width="3.33203125" style="1" bestFit="1" customWidth="1"/>
    <col min="8720" max="8960" width="7.21875" style="1"/>
    <col min="8961" max="8961" width="3.6640625" style="1" bestFit="1" customWidth="1"/>
    <col min="8962" max="8962" width="11.77734375" style="1" bestFit="1" customWidth="1"/>
    <col min="8963" max="8963" width="11.109375" style="1" customWidth="1"/>
    <col min="8964" max="8964" width="13.5546875" style="1" customWidth="1"/>
    <col min="8965" max="8965" width="11.5546875" style="1" customWidth="1"/>
    <col min="8966" max="8966" width="11.21875" style="1" customWidth="1"/>
    <col min="8967" max="8967" width="18.21875" style="1" customWidth="1"/>
    <col min="8968" max="8968" width="14.5546875" style="1" bestFit="1" customWidth="1"/>
    <col min="8969" max="8969" width="11" style="1" bestFit="1" customWidth="1"/>
    <col min="8970" max="8970" width="11.77734375" style="1" customWidth="1"/>
    <col min="8971" max="8971" width="10" style="1" bestFit="1" customWidth="1"/>
    <col min="8972" max="8972" width="8.6640625" style="1" bestFit="1" customWidth="1"/>
    <col min="8973" max="8973" width="9.109375" style="1" bestFit="1" customWidth="1"/>
    <col min="8974" max="8974" width="13.33203125" style="1" bestFit="1" customWidth="1"/>
    <col min="8975" max="8975" width="3.33203125" style="1" bestFit="1" customWidth="1"/>
    <col min="8976" max="9216" width="7.21875" style="1"/>
    <col min="9217" max="9217" width="3.6640625" style="1" bestFit="1" customWidth="1"/>
    <col min="9218" max="9218" width="11.77734375" style="1" bestFit="1" customWidth="1"/>
    <col min="9219" max="9219" width="11.109375" style="1" customWidth="1"/>
    <col min="9220" max="9220" width="13.5546875" style="1" customWidth="1"/>
    <col min="9221" max="9221" width="11.5546875" style="1" customWidth="1"/>
    <col min="9222" max="9222" width="11.21875" style="1" customWidth="1"/>
    <col min="9223" max="9223" width="18.21875" style="1" customWidth="1"/>
    <col min="9224" max="9224" width="14.5546875" style="1" bestFit="1" customWidth="1"/>
    <col min="9225" max="9225" width="11" style="1" bestFit="1" customWidth="1"/>
    <col min="9226" max="9226" width="11.77734375" style="1" customWidth="1"/>
    <col min="9227" max="9227" width="10" style="1" bestFit="1" customWidth="1"/>
    <col min="9228" max="9228" width="8.6640625" style="1" bestFit="1" customWidth="1"/>
    <col min="9229" max="9229" width="9.109375" style="1" bestFit="1" customWidth="1"/>
    <col min="9230" max="9230" width="13.33203125" style="1" bestFit="1" customWidth="1"/>
    <col min="9231" max="9231" width="3.33203125" style="1" bestFit="1" customWidth="1"/>
    <col min="9232" max="9472" width="7.21875" style="1"/>
    <col min="9473" max="9473" width="3.6640625" style="1" bestFit="1" customWidth="1"/>
    <col min="9474" max="9474" width="11.77734375" style="1" bestFit="1" customWidth="1"/>
    <col min="9475" max="9475" width="11.109375" style="1" customWidth="1"/>
    <col min="9476" max="9476" width="13.5546875" style="1" customWidth="1"/>
    <col min="9477" max="9477" width="11.5546875" style="1" customWidth="1"/>
    <col min="9478" max="9478" width="11.21875" style="1" customWidth="1"/>
    <col min="9479" max="9479" width="18.21875" style="1" customWidth="1"/>
    <col min="9480" max="9480" width="14.5546875" style="1" bestFit="1" customWidth="1"/>
    <col min="9481" max="9481" width="11" style="1" bestFit="1" customWidth="1"/>
    <col min="9482" max="9482" width="11.77734375" style="1" customWidth="1"/>
    <col min="9483" max="9483" width="10" style="1" bestFit="1" customWidth="1"/>
    <col min="9484" max="9484" width="8.6640625" style="1" bestFit="1" customWidth="1"/>
    <col min="9485" max="9485" width="9.109375" style="1" bestFit="1" customWidth="1"/>
    <col min="9486" max="9486" width="13.33203125" style="1" bestFit="1" customWidth="1"/>
    <col min="9487" max="9487" width="3.33203125" style="1" bestFit="1" customWidth="1"/>
    <col min="9488" max="9728" width="7.21875" style="1"/>
    <col min="9729" max="9729" width="3.6640625" style="1" bestFit="1" customWidth="1"/>
    <col min="9730" max="9730" width="11.77734375" style="1" bestFit="1" customWidth="1"/>
    <col min="9731" max="9731" width="11.109375" style="1" customWidth="1"/>
    <col min="9732" max="9732" width="13.5546875" style="1" customWidth="1"/>
    <col min="9733" max="9733" width="11.5546875" style="1" customWidth="1"/>
    <col min="9734" max="9734" width="11.21875" style="1" customWidth="1"/>
    <col min="9735" max="9735" width="18.21875" style="1" customWidth="1"/>
    <col min="9736" max="9736" width="14.5546875" style="1" bestFit="1" customWidth="1"/>
    <col min="9737" max="9737" width="11" style="1" bestFit="1" customWidth="1"/>
    <col min="9738" max="9738" width="11.77734375" style="1" customWidth="1"/>
    <col min="9739" max="9739" width="10" style="1" bestFit="1" customWidth="1"/>
    <col min="9740" max="9740" width="8.6640625" style="1" bestFit="1" customWidth="1"/>
    <col min="9741" max="9741" width="9.109375" style="1" bestFit="1" customWidth="1"/>
    <col min="9742" max="9742" width="13.33203125" style="1" bestFit="1" customWidth="1"/>
    <col min="9743" max="9743" width="3.33203125" style="1" bestFit="1" customWidth="1"/>
    <col min="9744" max="9984" width="7.21875" style="1"/>
    <col min="9985" max="9985" width="3.6640625" style="1" bestFit="1" customWidth="1"/>
    <col min="9986" max="9986" width="11.77734375" style="1" bestFit="1" customWidth="1"/>
    <col min="9987" max="9987" width="11.109375" style="1" customWidth="1"/>
    <col min="9988" max="9988" width="13.5546875" style="1" customWidth="1"/>
    <col min="9989" max="9989" width="11.5546875" style="1" customWidth="1"/>
    <col min="9990" max="9990" width="11.21875" style="1" customWidth="1"/>
    <col min="9991" max="9991" width="18.21875" style="1" customWidth="1"/>
    <col min="9992" max="9992" width="14.5546875" style="1" bestFit="1" customWidth="1"/>
    <col min="9993" max="9993" width="11" style="1" bestFit="1" customWidth="1"/>
    <col min="9994" max="9994" width="11.77734375" style="1" customWidth="1"/>
    <col min="9995" max="9995" width="10" style="1" bestFit="1" customWidth="1"/>
    <col min="9996" max="9996" width="8.6640625" style="1" bestFit="1" customWidth="1"/>
    <col min="9997" max="9997" width="9.109375" style="1" bestFit="1" customWidth="1"/>
    <col min="9998" max="9998" width="13.33203125" style="1" bestFit="1" customWidth="1"/>
    <col min="9999" max="9999" width="3.33203125" style="1" bestFit="1" customWidth="1"/>
    <col min="10000" max="10240" width="7.21875" style="1"/>
    <col min="10241" max="10241" width="3.6640625" style="1" bestFit="1" customWidth="1"/>
    <col min="10242" max="10242" width="11.77734375" style="1" bestFit="1" customWidth="1"/>
    <col min="10243" max="10243" width="11.109375" style="1" customWidth="1"/>
    <col min="10244" max="10244" width="13.5546875" style="1" customWidth="1"/>
    <col min="10245" max="10245" width="11.5546875" style="1" customWidth="1"/>
    <col min="10246" max="10246" width="11.21875" style="1" customWidth="1"/>
    <col min="10247" max="10247" width="18.21875" style="1" customWidth="1"/>
    <col min="10248" max="10248" width="14.5546875" style="1" bestFit="1" customWidth="1"/>
    <col min="10249" max="10249" width="11" style="1" bestFit="1" customWidth="1"/>
    <col min="10250" max="10250" width="11.77734375" style="1" customWidth="1"/>
    <col min="10251" max="10251" width="10" style="1" bestFit="1" customWidth="1"/>
    <col min="10252" max="10252" width="8.6640625" style="1" bestFit="1" customWidth="1"/>
    <col min="10253" max="10253" width="9.109375" style="1" bestFit="1" customWidth="1"/>
    <col min="10254" max="10254" width="13.33203125" style="1" bestFit="1" customWidth="1"/>
    <col min="10255" max="10255" width="3.33203125" style="1" bestFit="1" customWidth="1"/>
    <col min="10256" max="10496" width="7.21875" style="1"/>
    <col min="10497" max="10497" width="3.6640625" style="1" bestFit="1" customWidth="1"/>
    <col min="10498" max="10498" width="11.77734375" style="1" bestFit="1" customWidth="1"/>
    <col min="10499" max="10499" width="11.109375" style="1" customWidth="1"/>
    <col min="10500" max="10500" width="13.5546875" style="1" customWidth="1"/>
    <col min="10501" max="10501" width="11.5546875" style="1" customWidth="1"/>
    <col min="10502" max="10502" width="11.21875" style="1" customWidth="1"/>
    <col min="10503" max="10503" width="18.21875" style="1" customWidth="1"/>
    <col min="10504" max="10504" width="14.5546875" style="1" bestFit="1" customWidth="1"/>
    <col min="10505" max="10505" width="11" style="1" bestFit="1" customWidth="1"/>
    <col min="10506" max="10506" width="11.77734375" style="1" customWidth="1"/>
    <col min="10507" max="10507" width="10" style="1" bestFit="1" customWidth="1"/>
    <col min="10508" max="10508" width="8.6640625" style="1" bestFit="1" customWidth="1"/>
    <col min="10509" max="10509" width="9.109375" style="1" bestFit="1" customWidth="1"/>
    <col min="10510" max="10510" width="13.33203125" style="1" bestFit="1" customWidth="1"/>
    <col min="10511" max="10511" width="3.33203125" style="1" bestFit="1" customWidth="1"/>
    <col min="10512" max="10752" width="7.21875" style="1"/>
    <col min="10753" max="10753" width="3.6640625" style="1" bestFit="1" customWidth="1"/>
    <col min="10754" max="10754" width="11.77734375" style="1" bestFit="1" customWidth="1"/>
    <col min="10755" max="10755" width="11.109375" style="1" customWidth="1"/>
    <col min="10756" max="10756" width="13.5546875" style="1" customWidth="1"/>
    <col min="10757" max="10757" width="11.5546875" style="1" customWidth="1"/>
    <col min="10758" max="10758" width="11.21875" style="1" customWidth="1"/>
    <col min="10759" max="10759" width="18.21875" style="1" customWidth="1"/>
    <col min="10760" max="10760" width="14.5546875" style="1" bestFit="1" customWidth="1"/>
    <col min="10761" max="10761" width="11" style="1" bestFit="1" customWidth="1"/>
    <col min="10762" max="10762" width="11.77734375" style="1" customWidth="1"/>
    <col min="10763" max="10763" width="10" style="1" bestFit="1" customWidth="1"/>
    <col min="10764" max="10764" width="8.6640625" style="1" bestFit="1" customWidth="1"/>
    <col min="10765" max="10765" width="9.109375" style="1" bestFit="1" customWidth="1"/>
    <col min="10766" max="10766" width="13.33203125" style="1" bestFit="1" customWidth="1"/>
    <col min="10767" max="10767" width="3.33203125" style="1" bestFit="1" customWidth="1"/>
    <col min="10768" max="11008" width="7.21875" style="1"/>
    <col min="11009" max="11009" width="3.6640625" style="1" bestFit="1" customWidth="1"/>
    <col min="11010" max="11010" width="11.77734375" style="1" bestFit="1" customWidth="1"/>
    <col min="11011" max="11011" width="11.109375" style="1" customWidth="1"/>
    <col min="11012" max="11012" width="13.5546875" style="1" customWidth="1"/>
    <col min="11013" max="11013" width="11.5546875" style="1" customWidth="1"/>
    <col min="11014" max="11014" width="11.21875" style="1" customWidth="1"/>
    <col min="11015" max="11015" width="18.21875" style="1" customWidth="1"/>
    <col min="11016" max="11016" width="14.5546875" style="1" bestFit="1" customWidth="1"/>
    <col min="11017" max="11017" width="11" style="1" bestFit="1" customWidth="1"/>
    <col min="11018" max="11018" width="11.77734375" style="1" customWidth="1"/>
    <col min="11019" max="11019" width="10" style="1" bestFit="1" customWidth="1"/>
    <col min="11020" max="11020" width="8.6640625" style="1" bestFit="1" customWidth="1"/>
    <col min="11021" max="11021" width="9.109375" style="1" bestFit="1" customWidth="1"/>
    <col min="11022" max="11022" width="13.33203125" style="1" bestFit="1" customWidth="1"/>
    <col min="11023" max="11023" width="3.33203125" style="1" bestFit="1" customWidth="1"/>
    <col min="11024" max="11264" width="7.21875" style="1"/>
    <col min="11265" max="11265" width="3.6640625" style="1" bestFit="1" customWidth="1"/>
    <col min="11266" max="11266" width="11.77734375" style="1" bestFit="1" customWidth="1"/>
    <col min="11267" max="11267" width="11.109375" style="1" customWidth="1"/>
    <col min="11268" max="11268" width="13.5546875" style="1" customWidth="1"/>
    <col min="11269" max="11269" width="11.5546875" style="1" customWidth="1"/>
    <col min="11270" max="11270" width="11.21875" style="1" customWidth="1"/>
    <col min="11271" max="11271" width="18.21875" style="1" customWidth="1"/>
    <col min="11272" max="11272" width="14.5546875" style="1" bestFit="1" customWidth="1"/>
    <col min="11273" max="11273" width="11" style="1" bestFit="1" customWidth="1"/>
    <col min="11274" max="11274" width="11.77734375" style="1" customWidth="1"/>
    <col min="11275" max="11275" width="10" style="1" bestFit="1" customWidth="1"/>
    <col min="11276" max="11276" width="8.6640625" style="1" bestFit="1" customWidth="1"/>
    <col min="11277" max="11277" width="9.109375" style="1" bestFit="1" customWidth="1"/>
    <col min="11278" max="11278" width="13.33203125" style="1" bestFit="1" customWidth="1"/>
    <col min="11279" max="11279" width="3.33203125" style="1" bestFit="1" customWidth="1"/>
    <col min="11280" max="11520" width="7.21875" style="1"/>
    <col min="11521" max="11521" width="3.6640625" style="1" bestFit="1" customWidth="1"/>
    <col min="11522" max="11522" width="11.77734375" style="1" bestFit="1" customWidth="1"/>
    <col min="11523" max="11523" width="11.109375" style="1" customWidth="1"/>
    <col min="11524" max="11524" width="13.5546875" style="1" customWidth="1"/>
    <col min="11525" max="11525" width="11.5546875" style="1" customWidth="1"/>
    <col min="11526" max="11526" width="11.21875" style="1" customWidth="1"/>
    <col min="11527" max="11527" width="18.21875" style="1" customWidth="1"/>
    <col min="11528" max="11528" width="14.5546875" style="1" bestFit="1" customWidth="1"/>
    <col min="11529" max="11529" width="11" style="1" bestFit="1" customWidth="1"/>
    <col min="11530" max="11530" width="11.77734375" style="1" customWidth="1"/>
    <col min="11531" max="11531" width="10" style="1" bestFit="1" customWidth="1"/>
    <col min="11532" max="11532" width="8.6640625" style="1" bestFit="1" customWidth="1"/>
    <col min="11533" max="11533" width="9.109375" style="1" bestFit="1" customWidth="1"/>
    <col min="11534" max="11534" width="13.33203125" style="1" bestFit="1" customWidth="1"/>
    <col min="11535" max="11535" width="3.33203125" style="1" bestFit="1" customWidth="1"/>
    <col min="11536" max="11776" width="7.21875" style="1"/>
    <col min="11777" max="11777" width="3.6640625" style="1" bestFit="1" customWidth="1"/>
    <col min="11778" max="11778" width="11.77734375" style="1" bestFit="1" customWidth="1"/>
    <col min="11779" max="11779" width="11.109375" style="1" customWidth="1"/>
    <col min="11780" max="11780" width="13.5546875" style="1" customWidth="1"/>
    <col min="11781" max="11781" width="11.5546875" style="1" customWidth="1"/>
    <col min="11782" max="11782" width="11.21875" style="1" customWidth="1"/>
    <col min="11783" max="11783" width="18.21875" style="1" customWidth="1"/>
    <col min="11784" max="11784" width="14.5546875" style="1" bestFit="1" customWidth="1"/>
    <col min="11785" max="11785" width="11" style="1" bestFit="1" customWidth="1"/>
    <col min="11786" max="11786" width="11.77734375" style="1" customWidth="1"/>
    <col min="11787" max="11787" width="10" style="1" bestFit="1" customWidth="1"/>
    <col min="11788" max="11788" width="8.6640625" style="1" bestFit="1" customWidth="1"/>
    <col min="11789" max="11789" width="9.109375" style="1" bestFit="1" customWidth="1"/>
    <col min="11790" max="11790" width="13.33203125" style="1" bestFit="1" customWidth="1"/>
    <col min="11791" max="11791" width="3.33203125" style="1" bestFit="1" customWidth="1"/>
    <col min="11792" max="12032" width="7.21875" style="1"/>
    <col min="12033" max="12033" width="3.6640625" style="1" bestFit="1" customWidth="1"/>
    <col min="12034" max="12034" width="11.77734375" style="1" bestFit="1" customWidth="1"/>
    <col min="12035" max="12035" width="11.109375" style="1" customWidth="1"/>
    <col min="12036" max="12036" width="13.5546875" style="1" customWidth="1"/>
    <col min="12037" max="12037" width="11.5546875" style="1" customWidth="1"/>
    <col min="12038" max="12038" width="11.21875" style="1" customWidth="1"/>
    <col min="12039" max="12039" width="18.21875" style="1" customWidth="1"/>
    <col min="12040" max="12040" width="14.5546875" style="1" bestFit="1" customWidth="1"/>
    <col min="12041" max="12041" width="11" style="1" bestFit="1" customWidth="1"/>
    <col min="12042" max="12042" width="11.77734375" style="1" customWidth="1"/>
    <col min="12043" max="12043" width="10" style="1" bestFit="1" customWidth="1"/>
    <col min="12044" max="12044" width="8.6640625" style="1" bestFit="1" customWidth="1"/>
    <col min="12045" max="12045" width="9.109375" style="1" bestFit="1" customWidth="1"/>
    <col min="12046" max="12046" width="13.33203125" style="1" bestFit="1" customWidth="1"/>
    <col min="12047" max="12047" width="3.33203125" style="1" bestFit="1" customWidth="1"/>
    <col min="12048" max="12288" width="7.21875" style="1"/>
    <col min="12289" max="12289" width="3.6640625" style="1" bestFit="1" customWidth="1"/>
    <col min="12290" max="12290" width="11.77734375" style="1" bestFit="1" customWidth="1"/>
    <col min="12291" max="12291" width="11.109375" style="1" customWidth="1"/>
    <col min="12292" max="12292" width="13.5546875" style="1" customWidth="1"/>
    <col min="12293" max="12293" width="11.5546875" style="1" customWidth="1"/>
    <col min="12294" max="12294" width="11.21875" style="1" customWidth="1"/>
    <col min="12295" max="12295" width="18.21875" style="1" customWidth="1"/>
    <col min="12296" max="12296" width="14.5546875" style="1" bestFit="1" customWidth="1"/>
    <col min="12297" max="12297" width="11" style="1" bestFit="1" customWidth="1"/>
    <col min="12298" max="12298" width="11.77734375" style="1" customWidth="1"/>
    <col min="12299" max="12299" width="10" style="1" bestFit="1" customWidth="1"/>
    <col min="12300" max="12300" width="8.6640625" style="1" bestFit="1" customWidth="1"/>
    <col min="12301" max="12301" width="9.109375" style="1" bestFit="1" customWidth="1"/>
    <col min="12302" max="12302" width="13.33203125" style="1" bestFit="1" customWidth="1"/>
    <col min="12303" max="12303" width="3.33203125" style="1" bestFit="1" customWidth="1"/>
    <col min="12304" max="12544" width="7.21875" style="1"/>
    <col min="12545" max="12545" width="3.6640625" style="1" bestFit="1" customWidth="1"/>
    <col min="12546" max="12546" width="11.77734375" style="1" bestFit="1" customWidth="1"/>
    <col min="12547" max="12547" width="11.109375" style="1" customWidth="1"/>
    <col min="12548" max="12548" width="13.5546875" style="1" customWidth="1"/>
    <col min="12549" max="12549" width="11.5546875" style="1" customWidth="1"/>
    <col min="12550" max="12550" width="11.21875" style="1" customWidth="1"/>
    <col min="12551" max="12551" width="18.21875" style="1" customWidth="1"/>
    <col min="12552" max="12552" width="14.5546875" style="1" bestFit="1" customWidth="1"/>
    <col min="12553" max="12553" width="11" style="1" bestFit="1" customWidth="1"/>
    <col min="12554" max="12554" width="11.77734375" style="1" customWidth="1"/>
    <col min="12555" max="12555" width="10" style="1" bestFit="1" customWidth="1"/>
    <col min="12556" max="12556" width="8.6640625" style="1" bestFit="1" customWidth="1"/>
    <col min="12557" max="12557" width="9.109375" style="1" bestFit="1" customWidth="1"/>
    <col min="12558" max="12558" width="13.33203125" style="1" bestFit="1" customWidth="1"/>
    <col min="12559" max="12559" width="3.33203125" style="1" bestFit="1" customWidth="1"/>
    <col min="12560" max="12800" width="7.21875" style="1"/>
    <col min="12801" max="12801" width="3.6640625" style="1" bestFit="1" customWidth="1"/>
    <col min="12802" max="12802" width="11.77734375" style="1" bestFit="1" customWidth="1"/>
    <col min="12803" max="12803" width="11.109375" style="1" customWidth="1"/>
    <col min="12804" max="12804" width="13.5546875" style="1" customWidth="1"/>
    <col min="12805" max="12805" width="11.5546875" style="1" customWidth="1"/>
    <col min="12806" max="12806" width="11.21875" style="1" customWidth="1"/>
    <col min="12807" max="12807" width="18.21875" style="1" customWidth="1"/>
    <col min="12808" max="12808" width="14.5546875" style="1" bestFit="1" customWidth="1"/>
    <col min="12809" max="12809" width="11" style="1" bestFit="1" customWidth="1"/>
    <col min="12810" max="12810" width="11.77734375" style="1" customWidth="1"/>
    <col min="12811" max="12811" width="10" style="1" bestFit="1" customWidth="1"/>
    <col min="12812" max="12812" width="8.6640625" style="1" bestFit="1" customWidth="1"/>
    <col min="12813" max="12813" width="9.109375" style="1" bestFit="1" customWidth="1"/>
    <col min="12814" max="12814" width="13.33203125" style="1" bestFit="1" customWidth="1"/>
    <col min="12815" max="12815" width="3.33203125" style="1" bestFit="1" customWidth="1"/>
    <col min="12816" max="13056" width="7.21875" style="1"/>
    <col min="13057" max="13057" width="3.6640625" style="1" bestFit="1" customWidth="1"/>
    <col min="13058" max="13058" width="11.77734375" style="1" bestFit="1" customWidth="1"/>
    <col min="13059" max="13059" width="11.109375" style="1" customWidth="1"/>
    <col min="13060" max="13060" width="13.5546875" style="1" customWidth="1"/>
    <col min="13061" max="13061" width="11.5546875" style="1" customWidth="1"/>
    <col min="13062" max="13062" width="11.21875" style="1" customWidth="1"/>
    <col min="13063" max="13063" width="18.21875" style="1" customWidth="1"/>
    <col min="13064" max="13064" width="14.5546875" style="1" bestFit="1" customWidth="1"/>
    <col min="13065" max="13065" width="11" style="1" bestFit="1" customWidth="1"/>
    <col min="13066" max="13066" width="11.77734375" style="1" customWidth="1"/>
    <col min="13067" max="13067" width="10" style="1" bestFit="1" customWidth="1"/>
    <col min="13068" max="13068" width="8.6640625" style="1" bestFit="1" customWidth="1"/>
    <col min="13069" max="13069" width="9.109375" style="1" bestFit="1" customWidth="1"/>
    <col min="13070" max="13070" width="13.33203125" style="1" bestFit="1" customWidth="1"/>
    <col min="13071" max="13071" width="3.33203125" style="1" bestFit="1" customWidth="1"/>
    <col min="13072" max="13312" width="7.21875" style="1"/>
    <col min="13313" max="13313" width="3.6640625" style="1" bestFit="1" customWidth="1"/>
    <col min="13314" max="13314" width="11.77734375" style="1" bestFit="1" customWidth="1"/>
    <col min="13315" max="13315" width="11.109375" style="1" customWidth="1"/>
    <col min="13316" max="13316" width="13.5546875" style="1" customWidth="1"/>
    <col min="13317" max="13317" width="11.5546875" style="1" customWidth="1"/>
    <col min="13318" max="13318" width="11.21875" style="1" customWidth="1"/>
    <col min="13319" max="13319" width="18.21875" style="1" customWidth="1"/>
    <col min="13320" max="13320" width="14.5546875" style="1" bestFit="1" customWidth="1"/>
    <col min="13321" max="13321" width="11" style="1" bestFit="1" customWidth="1"/>
    <col min="13322" max="13322" width="11.77734375" style="1" customWidth="1"/>
    <col min="13323" max="13323" width="10" style="1" bestFit="1" customWidth="1"/>
    <col min="13324" max="13324" width="8.6640625" style="1" bestFit="1" customWidth="1"/>
    <col min="13325" max="13325" width="9.109375" style="1" bestFit="1" customWidth="1"/>
    <col min="13326" max="13326" width="13.33203125" style="1" bestFit="1" customWidth="1"/>
    <col min="13327" max="13327" width="3.33203125" style="1" bestFit="1" customWidth="1"/>
    <col min="13328" max="13568" width="7.21875" style="1"/>
    <col min="13569" max="13569" width="3.6640625" style="1" bestFit="1" customWidth="1"/>
    <col min="13570" max="13570" width="11.77734375" style="1" bestFit="1" customWidth="1"/>
    <col min="13571" max="13571" width="11.109375" style="1" customWidth="1"/>
    <col min="13572" max="13572" width="13.5546875" style="1" customWidth="1"/>
    <col min="13573" max="13573" width="11.5546875" style="1" customWidth="1"/>
    <col min="13574" max="13574" width="11.21875" style="1" customWidth="1"/>
    <col min="13575" max="13575" width="18.21875" style="1" customWidth="1"/>
    <col min="13576" max="13576" width="14.5546875" style="1" bestFit="1" customWidth="1"/>
    <col min="13577" max="13577" width="11" style="1" bestFit="1" customWidth="1"/>
    <col min="13578" max="13578" width="11.77734375" style="1" customWidth="1"/>
    <col min="13579" max="13579" width="10" style="1" bestFit="1" customWidth="1"/>
    <col min="13580" max="13580" width="8.6640625" style="1" bestFit="1" customWidth="1"/>
    <col min="13581" max="13581" width="9.109375" style="1" bestFit="1" customWidth="1"/>
    <col min="13582" max="13582" width="13.33203125" style="1" bestFit="1" customWidth="1"/>
    <col min="13583" max="13583" width="3.33203125" style="1" bestFit="1" customWidth="1"/>
    <col min="13584" max="13824" width="7.21875" style="1"/>
    <col min="13825" max="13825" width="3.6640625" style="1" bestFit="1" customWidth="1"/>
    <col min="13826" max="13826" width="11.77734375" style="1" bestFit="1" customWidth="1"/>
    <col min="13827" max="13827" width="11.109375" style="1" customWidth="1"/>
    <col min="13828" max="13828" width="13.5546875" style="1" customWidth="1"/>
    <col min="13829" max="13829" width="11.5546875" style="1" customWidth="1"/>
    <col min="13830" max="13830" width="11.21875" style="1" customWidth="1"/>
    <col min="13831" max="13831" width="18.21875" style="1" customWidth="1"/>
    <col min="13832" max="13832" width="14.5546875" style="1" bestFit="1" customWidth="1"/>
    <col min="13833" max="13833" width="11" style="1" bestFit="1" customWidth="1"/>
    <col min="13834" max="13834" width="11.77734375" style="1" customWidth="1"/>
    <col min="13835" max="13835" width="10" style="1" bestFit="1" customWidth="1"/>
    <col min="13836" max="13836" width="8.6640625" style="1" bestFit="1" customWidth="1"/>
    <col min="13837" max="13837" width="9.109375" style="1" bestFit="1" customWidth="1"/>
    <col min="13838" max="13838" width="13.33203125" style="1" bestFit="1" customWidth="1"/>
    <col min="13839" max="13839" width="3.33203125" style="1" bestFit="1" customWidth="1"/>
    <col min="13840" max="14080" width="7.21875" style="1"/>
    <col min="14081" max="14081" width="3.6640625" style="1" bestFit="1" customWidth="1"/>
    <col min="14082" max="14082" width="11.77734375" style="1" bestFit="1" customWidth="1"/>
    <col min="14083" max="14083" width="11.109375" style="1" customWidth="1"/>
    <col min="14084" max="14084" width="13.5546875" style="1" customWidth="1"/>
    <col min="14085" max="14085" width="11.5546875" style="1" customWidth="1"/>
    <col min="14086" max="14086" width="11.21875" style="1" customWidth="1"/>
    <col min="14087" max="14087" width="18.21875" style="1" customWidth="1"/>
    <col min="14088" max="14088" width="14.5546875" style="1" bestFit="1" customWidth="1"/>
    <col min="14089" max="14089" width="11" style="1" bestFit="1" customWidth="1"/>
    <col min="14090" max="14090" width="11.77734375" style="1" customWidth="1"/>
    <col min="14091" max="14091" width="10" style="1" bestFit="1" customWidth="1"/>
    <col min="14092" max="14092" width="8.6640625" style="1" bestFit="1" customWidth="1"/>
    <col min="14093" max="14093" width="9.109375" style="1" bestFit="1" customWidth="1"/>
    <col min="14094" max="14094" width="13.33203125" style="1" bestFit="1" customWidth="1"/>
    <col min="14095" max="14095" width="3.33203125" style="1" bestFit="1" customWidth="1"/>
    <col min="14096" max="14336" width="7.21875" style="1"/>
    <col min="14337" max="14337" width="3.6640625" style="1" bestFit="1" customWidth="1"/>
    <col min="14338" max="14338" width="11.77734375" style="1" bestFit="1" customWidth="1"/>
    <col min="14339" max="14339" width="11.109375" style="1" customWidth="1"/>
    <col min="14340" max="14340" width="13.5546875" style="1" customWidth="1"/>
    <col min="14341" max="14341" width="11.5546875" style="1" customWidth="1"/>
    <col min="14342" max="14342" width="11.21875" style="1" customWidth="1"/>
    <col min="14343" max="14343" width="18.21875" style="1" customWidth="1"/>
    <col min="14344" max="14344" width="14.5546875" style="1" bestFit="1" customWidth="1"/>
    <col min="14345" max="14345" width="11" style="1" bestFit="1" customWidth="1"/>
    <col min="14346" max="14346" width="11.77734375" style="1" customWidth="1"/>
    <col min="14347" max="14347" width="10" style="1" bestFit="1" customWidth="1"/>
    <col min="14348" max="14348" width="8.6640625" style="1" bestFit="1" customWidth="1"/>
    <col min="14349" max="14349" width="9.109375" style="1" bestFit="1" customWidth="1"/>
    <col min="14350" max="14350" width="13.33203125" style="1" bestFit="1" customWidth="1"/>
    <col min="14351" max="14351" width="3.33203125" style="1" bestFit="1" customWidth="1"/>
    <col min="14352" max="14592" width="7.21875" style="1"/>
    <col min="14593" max="14593" width="3.6640625" style="1" bestFit="1" customWidth="1"/>
    <col min="14594" max="14594" width="11.77734375" style="1" bestFit="1" customWidth="1"/>
    <col min="14595" max="14595" width="11.109375" style="1" customWidth="1"/>
    <col min="14596" max="14596" width="13.5546875" style="1" customWidth="1"/>
    <col min="14597" max="14597" width="11.5546875" style="1" customWidth="1"/>
    <col min="14598" max="14598" width="11.21875" style="1" customWidth="1"/>
    <col min="14599" max="14599" width="18.21875" style="1" customWidth="1"/>
    <col min="14600" max="14600" width="14.5546875" style="1" bestFit="1" customWidth="1"/>
    <col min="14601" max="14601" width="11" style="1" bestFit="1" customWidth="1"/>
    <col min="14602" max="14602" width="11.77734375" style="1" customWidth="1"/>
    <col min="14603" max="14603" width="10" style="1" bestFit="1" customWidth="1"/>
    <col min="14604" max="14604" width="8.6640625" style="1" bestFit="1" customWidth="1"/>
    <col min="14605" max="14605" width="9.109375" style="1" bestFit="1" customWidth="1"/>
    <col min="14606" max="14606" width="13.33203125" style="1" bestFit="1" customWidth="1"/>
    <col min="14607" max="14607" width="3.33203125" style="1" bestFit="1" customWidth="1"/>
    <col min="14608" max="14848" width="7.21875" style="1"/>
    <col min="14849" max="14849" width="3.6640625" style="1" bestFit="1" customWidth="1"/>
    <col min="14850" max="14850" width="11.77734375" style="1" bestFit="1" customWidth="1"/>
    <col min="14851" max="14851" width="11.109375" style="1" customWidth="1"/>
    <col min="14852" max="14852" width="13.5546875" style="1" customWidth="1"/>
    <col min="14853" max="14853" width="11.5546875" style="1" customWidth="1"/>
    <col min="14854" max="14854" width="11.21875" style="1" customWidth="1"/>
    <col min="14855" max="14855" width="18.21875" style="1" customWidth="1"/>
    <col min="14856" max="14856" width="14.5546875" style="1" bestFit="1" customWidth="1"/>
    <col min="14857" max="14857" width="11" style="1" bestFit="1" customWidth="1"/>
    <col min="14858" max="14858" width="11.77734375" style="1" customWidth="1"/>
    <col min="14859" max="14859" width="10" style="1" bestFit="1" customWidth="1"/>
    <col min="14860" max="14860" width="8.6640625" style="1" bestFit="1" customWidth="1"/>
    <col min="14861" max="14861" width="9.109375" style="1" bestFit="1" customWidth="1"/>
    <col min="14862" max="14862" width="13.33203125" style="1" bestFit="1" customWidth="1"/>
    <col min="14863" max="14863" width="3.33203125" style="1" bestFit="1" customWidth="1"/>
    <col min="14864" max="15104" width="7.21875" style="1"/>
    <col min="15105" max="15105" width="3.6640625" style="1" bestFit="1" customWidth="1"/>
    <col min="15106" max="15106" width="11.77734375" style="1" bestFit="1" customWidth="1"/>
    <col min="15107" max="15107" width="11.109375" style="1" customWidth="1"/>
    <col min="15108" max="15108" width="13.5546875" style="1" customWidth="1"/>
    <col min="15109" max="15109" width="11.5546875" style="1" customWidth="1"/>
    <col min="15110" max="15110" width="11.21875" style="1" customWidth="1"/>
    <col min="15111" max="15111" width="18.21875" style="1" customWidth="1"/>
    <col min="15112" max="15112" width="14.5546875" style="1" bestFit="1" customWidth="1"/>
    <col min="15113" max="15113" width="11" style="1" bestFit="1" customWidth="1"/>
    <col min="15114" max="15114" width="11.77734375" style="1" customWidth="1"/>
    <col min="15115" max="15115" width="10" style="1" bestFit="1" customWidth="1"/>
    <col min="15116" max="15116" width="8.6640625" style="1" bestFit="1" customWidth="1"/>
    <col min="15117" max="15117" width="9.109375" style="1" bestFit="1" customWidth="1"/>
    <col min="15118" max="15118" width="13.33203125" style="1" bestFit="1" customWidth="1"/>
    <col min="15119" max="15119" width="3.33203125" style="1" bestFit="1" customWidth="1"/>
    <col min="15120" max="15360" width="7.21875" style="1"/>
    <col min="15361" max="15361" width="3.6640625" style="1" bestFit="1" customWidth="1"/>
    <col min="15362" max="15362" width="11.77734375" style="1" bestFit="1" customWidth="1"/>
    <col min="15363" max="15363" width="11.109375" style="1" customWidth="1"/>
    <col min="15364" max="15364" width="13.5546875" style="1" customWidth="1"/>
    <col min="15365" max="15365" width="11.5546875" style="1" customWidth="1"/>
    <col min="15366" max="15366" width="11.21875" style="1" customWidth="1"/>
    <col min="15367" max="15367" width="18.21875" style="1" customWidth="1"/>
    <col min="15368" max="15368" width="14.5546875" style="1" bestFit="1" customWidth="1"/>
    <col min="15369" max="15369" width="11" style="1" bestFit="1" customWidth="1"/>
    <col min="15370" max="15370" width="11.77734375" style="1" customWidth="1"/>
    <col min="15371" max="15371" width="10" style="1" bestFit="1" customWidth="1"/>
    <col min="15372" max="15372" width="8.6640625" style="1" bestFit="1" customWidth="1"/>
    <col min="15373" max="15373" width="9.109375" style="1" bestFit="1" customWidth="1"/>
    <col min="15374" max="15374" width="13.33203125" style="1" bestFit="1" customWidth="1"/>
    <col min="15375" max="15375" width="3.33203125" style="1" bestFit="1" customWidth="1"/>
    <col min="15376" max="15616" width="7.21875" style="1"/>
    <col min="15617" max="15617" width="3.6640625" style="1" bestFit="1" customWidth="1"/>
    <col min="15618" max="15618" width="11.77734375" style="1" bestFit="1" customWidth="1"/>
    <col min="15619" max="15619" width="11.109375" style="1" customWidth="1"/>
    <col min="15620" max="15620" width="13.5546875" style="1" customWidth="1"/>
    <col min="15621" max="15621" width="11.5546875" style="1" customWidth="1"/>
    <col min="15622" max="15622" width="11.21875" style="1" customWidth="1"/>
    <col min="15623" max="15623" width="18.21875" style="1" customWidth="1"/>
    <col min="15624" max="15624" width="14.5546875" style="1" bestFit="1" customWidth="1"/>
    <col min="15625" max="15625" width="11" style="1" bestFit="1" customWidth="1"/>
    <col min="15626" max="15626" width="11.77734375" style="1" customWidth="1"/>
    <col min="15627" max="15627" width="10" style="1" bestFit="1" customWidth="1"/>
    <col min="15628" max="15628" width="8.6640625" style="1" bestFit="1" customWidth="1"/>
    <col min="15629" max="15629" width="9.109375" style="1" bestFit="1" customWidth="1"/>
    <col min="15630" max="15630" width="13.33203125" style="1" bestFit="1" customWidth="1"/>
    <col min="15631" max="15631" width="3.33203125" style="1" bestFit="1" customWidth="1"/>
    <col min="15632" max="15872" width="7.21875" style="1"/>
    <col min="15873" max="15873" width="3.6640625" style="1" bestFit="1" customWidth="1"/>
    <col min="15874" max="15874" width="11.77734375" style="1" bestFit="1" customWidth="1"/>
    <col min="15875" max="15875" width="11.109375" style="1" customWidth="1"/>
    <col min="15876" max="15876" width="13.5546875" style="1" customWidth="1"/>
    <col min="15877" max="15877" width="11.5546875" style="1" customWidth="1"/>
    <col min="15878" max="15878" width="11.21875" style="1" customWidth="1"/>
    <col min="15879" max="15879" width="18.21875" style="1" customWidth="1"/>
    <col min="15880" max="15880" width="14.5546875" style="1" bestFit="1" customWidth="1"/>
    <col min="15881" max="15881" width="11" style="1" bestFit="1" customWidth="1"/>
    <col min="15882" max="15882" width="11.77734375" style="1" customWidth="1"/>
    <col min="15883" max="15883" width="10" style="1" bestFit="1" customWidth="1"/>
    <col min="15884" max="15884" width="8.6640625" style="1" bestFit="1" customWidth="1"/>
    <col min="15885" max="15885" width="9.109375" style="1" bestFit="1" customWidth="1"/>
    <col min="15886" max="15886" width="13.33203125" style="1" bestFit="1" customWidth="1"/>
    <col min="15887" max="15887" width="3.33203125" style="1" bestFit="1" customWidth="1"/>
    <col min="15888" max="16128" width="7.21875" style="1"/>
    <col min="16129" max="16129" width="3.6640625" style="1" bestFit="1" customWidth="1"/>
    <col min="16130" max="16130" width="11.77734375" style="1" bestFit="1" customWidth="1"/>
    <col min="16131" max="16131" width="11.109375" style="1" customWidth="1"/>
    <col min="16132" max="16132" width="13.5546875" style="1" customWidth="1"/>
    <col min="16133" max="16133" width="11.5546875" style="1" customWidth="1"/>
    <col min="16134" max="16134" width="11.21875" style="1" customWidth="1"/>
    <col min="16135" max="16135" width="18.21875" style="1" customWidth="1"/>
    <col min="16136" max="16136" width="14.5546875" style="1" bestFit="1" customWidth="1"/>
    <col min="16137" max="16137" width="11" style="1" bestFit="1" customWidth="1"/>
    <col min="16138" max="16138" width="11.77734375" style="1" customWidth="1"/>
    <col min="16139" max="16139" width="10" style="1" bestFit="1" customWidth="1"/>
    <col min="16140" max="16140" width="8.6640625" style="1" bestFit="1" customWidth="1"/>
    <col min="16141" max="16141" width="9.109375" style="1" bestFit="1" customWidth="1"/>
    <col min="16142" max="16142" width="13.33203125" style="1" bestFit="1" customWidth="1"/>
    <col min="16143" max="16143" width="3.33203125" style="1" bestFit="1" customWidth="1"/>
    <col min="16144" max="16384" width="7.21875" style="1"/>
  </cols>
  <sheetData>
    <row r="1" spans="1:15" ht="12.75" customHeight="1" x14ac:dyDescent="0.25">
      <c r="A1" s="1" t="s">
        <v>1</v>
      </c>
    </row>
    <row r="2" spans="1:15" ht="12.75" customHeight="1" x14ac:dyDescent="0.25">
      <c r="A2" s="1" t="s">
        <v>465</v>
      </c>
      <c r="C2" s="78" t="s">
        <v>428</v>
      </c>
      <c r="O2" s="91"/>
    </row>
    <row r="3" spans="1:15" ht="12.75" customHeight="1" x14ac:dyDescent="0.25">
      <c r="A3" s="1" t="s">
        <v>438</v>
      </c>
      <c r="F3" s="2"/>
      <c r="G3" s="92"/>
      <c r="O3" s="2"/>
    </row>
    <row r="4" spans="1:15" x14ac:dyDescent="0.25">
      <c r="A4" s="79"/>
      <c r="F4" s="2"/>
      <c r="G4" s="92"/>
      <c r="O4" s="2"/>
    </row>
    <row r="5" spans="1:15" x14ac:dyDescent="0.25">
      <c r="M5" s="6"/>
      <c r="N5" s="6"/>
    </row>
    <row r="6" spans="1:15" ht="13.5" customHeight="1" x14ac:dyDescent="0.25">
      <c r="I6" s="6"/>
      <c r="J6" s="5" t="s">
        <v>211</v>
      </c>
      <c r="K6" s="5"/>
      <c r="L6" s="5"/>
      <c r="M6" s="5"/>
      <c r="N6" s="88" t="s">
        <v>202</v>
      </c>
    </row>
    <row r="7" spans="1:15" s="84" customFormat="1" ht="67.5" customHeight="1" x14ac:dyDescent="0.25">
      <c r="A7" s="82" t="s">
        <v>8</v>
      </c>
      <c r="B7" s="82" t="s">
        <v>10</v>
      </c>
      <c r="C7" s="10" t="s">
        <v>242</v>
      </c>
      <c r="D7" s="10" t="s">
        <v>243</v>
      </c>
      <c r="E7" s="10" t="s">
        <v>244</v>
      </c>
      <c r="F7" s="10" t="s">
        <v>245</v>
      </c>
      <c r="G7" s="9" t="s">
        <v>246</v>
      </c>
      <c r="H7" s="9" t="s">
        <v>247</v>
      </c>
      <c r="I7" s="82" t="s">
        <v>248</v>
      </c>
      <c r="J7" s="10" t="s">
        <v>222</v>
      </c>
      <c r="K7" s="10" t="s">
        <v>12</v>
      </c>
      <c r="L7" s="10" t="s">
        <v>13</v>
      </c>
      <c r="M7" s="10" t="s">
        <v>223</v>
      </c>
      <c r="N7" s="10" t="s">
        <v>239</v>
      </c>
      <c r="O7" s="82" t="s">
        <v>8</v>
      </c>
    </row>
    <row r="8" spans="1:15" x14ac:dyDescent="0.25">
      <c r="A8" s="1">
        <v>1</v>
      </c>
      <c r="B8" s="1" t="s">
        <v>152</v>
      </c>
      <c r="C8" s="97">
        <v>0</v>
      </c>
      <c r="D8" s="97">
        <v>0</v>
      </c>
      <c r="E8" s="97">
        <v>0</v>
      </c>
      <c r="F8" s="97">
        <v>0</v>
      </c>
      <c r="G8" s="97">
        <v>0</v>
      </c>
      <c r="H8" s="97">
        <v>0</v>
      </c>
      <c r="I8" s="97">
        <f t="shared" ref="I8:I45" si="0">(C8+D8+E8+F8+G8+H8)</f>
        <v>0</v>
      </c>
      <c r="J8" s="97">
        <v>0</v>
      </c>
      <c r="K8" s="97">
        <v>0</v>
      </c>
      <c r="L8" s="97">
        <v>0</v>
      </c>
      <c r="M8" s="97">
        <v>0</v>
      </c>
      <c r="N8" s="97">
        <v>0</v>
      </c>
      <c r="O8" s="1">
        <v>1</v>
      </c>
    </row>
    <row r="9" spans="1:15" x14ac:dyDescent="0.25">
      <c r="A9" s="1">
        <v>2</v>
      </c>
      <c r="B9" s="1" t="s">
        <v>153</v>
      </c>
      <c r="C9" s="97">
        <v>0</v>
      </c>
      <c r="D9" s="97">
        <v>0</v>
      </c>
      <c r="E9" s="97">
        <v>0</v>
      </c>
      <c r="F9" s="97">
        <v>0</v>
      </c>
      <c r="G9" s="97">
        <v>0</v>
      </c>
      <c r="H9" s="97">
        <v>0</v>
      </c>
      <c r="I9" s="97">
        <f t="shared" si="0"/>
        <v>0</v>
      </c>
      <c r="J9" s="97">
        <v>0</v>
      </c>
      <c r="K9" s="97">
        <v>0</v>
      </c>
      <c r="L9" s="97">
        <v>0</v>
      </c>
      <c r="M9" s="97">
        <v>0</v>
      </c>
      <c r="N9" s="97">
        <v>0</v>
      </c>
      <c r="O9" s="1">
        <v>2</v>
      </c>
    </row>
    <row r="10" spans="1:15" x14ac:dyDescent="0.25">
      <c r="A10" s="1">
        <v>3</v>
      </c>
      <c r="B10" s="1" t="s">
        <v>70</v>
      </c>
      <c r="C10" s="97">
        <v>0</v>
      </c>
      <c r="D10" s="97">
        <v>0</v>
      </c>
      <c r="E10" s="97">
        <v>0</v>
      </c>
      <c r="F10" s="97">
        <v>0</v>
      </c>
      <c r="G10" s="97">
        <v>0</v>
      </c>
      <c r="H10" s="97">
        <v>0</v>
      </c>
      <c r="I10" s="97">
        <f t="shared" si="0"/>
        <v>0</v>
      </c>
      <c r="J10" s="97">
        <v>0</v>
      </c>
      <c r="K10" s="97">
        <v>0</v>
      </c>
      <c r="L10" s="97">
        <v>0</v>
      </c>
      <c r="M10" s="97">
        <v>0</v>
      </c>
      <c r="N10" s="97">
        <v>0</v>
      </c>
      <c r="O10" s="1">
        <v>3</v>
      </c>
    </row>
    <row r="11" spans="1:15" x14ac:dyDescent="0.25">
      <c r="A11" s="1">
        <v>4</v>
      </c>
      <c r="B11" s="1" t="s">
        <v>154</v>
      </c>
      <c r="C11" s="97">
        <v>0</v>
      </c>
      <c r="D11" s="97">
        <v>0</v>
      </c>
      <c r="E11" s="97">
        <v>0</v>
      </c>
      <c r="F11" s="97">
        <v>0</v>
      </c>
      <c r="G11" s="97">
        <v>0</v>
      </c>
      <c r="H11" s="97">
        <v>0</v>
      </c>
      <c r="I11" s="97">
        <f t="shared" si="0"/>
        <v>0</v>
      </c>
      <c r="J11" s="97">
        <v>0</v>
      </c>
      <c r="K11" s="97">
        <v>0</v>
      </c>
      <c r="L11" s="97">
        <v>0</v>
      </c>
      <c r="M11" s="97">
        <v>0</v>
      </c>
      <c r="N11" s="97">
        <v>0</v>
      </c>
      <c r="O11" s="1">
        <v>4</v>
      </c>
    </row>
    <row r="12" spans="1:15" x14ac:dyDescent="0.25">
      <c r="A12" s="1">
        <v>5</v>
      </c>
      <c r="B12" s="1" t="s">
        <v>155</v>
      </c>
      <c r="C12" s="97">
        <v>0</v>
      </c>
      <c r="D12" s="97">
        <v>0</v>
      </c>
      <c r="E12" s="97">
        <v>0</v>
      </c>
      <c r="F12" s="97">
        <v>0</v>
      </c>
      <c r="G12" s="97">
        <v>0</v>
      </c>
      <c r="H12" s="97">
        <v>0</v>
      </c>
      <c r="I12" s="97">
        <f t="shared" si="0"/>
        <v>0</v>
      </c>
      <c r="J12" s="97">
        <v>0</v>
      </c>
      <c r="K12" s="97">
        <v>0</v>
      </c>
      <c r="L12" s="97">
        <v>0</v>
      </c>
      <c r="M12" s="97">
        <v>0</v>
      </c>
      <c r="N12" s="97">
        <v>0</v>
      </c>
      <c r="O12" s="1">
        <v>5</v>
      </c>
    </row>
    <row r="13" spans="1:15" x14ac:dyDescent="0.25">
      <c r="A13" s="1">
        <v>6</v>
      </c>
      <c r="B13" s="1" t="s">
        <v>156</v>
      </c>
      <c r="C13" s="97">
        <v>0</v>
      </c>
      <c r="D13" s="97">
        <v>0</v>
      </c>
      <c r="E13" s="97">
        <v>0</v>
      </c>
      <c r="F13" s="97">
        <v>0</v>
      </c>
      <c r="G13" s="97">
        <v>0</v>
      </c>
      <c r="H13" s="97">
        <v>0</v>
      </c>
      <c r="I13" s="97">
        <f t="shared" si="0"/>
        <v>0</v>
      </c>
      <c r="J13" s="97">
        <v>0</v>
      </c>
      <c r="K13" s="97">
        <v>0</v>
      </c>
      <c r="L13" s="97">
        <v>0</v>
      </c>
      <c r="M13" s="97">
        <v>0</v>
      </c>
      <c r="N13" s="97">
        <v>0</v>
      </c>
      <c r="O13" s="1">
        <v>6</v>
      </c>
    </row>
    <row r="14" spans="1:15" x14ac:dyDescent="0.25">
      <c r="A14" s="1">
        <v>7</v>
      </c>
      <c r="B14" s="1" t="s">
        <v>157</v>
      </c>
      <c r="C14" s="97">
        <v>0</v>
      </c>
      <c r="D14" s="97">
        <v>0</v>
      </c>
      <c r="E14" s="97">
        <v>0</v>
      </c>
      <c r="F14" s="97">
        <v>0</v>
      </c>
      <c r="G14" s="97">
        <v>0</v>
      </c>
      <c r="H14" s="97">
        <v>0</v>
      </c>
      <c r="I14" s="97">
        <f t="shared" si="0"/>
        <v>0</v>
      </c>
      <c r="J14" s="97">
        <v>0</v>
      </c>
      <c r="K14" s="97">
        <v>0</v>
      </c>
      <c r="L14" s="97">
        <v>0</v>
      </c>
      <c r="M14" s="97">
        <v>0</v>
      </c>
      <c r="N14" s="97">
        <v>0</v>
      </c>
      <c r="O14" s="1">
        <v>7</v>
      </c>
    </row>
    <row r="15" spans="1:15" x14ac:dyDescent="0.25">
      <c r="A15" s="1">
        <v>8</v>
      </c>
      <c r="B15" s="1" t="s">
        <v>158</v>
      </c>
      <c r="C15" s="97">
        <v>0</v>
      </c>
      <c r="D15" s="97">
        <v>0</v>
      </c>
      <c r="E15" s="97">
        <v>0</v>
      </c>
      <c r="F15" s="97">
        <v>0</v>
      </c>
      <c r="G15" s="97">
        <v>0</v>
      </c>
      <c r="H15" s="97">
        <v>0</v>
      </c>
      <c r="I15" s="97">
        <f t="shared" si="0"/>
        <v>0</v>
      </c>
      <c r="J15" s="97">
        <v>0</v>
      </c>
      <c r="K15" s="97">
        <v>0</v>
      </c>
      <c r="L15" s="97">
        <v>0</v>
      </c>
      <c r="M15" s="97">
        <v>0</v>
      </c>
      <c r="N15" s="97">
        <v>0</v>
      </c>
      <c r="O15" s="1">
        <v>8</v>
      </c>
    </row>
    <row r="16" spans="1:15" x14ac:dyDescent="0.25">
      <c r="A16" s="1">
        <v>9</v>
      </c>
      <c r="B16" s="1" t="s">
        <v>159</v>
      </c>
      <c r="C16" s="97">
        <v>0</v>
      </c>
      <c r="D16" s="97">
        <v>0</v>
      </c>
      <c r="E16" s="97">
        <v>0</v>
      </c>
      <c r="F16" s="97">
        <v>0</v>
      </c>
      <c r="G16" s="97">
        <v>0</v>
      </c>
      <c r="H16" s="97">
        <v>0</v>
      </c>
      <c r="I16" s="97">
        <f t="shared" si="0"/>
        <v>0</v>
      </c>
      <c r="J16" s="97">
        <v>0</v>
      </c>
      <c r="K16" s="97">
        <v>0</v>
      </c>
      <c r="L16" s="97">
        <v>0</v>
      </c>
      <c r="M16" s="97">
        <v>0</v>
      </c>
      <c r="N16" s="97">
        <v>0</v>
      </c>
      <c r="O16" s="1">
        <v>9</v>
      </c>
    </row>
    <row r="17" spans="1:15" x14ac:dyDescent="0.25">
      <c r="A17" s="1">
        <v>10</v>
      </c>
      <c r="B17" s="1" t="s">
        <v>160</v>
      </c>
      <c r="C17" s="97">
        <v>0</v>
      </c>
      <c r="D17" s="97">
        <v>0</v>
      </c>
      <c r="E17" s="97">
        <v>0</v>
      </c>
      <c r="F17" s="97">
        <v>0</v>
      </c>
      <c r="G17" s="97">
        <v>0</v>
      </c>
      <c r="H17" s="97">
        <v>0</v>
      </c>
      <c r="I17" s="97">
        <f t="shared" si="0"/>
        <v>0</v>
      </c>
      <c r="J17" s="97">
        <v>0</v>
      </c>
      <c r="K17" s="97">
        <v>0</v>
      </c>
      <c r="L17" s="97">
        <v>0</v>
      </c>
      <c r="M17" s="97">
        <v>0</v>
      </c>
      <c r="N17" s="97">
        <v>0</v>
      </c>
      <c r="O17" s="1">
        <v>10</v>
      </c>
    </row>
    <row r="18" spans="1:15" x14ac:dyDescent="0.25">
      <c r="A18" s="1">
        <v>11</v>
      </c>
      <c r="B18" s="1" t="s">
        <v>161</v>
      </c>
      <c r="C18" s="97">
        <v>0</v>
      </c>
      <c r="D18" s="97">
        <v>0</v>
      </c>
      <c r="E18" s="97">
        <v>0</v>
      </c>
      <c r="F18" s="97">
        <v>0</v>
      </c>
      <c r="G18" s="97">
        <v>0</v>
      </c>
      <c r="H18" s="97">
        <v>0</v>
      </c>
      <c r="I18" s="97">
        <f t="shared" si="0"/>
        <v>0</v>
      </c>
      <c r="J18" s="97">
        <v>0</v>
      </c>
      <c r="K18" s="97">
        <v>0</v>
      </c>
      <c r="L18" s="97">
        <v>0</v>
      </c>
      <c r="M18" s="97">
        <v>0</v>
      </c>
      <c r="N18" s="97">
        <v>0</v>
      </c>
      <c r="O18" s="1">
        <v>11</v>
      </c>
    </row>
    <row r="19" spans="1:15" x14ac:dyDescent="0.25">
      <c r="A19" s="1">
        <v>12</v>
      </c>
      <c r="B19" s="1" t="s">
        <v>162</v>
      </c>
      <c r="C19" s="97">
        <v>0</v>
      </c>
      <c r="D19" s="97">
        <v>0</v>
      </c>
      <c r="E19" s="97">
        <v>0</v>
      </c>
      <c r="F19" s="97">
        <v>0</v>
      </c>
      <c r="G19" s="97">
        <v>0</v>
      </c>
      <c r="H19" s="97">
        <v>0</v>
      </c>
      <c r="I19" s="97">
        <f t="shared" si="0"/>
        <v>0</v>
      </c>
      <c r="J19" s="97">
        <v>0</v>
      </c>
      <c r="K19" s="97">
        <v>0</v>
      </c>
      <c r="L19" s="97">
        <v>0</v>
      </c>
      <c r="M19" s="97">
        <v>0</v>
      </c>
      <c r="N19" s="97">
        <v>0</v>
      </c>
      <c r="O19" s="1">
        <v>12</v>
      </c>
    </row>
    <row r="20" spans="1:15" x14ac:dyDescent="0.25">
      <c r="A20" s="1">
        <v>13</v>
      </c>
      <c r="B20" s="1" t="s">
        <v>163</v>
      </c>
      <c r="C20" s="97">
        <v>5702569</v>
      </c>
      <c r="D20" s="97">
        <v>567443</v>
      </c>
      <c r="E20" s="97">
        <v>419571</v>
      </c>
      <c r="F20" s="97">
        <v>617418</v>
      </c>
      <c r="G20" s="97">
        <v>388199</v>
      </c>
      <c r="H20" s="97">
        <v>0</v>
      </c>
      <c r="I20" s="97">
        <f t="shared" si="0"/>
        <v>7695200</v>
      </c>
      <c r="J20" s="97">
        <v>4732467</v>
      </c>
      <c r="K20" s="97">
        <v>810585</v>
      </c>
      <c r="L20" s="97">
        <v>38225</v>
      </c>
      <c r="M20" s="97">
        <v>32352</v>
      </c>
      <c r="N20" s="97">
        <v>0</v>
      </c>
      <c r="O20" s="1">
        <v>13</v>
      </c>
    </row>
    <row r="21" spans="1:15" x14ac:dyDescent="0.25">
      <c r="A21" s="1">
        <v>14</v>
      </c>
      <c r="B21" s="1" t="s">
        <v>84</v>
      </c>
      <c r="C21" s="97">
        <v>0</v>
      </c>
      <c r="D21" s="97">
        <v>0</v>
      </c>
      <c r="E21" s="97">
        <v>0</v>
      </c>
      <c r="F21" s="97">
        <v>0</v>
      </c>
      <c r="G21" s="97">
        <v>0</v>
      </c>
      <c r="H21" s="97">
        <v>0</v>
      </c>
      <c r="I21" s="97">
        <f t="shared" si="0"/>
        <v>0</v>
      </c>
      <c r="J21" s="97">
        <v>0</v>
      </c>
      <c r="K21" s="97">
        <v>0</v>
      </c>
      <c r="L21" s="97">
        <v>0</v>
      </c>
      <c r="M21" s="97">
        <v>0</v>
      </c>
      <c r="N21" s="97">
        <v>0</v>
      </c>
      <c r="O21" s="1">
        <v>14</v>
      </c>
    </row>
    <row r="22" spans="1:15" x14ac:dyDescent="0.25">
      <c r="A22" s="1">
        <v>15</v>
      </c>
      <c r="B22" s="1" t="s">
        <v>164</v>
      </c>
      <c r="C22" s="97">
        <v>0</v>
      </c>
      <c r="D22" s="97">
        <v>0</v>
      </c>
      <c r="E22" s="97">
        <v>0</v>
      </c>
      <c r="F22" s="97">
        <v>0</v>
      </c>
      <c r="G22" s="97">
        <v>0</v>
      </c>
      <c r="H22" s="97">
        <v>0</v>
      </c>
      <c r="I22" s="97">
        <f t="shared" si="0"/>
        <v>0</v>
      </c>
      <c r="J22" s="97">
        <v>0</v>
      </c>
      <c r="K22" s="97">
        <v>0</v>
      </c>
      <c r="L22" s="97">
        <v>0</v>
      </c>
      <c r="M22" s="97">
        <v>0</v>
      </c>
      <c r="N22" s="97">
        <v>0</v>
      </c>
      <c r="O22" s="1">
        <v>15</v>
      </c>
    </row>
    <row r="23" spans="1:15" x14ac:dyDescent="0.25">
      <c r="A23" s="1">
        <v>16</v>
      </c>
      <c r="B23" s="1" t="s">
        <v>165</v>
      </c>
      <c r="C23" s="97">
        <v>0</v>
      </c>
      <c r="D23" s="97">
        <v>0</v>
      </c>
      <c r="E23" s="97">
        <v>0</v>
      </c>
      <c r="F23" s="97">
        <v>0</v>
      </c>
      <c r="G23" s="97">
        <v>0</v>
      </c>
      <c r="H23" s="97">
        <v>0</v>
      </c>
      <c r="I23" s="97">
        <f t="shared" si="0"/>
        <v>0</v>
      </c>
      <c r="J23" s="97">
        <v>0</v>
      </c>
      <c r="K23" s="97">
        <v>0</v>
      </c>
      <c r="L23" s="97">
        <v>0</v>
      </c>
      <c r="M23" s="97">
        <v>0</v>
      </c>
      <c r="N23" s="97">
        <v>0</v>
      </c>
      <c r="O23" s="1">
        <v>16</v>
      </c>
    </row>
    <row r="24" spans="1:15" x14ac:dyDescent="0.25">
      <c r="A24" s="1">
        <v>17</v>
      </c>
      <c r="B24" s="1" t="s">
        <v>166</v>
      </c>
      <c r="C24" s="97">
        <v>0</v>
      </c>
      <c r="D24" s="97">
        <v>0</v>
      </c>
      <c r="E24" s="97">
        <v>0</v>
      </c>
      <c r="F24" s="97">
        <v>0</v>
      </c>
      <c r="G24" s="97">
        <v>0</v>
      </c>
      <c r="H24" s="97">
        <v>0</v>
      </c>
      <c r="I24" s="97">
        <f t="shared" si="0"/>
        <v>0</v>
      </c>
      <c r="J24" s="97">
        <v>0</v>
      </c>
      <c r="K24" s="97">
        <v>0</v>
      </c>
      <c r="L24" s="97">
        <v>0</v>
      </c>
      <c r="M24" s="97">
        <v>0</v>
      </c>
      <c r="N24" s="97">
        <v>0</v>
      </c>
      <c r="O24" s="1">
        <v>17</v>
      </c>
    </row>
    <row r="25" spans="1:15" x14ac:dyDescent="0.25">
      <c r="A25" s="1">
        <v>18</v>
      </c>
      <c r="B25" s="1" t="s">
        <v>167</v>
      </c>
      <c r="C25" s="97">
        <v>0</v>
      </c>
      <c r="D25" s="97">
        <v>0</v>
      </c>
      <c r="E25" s="97">
        <v>0</v>
      </c>
      <c r="F25" s="97">
        <v>0</v>
      </c>
      <c r="G25" s="97">
        <v>0</v>
      </c>
      <c r="H25" s="97">
        <v>0</v>
      </c>
      <c r="I25" s="97">
        <f t="shared" si="0"/>
        <v>0</v>
      </c>
      <c r="J25" s="97">
        <v>0</v>
      </c>
      <c r="K25" s="97">
        <v>0</v>
      </c>
      <c r="L25" s="97">
        <v>0</v>
      </c>
      <c r="M25" s="97">
        <v>0</v>
      </c>
      <c r="N25" s="97">
        <v>0</v>
      </c>
      <c r="O25" s="1">
        <v>18</v>
      </c>
    </row>
    <row r="26" spans="1:15" x14ac:dyDescent="0.25">
      <c r="A26" s="1">
        <v>19</v>
      </c>
      <c r="B26" s="1" t="s">
        <v>168</v>
      </c>
      <c r="C26" s="97">
        <v>0</v>
      </c>
      <c r="D26" s="97">
        <v>0</v>
      </c>
      <c r="E26" s="97">
        <v>0</v>
      </c>
      <c r="F26" s="97">
        <v>0</v>
      </c>
      <c r="G26" s="97">
        <v>0</v>
      </c>
      <c r="H26" s="97">
        <v>0</v>
      </c>
      <c r="I26" s="97">
        <f t="shared" si="0"/>
        <v>0</v>
      </c>
      <c r="J26" s="97">
        <v>0</v>
      </c>
      <c r="K26" s="97">
        <v>0</v>
      </c>
      <c r="L26" s="97">
        <v>0</v>
      </c>
      <c r="M26" s="97">
        <v>0</v>
      </c>
      <c r="N26" s="97">
        <v>0</v>
      </c>
      <c r="O26" s="1">
        <v>19</v>
      </c>
    </row>
    <row r="27" spans="1:15" x14ac:dyDescent="0.25">
      <c r="A27" s="1">
        <v>20</v>
      </c>
      <c r="B27" s="1" t="s">
        <v>169</v>
      </c>
      <c r="C27" s="97">
        <v>0</v>
      </c>
      <c r="D27" s="97">
        <v>0</v>
      </c>
      <c r="E27" s="97">
        <v>0</v>
      </c>
      <c r="F27" s="97">
        <v>0</v>
      </c>
      <c r="G27" s="97">
        <v>0</v>
      </c>
      <c r="H27" s="97">
        <v>0</v>
      </c>
      <c r="I27" s="97">
        <f t="shared" si="0"/>
        <v>0</v>
      </c>
      <c r="J27" s="97">
        <v>0</v>
      </c>
      <c r="K27" s="97">
        <v>0</v>
      </c>
      <c r="L27" s="97">
        <v>0</v>
      </c>
      <c r="M27" s="97">
        <v>0</v>
      </c>
      <c r="N27" s="97">
        <v>0</v>
      </c>
      <c r="O27" s="1">
        <v>20</v>
      </c>
    </row>
    <row r="28" spans="1:15" x14ac:dyDescent="0.25">
      <c r="A28" s="1">
        <v>21</v>
      </c>
      <c r="B28" s="1" t="s">
        <v>170</v>
      </c>
      <c r="C28" s="97">
        <v>0</v>
      </c>
      <c r="D28" s="97">
        <v>0</v>
      </c>
      <c r="E28" s="97">
        <v>0</v>
      </c>
      <c r="F28" s="97">
        <v>0</v>
      </c>
      <c r="G28" s="97">
        <v>0</v>
      </c>
      <c r="H28" s="97">
        <v>0</v>
      </c>
      <c r="I28" s="97">
        <f t="shared" si="0"/>
        <v>0</v>
      </c>
      <c r="J28" s="97">
        <v>0</v>
      </c>
      <c r="K28" s="97">
        <v>0</v>
      </c>
      <c r="L28" s="97">
        <v>0</v>
      </c>
      <c r="M28" s="97">
        <v>0</v>
      </c>
      <c r="N28" s="97">
        <v>0</v>
      </c>
      <c r="O28" s="1">
        <v>21</v>
      </c>
    </row>
    <row r="29" spans="1:15" x14ac:dyDescent="0.25">
      <c r="A29" s="1">
        <v>22</v>
      </c>
      <c r="B29" s="1" t="s">
        <v>124</v>
      </c>
      <c r="C29" s="97">
        <v>0</v>
      </c>
      <c r="D29" s="97">
        <v>0</v>
      </c>
      <c r="E29" s="97">
        <v>0</v>
      </c>
      <c r="F29" s="97">
        <v>0</v>
      </c>
      <c r="G29" s="97">
        <v>0</v>
      </c>
      <c r="H29" s="97">
        <v>0</v>
      </c>
      <c r="I29" s="97">
        <f t="shared" si="0"/>
        <v>0</v>
      </c>
      <c r="J29" s="97">
        <v>0</v>
      </c>
      <c r="K29" s="97">
        <v>0</v>
      </c>
      <c r="L29" s="97">
        <v>0</v>
      </c>
      <c r="M29" s="97">
        <v>0</v>
      </c>
      <c r="N29" s="97">
        <v>0</v>
      </c>
      <c r="O29" s="1">
        <v>22</v>
      </c>
    </row>
    <row r="30" spans="1:15" x14ac:dyDescent="0.25">
      <c r="A30" s="1">
        <v>23</v>
      </c>
      <c r="B30" s="1" t="s">
        <v>132</v>
      </c>
      <c r="C30" s="97">
        <v>0</v>
      </c>
      <c r="D30" s="97">
        <v>0</v>
      </c>
      <c r="E30" s="97">
        <v>0</v>
      </c>
      <c r="F30" s="97">
        <v>0</v>
      </c>
      <c r="G30" s="97">
        <v>0</v>
      </c>
      <c r="H30" s="97">
        <v>0</v>
      </c>
      <c r="I30" s="97">
        <f t="shared" si="0"/>
        <v>0</v>
      </c>
      <c r="J30" s="97">
        <v>0</v>
      </c>
      <c r="K30" s="97">
        <v>0</v>
      </c>
      <c r="L30" s="97">
        <v>0</v>
      </c>
      <c r="M30" s="97">
        <v>0</v>
      </c>
      <c r="N30" s="97">
        <v>0</v>
      </c>
      <c r="O30" s="1">
        <v>23</v>
      </c>
    </row>
    <row r="31" spans="1:15" x14ac:dyDescent="0.25">
      <c r="A31" s="1">
        <v>24</v>
      </c>
      <c r="B31" s="3" t="s">
        <v>171</v>
      </c>
      <c r="C31" s="97">
        <v>0</v>
      </c>
      <c r="D31" s="97">
        <v>0</v>
      </c>
      <c r="E31" s="97">
        <v>0</v>
      </c>
      <c r="F31" s="97">
        <v>0</v>
      </c>
      <c r="G31" s="97">
        <v>0</v>
      </c>
      <c r="H31" s="97">
        <v>0</v>
      </c>
      <c r="I31" s="97">
        <f t="shared" si="0"/>
        <v>0</v>
      </c>
      <c r="J31" s="97">
        <v>0</v>
      </c>
      <c r="K31" s="97">
        <v>0</v>
      </c>
      <c r="L31" s="97">
        <v>0</v>
      </c>
      <c r="M31" s="97">
        <v>0</v>
      </c>
      <c r="N31" s="97">
        <v>0</v>
      </c>
      <c r="O31" s="1">
        <v>24</v>
      </c>
    </row>
    <row r="32" spans="1:15" x14ac:dyDescent="0.25">
      <c r="A32" s="1">
        <v>25</v>
      </c>
      <c r="B32" s="1" t="s">
        <v>172</v>
      </c>
      <c r="C32" s="97">
        <v>0</v>
      </c>
      <c r="D32" s="97">
        <v>0</v>
      </c>
      <c r="E32" s="97">
        <v>0</v>
      </c>
      <c r="F32" s="97">
        <v>0</v>
      </c>
      <c r="G32" s="97">
        <v>0</v>
      </c>
      <c r="H32" s="97">
        <v>0</v>
      </c>
      <c r="I32" s="97">
        <f t="shared" si="0"/>
        <v>0</v>
      </c>
      <c r="J32" s="97">
        <v>0</v>
      </c>
      <c r="K32" s="97">
        <v>0</v>
      </c>
      <c r="L32" s="97">
        <v>0</v>
      </c>
      <c r="M32" s="97">
        <v>0</v>
      </c>
      <c r="N32" s="97">
        <v>0</v>
      </c>
      <c r="O32" s="1">
        <v>25</v>
      </c>
    </row>
    <row r="33" spans="1:15" x14ac:dyDescent="0.25">
      <c r="A33" s="1">
        <v>26</v>
      </c>
      <c r="B33" s="1" t="s">
        <v>173</v>
      </c>
      <c r="C33" s="97">
        <v>0</v>
      </c>
      <c r="D33" s="97">
        <v>0</v>
      </c>
      <c r="E33" s="97">
        <v>0</v>
      </c>
      <c r="F33" s="97">
        <v>0</v>
      </c>
      <c r="G33" s="97">
        <v>0</v>
      </c>
      <c r="H33" s="97">
        <v>0</v>
      </c>
      <c r="I33" s="97">
        <f t="shared" si="0"/>
        <v>0</v>
      </c>
      <c r="J33" s="97">
        <v>0</v>
      </c>
      <c r="K33" s="97">
        <v>0</v>
      </c>
      <c r="L33" s="97">
        <v>0</v>
      </c>
      <c r="M33" s="97">
        <v>0</v>
      </c>
      <c r="N33" s="97">
        <v>0</v>
      </c>
      <c r="O33" s="1">
        <v>26</v>
      </c>
    </row>
    <row r="34" spans="1:15" x14ac:dyDescent="0.25">
      <c r="A34" s="1">
        <v>27</v>
      </c>
      <c r="B34" s="1" t="s">
        <v>174</v>
      </c>
      <c r="C34" s="97">
        <v>0</v>
      </c>
      <c r="D34" s="97">
        <v>0</v>
      </c>
      <c r="E34" s="97">
        <v>0</v>
      </c>
      <c r="F34" s="97">
        <v>0</v>
      </c>
      <c r="G34" s="97">
        <v>0</v>
      </c>
      <c r="H34" s="97">
        <v>0</v>
      </c>
      <c r="I34" s="97">
        <f t="shared" si="0"/>
        <v>0</v>
      </c>
      <c r="J34" s="97">
        <v>0</v>
      </c>
      <c r="K34" s="97">
        <v>0</v>
      </c>
      <c r="L34" s="97">
        <v>0</v>
      </c>
      <c r="M34" s="97">
        <v>0</v>
      </c>
      <c r="N34" s="97">
        <v>0</v>
      </c>
      <c r="O34" s="1">
        <v>27</v>
      </c>
    </row>
    <row r="35" spans="1:15" x14ac:dyDescent="0.25">
      <c r="A35" s="1">
        <v>28</v>
      </c>
      <c r="B35" s="1" t="s">
        <v>175</v>
      </c>
      <c r="C35" s="97">
        <v>0</v>
      </c>
      <c r="D35" s="97">
        <v>0</v>
      </c>
      <c r="E35" s="97">
        <v>0</v>
      </c>
      <c r="F35" s="97">
        <v>0</v>
      </c>
      <c r="G35" s="97">
        <v>0</v>
      </c>
      <c r="H35" s="97">
        <v>0</v>
      </c>
      <c r="I35" s="97">
        <f t="shared" si="0"/>
        <v>0</v>
      </c>
      <c r="J35" s="97">
        <v>0</v>
      </c>
      <c r="K35" s="97">
        <v>0</v>
      </c>
      <c r="L35" s="97">
        <v>0</v>
      </c>
      <c r="M35" s="97">
        <v>0</v>
      </c>
      <c r="N35" s="97">
        <v>0</v>
      </c>
      <c r="O35" s="1">
        <v>28</v>
      </c>
    </row>
    <row r="36" spans="1:15" x14ac:dyDescent="0.25">
      <c r="A36" s="1">
        <v>29</v>
      </c>
      <c r="B36" s="1" t="s">
        <v>176</v>
      </c>
      <c r="C36" s="97">
        <v>0</v>
      </c>
      <c r="D36" s="97">
        <v>0</v>
      </c>
      <c r="E36" s="97">
        <v>0</v>
      </c>
      <c r="F36" s="97">
        <v>0</v>
      </c>
      <c r="G36" s="97">
        <v>0</v>
      </c>
      <c r="H36" s="97">
        <v>0</v>
      </c>
      <c r="I36" s="97">
        <f t="shared" si="0"/>
        <v>0</v>
      </c>
      <c r="J36" s="97">
        <v>0</v>
      </c>
      <c r="K36" s="97">
        <v>0</v>
      </c>
      <c r="L36" s="97">
        <v>0</v>
      </c>
      <c r="M36" s="97">
        <v>0</v>
      </c>
      <c r="N36" s="97">
        <v>0</v>
      </c>
      <c r="O36" s="1">
        <v>29</v>
      </c>
    </row>
    <row r="37" spans="1:15" x14ac:dyDescent="0.25">
      <c r="A37" s="1">
        <v>30</v>
      </c>
      <c r="B37" s="1" t="s">
        <v>177</v>
      </c>
      <c r="C37" s="97">
        <v>0</v>
      </c>
      <c r="D37" s="97">
        <v>0</v>
      </c>
      <c r="E37" s="97">
        <v>0</v>
      </c>
      <c r="F37" s="97">
        <v>0</v>
      </c>
      <c r="G37" s="97">
        <v>0</v>
      </c>
      <c r="H37" s="97">
        <v>0</v>
      </c>
      <c r="I37" s="97">
        <f t="shared" si="0"/>
        <v>0</v>
      </c>
      <c r="J37" s="97">
        <v>0</v>
      </c>
      <c r="K37" s="97">
        <v>0</v>
      </c>
      <c r="L37" s="97">
        <v>0</v>
      </c>
      <c r="M37" s="97">
        <v>0</v>
      </c>
      <c r="N37" s="97">
        <v>0</v>
      </c>
      <c r="O37" s="1">
        <v>30</v>
      </c>
    </row>
    <row r="38" spans="1:15" x14ac:dyDescent="0.25">
      <c r="A38" s="1">
        <v>31</v>
      </c>
      <c r="B38" s="1" t="s">
        <v>145</v>
      </c>
      <c r="C38" s="97">
        <v>0</v>
      </c>
      <c r="D38" s="97">
        <v>0</v>
      </c>
      <c r="E38" s="97">
        <v>0</v>
      </c>
      <c r="F38" s="97">
        <v>0</v>
      </c>
      <c r="G38" s="97">
        <v>0</v>
      </c>
      <c r="H38" s="97">
        <v>0</v>
      </c>
      <c r="I38" s="97">
        <f t="shared" si="0"/>
        <v>0</v>
      </c>
      <c r="J38" s="97">
        <v>0</v>
      </c>
      <c r="K38" s="97">
        <v>0</v>
      </c>
      <c r="L38" s="97">
        <v>0</v>
      </c>
      <c r="M38" s="97">
        <v>0</v>
      </c>
      <c r="N38" s="97">
        <v>0</v>
      </c>
      <c r="O38" s="1">
        <v>31</v>
      </c>
    </row>
    <row r="39" spans="1:15" x14ac:dyDescent="0.25">
      <c r="A39" s="1">
        <v>32</v>
      </c>
      <c r="B39" s="1" t="s">
        <v>178</v>
      </c>
      <c r="C39" s="97">
        <v>0</v>
      </c>
      <c r="D39" s="97">
        <v>0</v>
      </c>
      <c r="E39" s="97">
        <v>0</v>
      </c>
      <c r="F39" s="97">
        <v>0</v>
      </c>
      <c r="G39" s="97">
        <v>0</v>
      </c>
      <c r="H39" s="97">
        <v>0</v>
      </c>
      <c r="I39" s="97">
        <f t="shared" si="0"/>
        <v>0</v>
      </c>
      <c r="J39" s="97">
        <v>0</v>
      </c>
      <c r="K39" s="97">
        <v>0</v>
      </c>
      <c r="L39" s="97">
        <v>0</v>
      </c>
      <c r="M39" s="97">
        <v>0</v>
      </c>
      <c r="N39" s="97">
        <v>0</v>
      </c>
      <c r="O39" s="1">
        <v>32</v>
      </c>
    </row>
    <row r="40" spans="1:15" x14ac:dyDescent="0.25">
      <c r="A40" s="1">
        <v>33</v>
      </c>
      <c r="B40" s="1" t="s">
        <v>179</v>
      </c>
      <c r="C40" s="97">
        <v>0</v>
      </c>
      <c r="D40" s="97">
        <v>0</v>
      </c>
      <c r="E40" s="97">
        <v>0</v>
      </c>
      <c r="F40" s="97">
        <v>0</v>
      </c>
      <c r="G40" s="97">
        <v>0</v>
      </c>
      <c r="H40" s="97">
        <v>0</v>
      </c>
      <c r="I40" s="97">
        <f t="shared" si="0"/>
        <v>0</v>
      </c>
      <c r="J40" s="97">
        <v>0</v>
      </c>
      <c r="K40" s="97">
        <v>0</v>
      </c>
      <c r="L40" s="97">
        <v>0</v>
      </c>
      <c r="M40" s="97">
        <v>0</v>
      </c>
      <c r="N40" s="97">
        <v>0</v>
      </c>
      <c r="O40" s="1">
        <v>33</v>
      </c>
    </row>
    <row r="41" spans="1:15" x14ac:dyDescent="0.25">
      <c r="A41" s="1">
        <v>34</v>
      </c>
      <c r="B41" s="1" t="s">
        <v>180</v>
      </c>
      <c r="C41" s="97">
        <v>0</v>
      </c>
      <c r="D41" s="97">
        <v>0</v>
      </c>
      <c r="E41" s="97">
        <v>0</v>
      </c>
      <c r="F41" s="97">
        <v>0</v>
      </c>
      <c r="G41" s="97">
        <v>0</v>
      </c>
      <c r="H41" s="97">
        <v>0</v>
      </c>
      <c r="I41" s="97">
        <f t="shared" si="0"/>
        <v>0</v>
      </c>
      <c r="J41" s="97">
        <v>0</v>
      </c>
      <c r="K41" s="97">
        <v>0</v>
      </c>
      <c r="L41" s="97">
        <v>0</v>
      </c>
      <c r="M41" s="97">
        <v>0</v>
      </c>
      <c r="N41" s="97">
        <v>0</v>
      </c>
      <c r="O41" s="1">
        <v>34</v>
      </c>
    </row>
    <row r="42" spans="1:15" x14ac:dyDescent="0.25">
      <c r="A42" s="1">
        <v>35</v>
      </c>
      <c r="B42" s="1" t="s">
        <v>181</v>
      </c>
      <c r="C42" s="97">
        <v>8149213</v>
      </c>
      <c r="D42" s="97">
        <v>615023</v>
      </c>
      <c r="E42" s="97">
        <v>197129</v>
      </c>
      <c r="F42" s="97">
        <v>1271473</v>
      </c>
      <c r="G42" s="97">
        <v>417701</v>
      </c>
      <c r="H42" s="97">
        <v>0</v>
      </c>
      <c r="I42" s="97">
        <f t="shared" si="0"/>
        <v>10650539</v>
      </c>
      <c r="J42" s="97">
        <v>5597668</v>
      </c>
      <c r="K42" s="97">
        <v>420452</v>
      </c>
      <c r="L42" s="97">
        <v>0</v>
      </c>
      <c r="M42" s="97">
        <v>138412</v>
      </c>
      <c r="N42" s="97">
        <v>0</v>
      </c>
      <c r="O42" s="1">
        <v>35</v>
      </c>
    </row>
    <row r="43" spans="1:15" x14ac:dyDescent="0.25">
      <c r="A43" s="1">
        <v>36</v>
      </c>
      <c r="B43" s="1" t="s">
        <v>149</v>
      </c>
      <c r="C43" s="97">
        <v>0</v>
      </c>
      <c r="D43" s="97">
        <v>0</v>
      </c>
      <c r="E43" s="97">
        <v>0</v>
      </c>
      <c r="F43" s="97">
        <v>0</v>
      </c>
      <c r="G43" s="97">
        <v>0</v>
      </c>
      <c r="H43" s="97">
        <v>0</v>
      </c>
      <c r="I43" s="97">
        <f>(C43+D43+E43+F43+G43+H43)</f>
        <v>0</v>
      </c>
      <c r="J43" s="97">
        <v>0</v>
      </c>
      <c r="K43" s="97">
        <v>0</v>
      </c>
      <c r="L43" s="97">
        <v>0</v>
      </c>
      <c r="M43" s="97">
        <v>0</v>
      </c>
      <c r="N43" s="97">
        <v>0</v>
      </c>
      <c r="O43" s="1">
        <v>36</v>
      </c>
    </row>
    <row r="44" spans="1:15" x14ac:dyDescent="0.25">
      <c r="A44" s="1">
        <v>37</v>
      </c>
      <c r="B44" s="1" t="s">
        <v>182</v>
      </c>
      <c r="C44" s="97">
        <v>0</v>
      </c>
      <c r="D44" s="97">
        <v>0</v>
      </c>
      <c r="E44" s="97">
        <v>0</v>
      </c>
      <c r="F44" s="97">
        <v>0</v>
      </c>
      <c r="G44" s="97">
        <v>0</v>
      </c>
      <c r="H44" s="97">
        <v>0</v>
      </c>
      <c r="I44" s="97">
        <f>(C44+D44+E44+F44+G44+H44)</f>
        <v>0</v>
      </c>
      <c r="J44" s="97">
        <v>0</v>
      </c>
      <c r="K44" s="97">
        <v>0</v>
      </c>
      <c r="L44" s="97">
        <v>0</v>
      </c>
      <c r="M44" s="97">
        <v>0</v>
      </c>
      <c r="N44" s="97">
        <v>0</v>
      </c>
      <c r="O44" s="1">
        <v>37</v>
      </c>
    </row>
    <row r="45" spans="1:15" x14ac:dyDescent="0.25">
      <c r="A45" s="15">
        <v>38</v>
      </c>
      <c r="B45" s="1" t="s">
        <v>183</v>
      </c>
      <c r="C45" s="98">
        <v>0</v>
      </c>
      <c r="D45" s="98">
        <v>0</v>
      </c>
      <c r="E45" s="98">
        <v>0</v>
      </c>
      <c r="F45" s="98">
        <v>0</v>
      </c>
      <c r="G45" s="98">
        <v>0</v>
      </c>
      <c r="H45" s="98">
        <v>0</v>
      </c>
      <c r="I45" s="98">
        <f t="shared" si="0"/>
        <v>0</v>
      </c>
      <c r="J45" s="98">
        <v>0</v>
      </c>
      <c r="K45" s="98">
        <v>0</v>
      </c>
      <c r="L45" s="98">
        <v>0</v>
      </c>
      <c r="M45" s="98">
        <v>0</v>
      </c>
      <c r="N45" s="98">
        <v>0</v>
      </c>
      <c r="O45" s="15">
        <v>38</v>
      </c>
    </row>
    <row r="46" spans="1:15" x14ac:dyDescent="0.25">
      <c r="A46" s="15">
        <f>A45</f>
        <v>38</v>
      </c>
      <c r="B46" s="6" t="s">
        <v>60</v>
      </c>
      <c r="C46" s="99">
        <f t="shared" ref="C46:N46" si="1">SUM(C8:C45)</f>
        <v>13851782</v>
      </c>
      <c r="D46" s="99">
        <f t="shared" si="1"/>
        <v>1182466</v>
      </c>
      <c r="E46" s="99">
        <f t="shared" si="1"/>
        <v>616700</v>
      </c>
      <c r="F46" s="99">
        <f t="shared" si="1"/>
        <v>1888891</v>
      </c>
      <c r="G46" s="99">
        <f t="shared" si="1"/>
        <v>805900</v>
      </c>
      <c r="H46" s="99">
        <f t="shared" si="1"/>
        <v>0</v>
      </c>
      <c r="I46" s="99">
        <f t="shared" si="1"/>
        <v>18345739</v>
      </c>
      <c r="J46" s="99">
        <f t="shared" si="1"/>
        <v>10330135</v>
      </c>
      <c r="K46" s="99">
        <f t="shared" si="1"/>
        <v>1231037</v>
      </c>
      <c r="L46" s="99">
        <f t="shared" si="1"/>
        <v>38225</v>
      </c>
      <c r="M46" s="99">
        <f t="shared" si="1"/>
        <v>170764</v>
      </c>
      <c r="N46" s="99">
        <f t="shared" si="1"/>
        <v>0</v>
      </c>
      <c r="O46" s="15">
        <f>O45</f>
        <v>38</v>
      </c>
    </row>
  </sheetData>
  <printOptions horizontalCentered="1" verticalCentered="1" gridLines="1"/>
  <pageMargins left="0.5" right="0.5" top="0.5" bottom="0.5" header="0" footer="0"/>
  <pageSetup paperSize="3"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489F-8422-4F13-8286-7DBD1C8BD6CE}">
  <sheetPr transitionEvaluation="1" transitionEntry="1">
    <pageSetUpPr fitToPage="1"/>
  </sheetPr>
  <dimension ref="A1:K246"/>
  <sheetViews>
    <sheetView zoomScaleNormal="100" workbookViewId="0">
      <selection activeCell="E6" sqref="E6"/>
    </sheetView>
  </sheetViews>
  <sheetFormatPr defaultColWidth="11.5546875" defaultRowHeight="9.75" customHeight="1" x14ac:dyDescent="0.25"/>
  <cols>
    <col min="1" max="1" width="4.77734375" style="1" customWidth="1"/>
    <col min="2" max="2" width="16.33203125" style="1" customWidth="1"/>
    <col min="3" max="10" width="14.77734375" style="1" customWidth="1"/>
    <col min="11" max="11" width="4.5546875" style="1" customWidth="1"/>
    <col min="12" max="256" width="11.5546875" style="1"/>
    <col min="257" max="257" width="4.5546875" style="1" customWidth="1"/>
    <col min="258" max="258" width="12.77734375" style="1" bestFit="1" customWidth="1"/>
    <col min="259" max="259" width="11.88671875" style="1" bestFit="1" customWidth="1"/>
    <col min="260" max="260" width="12.5546875" style="1" customWidth="1"/>
    <col min="261" max="261" width="13.109375" style="1" customWidth="1"/>
    <col min="262" max="262" width="11.88671875" style="1" bestFit="1" customWidth="1"/>
    <col min="263" max="264" width="13.109375" style="1" customWidth="1"/>
    <col min="265" max="265" width="11.5546875" style="1"/>
    <col min="266" max="266" width="13.109375" style="1" customWidth="1"/>
    <col min="267" max="267" width="4.5546875" style="1" customWidth="1"/>
    <col min="268" max="512" width="11.5546875" style="1"/>
    <col min="513" max="513" width="4.5546875" style="1" customWidth="1"/>
    <col min="514" max="514" width="12.77734375" style="1" bestFit="1" customWidth="1"/>
    <col min="515" max="515" width="11.88671875" style="1" bestFit="1" customWidth="1"/>
    <col min="516" max="516" width="12.5546875" style="1" customWidth="1"/>
    <col min="517" max="517" width="13.109375" style="1" customWidth="1"/>
    <col min="518" max="518" width="11.88671875" style="1" bestFit="1" customWidth="1"/>
    <col min="519" max="520" width="13.109375" style="1" customWidth="1"/>
    <col min="521" max="521" width="11.5546875" style="1"/>
    <col min="522" max="522" width="13.109375" style="1" customWidth="1"/>
    <col min="523" max="523" width="4.5546875" style="1" customWidth="1"/>
    <col min="524" max="768" width="11.5546875" style="1"/>
    <col min="769" max="769" width="4.5546875" style="1" customWidth="1"/>
    <col min="770" max="770" width="12.77734375" style="1" bestFit="1" customWidth="1"/>
    <col min="771" max="771" width="11.88671875" style="1" bestFit="1" customWidth="1"/>
    <col min="772" max="772" width="12.5546875" style="1" customWidth="1"/>
    <col min="773" max="773" width="13.109375" style="1" customWidth="1"/>
    <col min="774" max="774" width="11.88671875" style="1" bestFit="1" customWidth="1"/>
    <col min="775" max="776" width="13.109375" style="1" customWidth="1"/>
    <col min="777" max="777" width="11.5546875" style="1"/>
    <col min="778" max="778" width="13.109375" style="1" customWidth="1"/>
    <col min="779" max="779" width="4.5546875" style="1" customWidth="1"/>
    <col min="780" max="1024" width="11.5546875" style="1"/>
    <col min="1025" max="1025" width="4.5546875" style="1" customWidth="1"/>
    <col min="1026" max="1026" width="12.77734375" style="1" bestFit="1" customWidth="1"/>
    <col min="1027" max="1027" width="11.88671875" style="1" bestFit="1" customWidth="1"/>
    <col min="1028" max="1028" width="12.5546875" style="1" customWidth="1"/>
    <col min="1029" max="1029" width="13.109375" style="1" customWidth="1"/>
    <col min="1030" max="1030" width="11.88671875" style="1" bestFit="1" customWidth="1"/>
    <col min="1031" max="1032" width="13.109375" style="1" customWidth="1"/>
    <col min="1033" max="1033" width="11.5546875" style="1"/>
    <col min="1034" max="1034" width="13.109375" style="1" customWidth="1"/>
    <col min="1035" max="1035" width="4.5546875" style="1" customWidth="1"/>
    <col min="1036" max="1280" width="11.5546875" style="1"/>
    <col min="1281" max="1281" width="4.5546875" style="1" customWidth="1"/>
    <col min="1282" max="1282" width="12.77734375" style="1" bestFit="1" customWidth="1"/>
    <col min="1283" max="1283" width="11.88671875" style="1" bestFit="1" customWidth="1"/>
    <col min="1284" max="1284" width="12.5546875" style="1" customWidth="1"/>
    <col min="1285" max="1285" width="13.109375" style="1" customWidth="1"/>
    <col min="1286" max="1286" width="11.88671875" style="1" bestFit="1" customWidth="1"/>
    <col min="1287" max="1288" width="13.109375" style="1" customWidth="1"/>
    <col min="1289" max="1289" width="11.5546875" style="1"/>
    <col min="1290" max="1290" width="13.109375" style="1" customWidth="1"/>
    <col min="1291" max="1291" width="4.5546875" style="1" customWidth="1"/>
    <col min="1292" max="1536" width="11.5546875" style="1"/>
    <col min="1537" max="1537" width="4.5546875" style="1" customWidth="1"/>
    <col min="1538" max="1538" width="12.77734375" style="1" bestFit="1" customWidth="1"/>
    <col min="1539" max="1539" width="11.88671875" style="1" bestFit="1" customWidth="1"/>
    <col min="1540" max="1540" width="12.5546875" style="1" customWidth="1"/>
    <col min="1541" max="1541" width="13.109375" style="1" customWidth="1"/>
    <col min="1542" max="1542" width="11.88671875" style="1" bestFit="1" customWidth="1"/>
    <col min="1543" max="1544" width="13.109375" style="1" customWidth="1"/>
    <col min="1545" max="1545" width="11.5546875" style="1"/>
    <col min="1546" max="1546" width="13.109375" style="1" customWidth="1"/>
    <col min="1547" max="1547" width="4.5546875" style="1" customWidth="1"/>
    <col min="1548" max="1792" width="11.5546875" style="1"/>
    <col min="1793" max="1793" width="4.5546875" style="1" customWidth="1"/>
    <col min="1794" max="1794" width="12.77734375" style="1" bestFit="1" customWidth="1"/>
    <col min="1795" max="1795" width="11.88671875" style="1" bestFit="1" customWidth="1"/>
    <col min="1796" max="1796" width="12.5546875" style="1" customWidth="1"/>
    <col min="1797" max="1797" width="13.109375" style="1" customWidth="1"/>
    <col min="1798" max="1798" width="11.88671875" style="1" bestFit="1" customWidth="1"/>
    <col min="1799" max="1800" width="13.109375" style="1" customWidth="1"/>
    <col min="1801" max="1801" width="11.5546875" style="1"/>
    <col min="1802" max="1802" width="13.109375" style="1" customWidth="1"/>
    <col min="1803" max="1803" width="4.5546875" style="1" customWidth="1"/>
    <col min="1804" max="2048" width="11.5546875" style="1"/>
    <col min="2049" max="2049" width="4.5546875" style="1" customWidth="1"/>
    <col min="2050" max="2050" width="12.77734375" style="1" bestFit="1" customWidth="1"/>
    <col min="2051" max="2051" width="11.88671875" style="1" bestFit="1" customWidth="1"/>
    <col min="2052" max="2052" width="12.5546875" style="1" customWidth="1"/>
    <col min="2053" max="2053" width="13.109375" style="1" customWidth="1"/>
    <col min="2054" max="2054" width="11.88671875" style="1" bestFit="1" customWidth="1"/>
    <col min="2055" max="2056" width="13.109375" style="1" customWidth="1"/>
    <col min="2057" max="2057" width="11.5546875" style="1"/>
    <col min="2058" max="2058" width="13.109375" style="1" customWidth="1"/>
    <col min="2059" max="2059" width="4.5546875" style="1" customWidth="1"/>
    <col min="2060" max="2304" width="11.5546875" style="1"/>
    <col min="2305" max="2305" width="4.5546875" style="1" customWidth="1"/>
    <col min="2306" max="2306" width="12.77734375" style="1" bestFit="1" customWidth="1"/>
    <col min="2307" max="2307" width="11.88671875" style="1" bestFit="1" customWidth="1"/>
    <col min="2308" max="2308" width="12.5546875" style="1" customWidth="1"/>
    <col min="2309" max="2309" width="13.109375" style="1" customWidth="1"/>
    <col min="2310" max="2310" width="11.88671875" style="1" bestFit="1" customWidth="1"/>
    <col min="2311" max="2312" width="13.109375" style="1" customWidth="1"/>
    <col min="2313" max="2313" width="11.5546875" style="1"/>
    <col min="2314" max="2314" width="13.109375" style="1" customWidth="1"/>
    <col min="2315" max="2315" width="4.5546875" style="1" customWidth="1"/>
    <col min="2316" max="2560" width="11.5546875" style="1"/>
    <col min="2561" max="2561" width="4.5546875" style="1" customWidth="1"/>
    <col min="2562" max="2562" width="12.77734375" style="1" bestFit="1" customWidth="1"/>
    <col min="2563" max="2563" width="11.88671875" style="1" bestFit="1" customWidth="1"/>
    <col min="2564" max="2564" width="12.5546875" style="1" customWidth="1"/>
    <col min="2565" max="2565" width="13.109375" style="1" customWidth="1"/>
    <col min="2566" max="2566" width="11.88671875" style="1" bestFit="1" customWidth="1"/>
    <col min="2567" max="2568" width="13.109375" style="1" customWidth="1"/>
    <col min="2569" max="2569" width="11.5546875" style="1"/>
    <col min="2570" max="2570" width="13.109375" style="1" customWidth="1"/>
    <col min="2571" max="2571" width="4.5546875" style="1" customWidth="1"/>
    <col min="2572" max="2816" width="11.5546875" style="1"/>
    <col min="2817" max="2817" width="4.5546875" style="1" customWidth="1"/>
    <col min="2818" max="2818" width="12.77734375" style="1" bestFit="1" customWidth="1"/>
    <col min="2819" max="2819" width="11.88671875" style="1" bestFit="1" customWidth="1"/>
    <col min="2820" max="2820" width="12.5546875" style="1" customWidth="1"/>
    <col min="2821" max="2821" width="13.109375" style="1" customWidth="1"/>
    <col min="2822" max="2822" width="11.88671875" style="1" bestFit="1" customWidth="1"/>
    <col min="2823" max="2824" width="13.109375" style="1" customWidth="1"/>
    <col min="2825" max="2825" width="11.5546875" style="1"/>
    <col min="2826" max="2826" width="13.109375" style="1" customWidth="1"/>
    <col min="2827" max="2827" width="4.5546875" style="1" customWidth="1"/>
    <col min="2828" max="3072" width="11.5546875" style="1"/>
    <col min="3073" max="3073" width="4.5546875" style="1" customWidth="1"/>
    <col min="3074" max="3074" width="12.77734375" style="1" bestFit="1" customWidth="1"/>
    <col min="3075" max="3075" width="11.88671875" style="1" bestFit="1" customWidth="1"/>
    <col min="3076" max="3076" width="12.5546875" style="1" customWidth="1"/>
    <col min="3077" max="3077" width="13.109375" style="1" customWidth="1"/>
    <col min="3078" max="3078" width="11.88671875" style="1" bestFit="1" customWidth="1"/>
    <col min="3079" max="3080" width="13.109375" style="1" customWidth="1"/>
    <col min="3081" max="3081" width="11.5546875" style="1"/>
    <col min="3082" max="3082" width="13.109375" style="1" customWidth="1"/>
    <col min="3083" max="3083" width="4.5546875" style="1" customWidth="1"/>
    <col min="3084" max="3328" width="11.5546875" style="1"/>
    <col min="3329" max="3329" width="4.5546875" style="1" customWidth="1"/>
    <col min="3330" max="3330" width="12.77734375" style="1" bestFit="1" customWidth="1"/>
    <col min="3331" max="3331" width="11.88671875" style="1" bestFit="1" customWidth="1"/>
    <col min="3332" max="3332" width="12.5546875" style="1" customWidth="1"/>
    <col min="3333" max="3333" width="13.109375" style="1" customWidth="1"/>
    <col min="3334" max="3334" width="11.88671875" style="1" bestFit="1" customWidth="1"/>
    <col min="3335" max="3336" width="13.109375" style="1" customWidth="1"/>
    <col min="3337" max="3337" width="11.5546875" style="1"/>
    <col min="3338" max="3338" width="13.109375" style="1" customWidth="1"/>
    <col min="3339" max="3339" width="4.5546875" style="1" customWidth="1"/>
    <col min="3340" max="3584" width="11.5546875" style="1"/>
    <col min="3585" max="3585" width="4.5546875" style="1" customWidth="1"/>
    <col min="3586" max="3586" width="12.77734375" style="1" bestFit="1" customWidth="1"/>
    <col min="3587" max="3587" width="11.88671875" style="1" bestFit="1" customWidth="1"/>
    <col min="3588" max="3588" width="12.5546875" style="1" customWidth="1"/>
    <col min="3589" max="3589" width="13.109375" style="1" customWidth="1"/>
    <col min="3590" max="3590" width="11.88671875" style="1" bestFit="1" customWidth="1"/>
    <col min="3591" max="3592" width="13.109375" style="1" customWidth="1"/>
    <col min="3593" max="3593" width="11.5546875" style="1"/>
    <col min="3594" max="3594" width="13.109375" style="1" customWidth="1"/>
    <col min="3595" max="3595" width="4.5546875" style="1" customWidth="1"/>
    <col min="3596" max="3840" width="11.5546875" style="1"/>
    <col min="3841" max="3841" width="4.5546875" style="1" customWidth="1"/>
    <col min="3842" max="3842" width="12.77734375" style="1" bestFit="1" customWidth="1"/>
    <col min="3843" max="3843" width="11.88671875" style="1" bestFit="1" customWidth="1"/>
    <col min="3844" max="3844" width="12.5546875" style="1" customWidth="1"/>
    <col min="3845" max="3845" width="13.109375" style="1" customWidth="1"/>
    <col min="3846" max="3846" width="11.88671875" style="1" bestFit="1" customWidth="1"/>
    <col min="3847" max="3848" width="13.109375" style="1" customWidth="1"/>
    <col min="3849" max="3849" width="11.5546875" style="1"/>
    <col min="3850" max="3850" width="13.109375" style="1" customWidth="1"/>
    <col min="3851" max="3851" width="4.5546875" style="1" customWidth="1"/>
    <col min="3852" max="4096" width="11.5546875" style="1"/>
    <col min="4097" max="4097" width="4.5546875" style="1" customWidth="1"/>
    <col min="4098" max="4098" width="12.77734375" style="1" bestFit="1" customWidth="1"/>
    <col min="4099" max="4099" width="11.88671875" style="1" bestFit="1" customWidth="1"/>
    <col min="4100" max="4100" width="12.5546875" style="1" customWidth="1"/>
    <col min="4101" max="4101" width="13.109375" style="1" customWidth="1"/>
    <col min="4102" max="4102" width="11.88671875" style="1" bestFit="1" customWidth="1"/>
    <col min="4103" max="4104" width="13.109375" style="1" customWidth="1"/>
    <col min="4105" max="4105" width="11.5546875" style="1"/>
    <col min="4106" max="4106" width="13.109375" style="1" customWidth="1"/>
    <col min="4107" max="4107" width="4.5546875" style="1" customWidth="1"/>
    <col min="4108" max="4352" width="11.5546875" style="1"/>
    <col min="4353" max="4353" width="4.5546875" style="1" customWidth="1"/>
    <col min="4354" max="4354" width="12.77734375" style="1" bestFit="1" customWidth="1"/>
    <col min="4355" max="4355" width="11.88671875" style="1" bestFit="1" customWidth="1"/>
    <col min="4356" max="4356" width="12.5546875" style="1" customWidth="1"/>
    <col min="4357" max="4357" width="13.109375" style="1" customWidth="1"/>
    <col min="4358" max="4358" width="11.88671875" style="1" bestFit="1" customWidth="1"/>
    <col min="4359" max="4360" width="13.109375" style="1" customWidth="1"/>
    <col min="4361" max="4361" width="11.5546875" style="1"/>
    <col min="4362" max="4362" width="13.109375" style="1" customWidth="1"/>
    <col min="4363" max="4363" width="4.5546875" style="1" customWidth="1"/>
    <col min="4364" max="4608" width="11.5546875" style="1"/>
    <col min="4609" max="4609" width="4.5546875" style="1" customWidth="1"/>
    <col min="4610" max="4610" width="12.77734375" style="1" bestFit="1" customWidth="1"/>
    <col min="4611" max="4611" width="11.88671875" style="1" bestFit="1" customWidth="1"/>
    <col min="4612" max="4612" width="12.5546875" style="1" customWidth="1"/>
    <col min="4613" max="4613" width="13.109375" style="1" customWidth="1"/>
    <col min="4614" max="4614" width="11.88671875" style="1" bestFit="1" customWidth="1"/>
    <col min="4615" max="4616" width="13.109375" style="1" customWidth="1"/>
    <col min="4617" max="4617" width="11.5546875" style="1"/>
    <col min="4618" max="4618" width="13.109375" style="1" customWidth="1"/>
    <col min="4619" max="4619" width="4.5546875" style="1" customWidth="1"/>
    <col min="4620" max="4864" width="11.5546875" style="1"/>
    <col min="4865" max="4865" width="4.5546875" style="1" customWidth="1"/>
    <col min="4866" max="4866" width="12.77734375" style="1" bestFit="1" customWidth="1"/>
    <col min="4867" max="4867" width="11.88671875" style="1" bestFit="1" customWidth="1"/>
    <col min="4868" max="4868" width="12.5546875" style="1" customWidth="1"/>
    <col min="4869" max="4869" width="13.109375" style="1" customWidth="1"/>
    <col min="4870" max="4870" width="11.88671875" style="1" bestFit="1" customWidth="1"/>
    <col min="4871" max="4872" width="13.109375" style="1" customWidth="1"/>
    <col min="4873" max="4873" width="11.5546875" style="1"/>
    <col min="4874" max="4874" width="13.109375" style="1" customWidth="1"/>
    <col min="4875" max="4875" width="4.5546875" style="1" customWidth="1"/>
    <col min="4876" max="5120" width="11.5546875" style="1"/>
    <col min="5121" max="5121" width="4.5546875" style="1" customWidth="1"/>
    <col min="5122" max="5122" width="12.77734375" style="1" bestFit="1" customWidth="1"/>
    <col min="5123" max="5123" width="11.88671875" style="1" bestFit="1" customWidth="1"/>
    <col min="5124" max="5124" width="12.5546875" style="1" customWidth="1"/>
    <col min="5125" max="5125" width="13.109375" style="1" customWidth="1"/>
    <col min="5126" max="5126" width="11.88671875" style="1" bestFit="1" customWidth="1"/>
    <col min="5127" max="5128" width="13.109375" style="1" customWidth="1"/>
    <col min="5129" max="5129" width="11.5546875" style="1"/>
    <col min="5130" max="5130" width="13.109375" style="1" customWidth="1"/>
    <col min="5131" max="5131" width="4.5546875" style="1" customWidth="1"/>
    <col min="5132" max="5376" width="11.5546875" style="1"/>
    <col min="5377" max="5377" width="4.5546875" style="1" customWidth="1"/>
    <col min="5378" max="5378" width="12.77734375" style="1" bestFit="1" customWidth="1"/>
    <col min="5379" max="5379" width="11.88671875" style="1" bestFit="1" customWidth="1"/>
    <col min="5380" max="5380" width="12.5546875" style="1" customWidth="1"/>
    <col min="5381" max="5381" width="13.109375" style="1" customWidth="1"/>
    <col min="5382" max="5382" width="11.88671875" style="1" bestFit="1" customWidth="1"/>
    <col min="5383" max="5384" width="13.109375" style="1" customWidth="1"/>
    <col min="5385" max="5385" width="11.5546875" style="1"/>
    <col min="5386" max="5386" width="13.109375" style="1" customWidth="1"/>
    <col min="5387" max="5387" width="4.5546875" style="1" customWidth="1"/>
    <col min="5388" max="5632" width="11.5546875" style="1"/>
    <col min="5633" max="5633" width="4.5546875" style="1" customWidth="1"/>
    <col min="5634" max="5634" width="12.77734375" style="1" bestFit="1" customWidth="1"/>
    <col min="5635" max="5635" width="11.88671875" style="1" bestFit="1" customWidth="1"/>
    <col min="5636" max="5636" width="12.5546875" style="1" customWidth="1"/>
    <col min="5637" max="5637" width="13.109375" style="1" customWidth="1"/>
    <col min="5638" max="5638" width="11.88671875" style="1" bestFit="1" customWidth="1"/>
    <col min="5639" max="5640" width="13.109375" style="1" customWidth="1"/>
    <col min="5641" max="5641" width="11.5546875" style="1"/>
    <col min="5642" max="5642" width="13.109375" style="1" customWidth="1"/>
    <col min="5643" max="5643" width="4.5546875" style="1" customWidth="1"/>
    <col min="5644" max="5888" width="11.5546875" style="1"/>
    <col min="5889" max="5889" width="4.5546875" style="1" customWidth="1"/>
    <col min="5890" max="5890" width="12.77734375" style="1" bestFit="1" customWidth="1"/>
    <col min="5891" max="5891" width="11.88671875" style="1" bestFit="1" customWidth="1"/>
    <col min="5892" max="5892" width="12.5546875" style="1" customWidth="1"/>
    <col min="5893" max="5893" width="13.109375" style="1" customWidth="1"/>
    <col min="5894" max="5894" width="11.88671875" style="1" bestFit="1" customWidth="1"/>
    <col min="5895" max="5896" width="13.109375" style="1" customWidth="1"/>
    <col min="5897" max="5897" width="11.5546875" style="1"/>
    <col min="5898" max="5898" width="13.109375" style="1" customWidth="1"/>
    <col min="5899" max="5899" width="4.5546875" style="1" customWidth="1"/>
    <col min="5900" max="6144" width="11.5546875" style="1"/>
    <col min="6145" max="6145" width="4.5546875" style="1" customWidth="1"/>
    <col min="6146" max="6146" width="12.77734375" style="1" bestFit="1" customWidth="1"/>
    <col min="6147" max="6147" width="11.88671875" style="1" bestFit="1" customWidth="1"/>
    <col min="6148" max="6148" width="12.5546875" style="1" customWidth="1"/>
    <col min="6149" max="6149" width="13.109375" style="1" customWidth="1"/>
    <col min="6150" max="6150" width="11.88671875" style="1" bestFit="1" customWidth="1"/>
    <col min="6151" max="6152" width="13.109375" style="1" customWidth="1"/>
    <col min="6153" max="6153" width="11.5546875" style="1"/>
    <col min="6154" max="6154" width="13.109375" style="1" customWidth="1"/>
    <col min="6155" max="6155" width="4.5546875" style="1" customWidth="1"/>
    <col min="6156" max="6400" width="11.5546875" style="1"/>
    <col min="6401" max="6401" width="4.5546875" style="1" customWidth="1"/>
    <col min="6402" max="6402" width="12.77734375" style="1" bestFit="1" customWidth="1"/>
    <col min="6403" max="6403" width="11.88671875" style="1" bestFit="1" customWidth="1"/>
    <col min="6404" max="6404" width="12.5546875" style="1" customWidth="1"/>
    <col min="6405" max="6405" width="13.109375" style="1" customWidth="1"/>
    <col min="6406" max="6406" width="11.88671875" style="1" bestFit="1" customWidth="1"/>
    <col min="6407" max="6408" width="13.109375" style="1" customWidth="1"/>
    <col min="6409" max="6409" width="11.5546875" style="1"/>
    <col min="6410" max="6410" width="13.109375" style="1" customWidth="1"/>
    <col min="6411" max="6411" width="4.5546875" style="1" customWidth="1"/>
    <col min="6412" max="6656" width="11.5546875" style="1"/>
    <col min="6657" max="6657" width="4.5546875" style="1" customWidth="1"/>
    <col min="6658" max="6658" width="12.77734375" style="1" bestFit="1" customWidth="1"/>
    <col min="6659" max="6659" width="11.88671875" style="1" bestFit="1" customWidth="1"/>
    <col min="6660" max="6660" width="12.5546875" style="1" customWidth="1"/>
    <col min="6661" max="6661" width="13.109375" style="1" customWidth="1"/>
    <col min="6662" max="6662" width="11.88671875" style="1" bestFit="1" customWidth="1"/>
    <col min="6663" max="6664" width="13.109375" style="1" customWidth="1"/>
    <col min="6665" max="6665" width="11.5546875" style="1"/>
    <col min="6666" max="6666" width="13.109375" style="1" customWidth="1"/>
    <col min="6667" max="6667" width="4.5546875" style="1" customWidth="1"/>
    <col min="6668" max="6912" width="11.5546875" style="1"/>
    <col min="6913" max="6913" width="4.5546875" style="1" customWidth="1"/>
    <col min="6914" max="6914" width="12.77734375" style="1" bestFit="1" customWidth="1"/>
    <col min="6915" max="6915" width="11.88671875" style="1" bestFit="1" customWidth="1"/>
    <col min="6916" max="6916" width="12.5546875" style="1" customWidth="1"/>
    <col min="6917" max="6917" width="13.109375" style="1" customWidth="1"/>
    <col min="6918" max="6918" width="11.88671875" style="1" bestFit="1" customWidth="1"/>
    <col min="6919" max="6920" width="13.109375" style="1" customWidth="1"/>
    <col min="6921" max="6921" width="11.5546875" style="1"/>
    <col min="6922" max="6922" width="13.109375" style="1" customWidth="1"/>
    <col min="6923" max="6923" width="4.5546875" style="1" customWidth="1"/>
    <col min="6924" max="7168" width="11.5546875" style="1"/>
    <col min="7169" max="7169" width="4.5546875" style="1" customWidth="1"/>
    <col min="7170" max="7170" width="12.77734375" style="1" bestFit="1" customWidth="1"/>
    <col min="7171" max="7171" width="11.88671875" style="1" bestFit="1" customWidth="1"/>
    <col min="7172" max="7172" width="12.5546875" style="1" customWidth="1"/>
    <col min="7173" max="7173" width="13.109375" style="1" customWidth="1"/>
    <col min="7174" max="7174" width="11.88671875" style="1" bestFit="1" customWidth="1"/>
    <col min="7175" max="7176" width="13.109375" style="1" customWidth="1"/>
    <col min="7177" max="7177" width="11.5546875" style="1"/>
    <col min="7178" max="7178" width="13.109375" style="1" customWidth="1"/>
    <col min="7179" max="7179" width="4.5546875" style="1" customWidth="1"/>
    <col min="7180" max="7424" width="11.5546875" style="1"/>
    <col min="7425" max="7425" width="4.5546875" style="1" customWidth="1"/>
    <col min="7426" max="7426" width="12.77734375" style="1" bestFit="1" customWidth="1"/>
    <col min="7427" max="7427" width="11.88671875" style="1" bestFit="1" customWidth="1"/>
    <col min="7428" max="7428" width="12.5546875" style="1" customWidth="1"/>
    <col min="7429" max="7429" width="13.109375" style="1" customWidth="1"/>
    <col min="7430" max="7430" width="11.88671875" style="1" bestFit="1" customWidth="1"/>
    <col min="7431" max="7432" width="13.109375" style="1" customWidth="1"/>
    <col min="7433" max="7433" width="11.5546875" style="1"/>
    <col min="7434" max="7434" width="13.109375" style="1" customWidth="1"/>
    <col min="7435" max="7435" width="4.5546875" style="1" customWidth="1"/>
    <col min="7436" max="7680" width="11.5546875" style="1"/>
    <col min="7681" max="7681" width="4.5546875" style="1" customWidth="1"/>
    <col min="7682" max="7682" width="12.77734375" style="1" bestFit="1" customWidth="1"/>
    <col min="7683" max="7683" width="11.88671875" style="1" bestFit="1" customWidth="1"/>
    <col min="7684" max="7684" width="12.5546875" style="1" customWidth="1"/>
    <col min="7685" max="7685" width="13.109375" style="1" customWidth="1"/>
    <col min="7686" max="7686" width="11.88671875" style="1" bestFit="1" customWidth="1"/>
    <col min="7687" max="7688" width="13.109375" style="1" customWidth="1"/>
    <col min="7689" max="7689" width="11.5546875" style="1"/>
    <col min="7690" max="7690" width="13.109375" style="1" customWidth="1"/>
    <col min="7691" max="7691" width="4.5546875" style="1" customWidth="1"/>
    <col min="7692" max="7936" width="11.5546875" style="1"/>
    <col min="7937" max="7937" width="4.5546875" style="1" customWidth="1"/>
    <col min="7938" max="7938" width="12.77734375" style="1" bestFit="1" customWidth="1"/>
    <col min="7939" max="7939" width="11.88671875" style="1" bestFit="1" customWidth="1"/>
    <col min="7940" max="7940" width="12.5546875" style="1" customWidth="1"/>
    <col min="7941" max="7941" width="13.109375" style="1" customWidth="1"/>
    <col min="7942" max="7942" width="11.88671875" style="1" bestFit="1" customWidth="1"/>
    <col min="7943" max="7944" width="13.109375" style="1" customWidth="1"/>
    <col min="7945" max="7945" width="11.5546875" style="1"/>
    <col min="7946" max="7946" width="13.109375" style="1" customWidth="1"/>
    <col min="7947" max="7947" width="4.5546875" style="1" customWidth="1"/>
    <col min="7948" max="8192" width="11.5546875" style="1"/>
    <col min="8193" max="8193" width="4.5546875" style="1" customWidth="1"/>
    <col min="8194" max="8194" width="12.77734375" style="1" bestFit="1" customWidth="1"/>
    <col min="8195" max="8195" width="11.88671875" style="1" bestFit="1" customWidth="1"/>
    <col min="8196" max="8196" width="12.5546875" style="1" customWidth="1"/>
    <col min="8197" max="8197" width="13.109375" style="1" customWidth="1"/>
    <col min="8198" max="8198" width="11.88671875" style="1" bestFit="1" customWidth="1"/>
    <col min="8199" max="8200" width="13.109375" style="1" customWidth="1"/>
    <col min="8201" max="8201" width="11.5546875" style="1"/>
    <col min="8202" max="8202" width="13.109375" style="1" customWidth="1"/>
    <col min="8203" max="8203" width="4.5546875" style="1" customWidth="1"/>
    <col min="8204" max="8448" width="11.5546875" style="1"/>
    <col min="8449" max="8449" width="4.5546875" style="1" customWidth="1"/>
    <col min="8450" max="8450" width="12.77734375" style="1" bestFit="1" customWidth="1"/>
    <col min="8451" max="8451" width="11.88671875" style="1" bestFit="1" customWidth="1"/>
    <col min="8452" max="8452" width="12.5546875" style="1" customWidth="1"/>
    <col min="8453" max="8453" width="13.109375" style="1" customWidth="1"/>
    <col min="8454" max="8454" width="11.88671875" style="1" bestFit="1" customWidth="1"/>
    <col min="8455" max="8456" width="13.109375" style="1" customWidth="1"/>
    <col min="8457" max="8457" width="11.5546875" style="1"/>
    <col min="8458" max="8458" width="13.109375" style="1" customWidth="1"/>
    <col min="8459" max="8459" width="4.5546875" style="1" customWidth="1"/>
    <col min="8460" max="8704" width="11.5546875" style="1"/>
    <col min="8705" max="8705" width="4.5546875" style="1" customWidth="1"/>
    <col min="8706" max="8706" width="12.77734375" style="1" bestFit="1" customWidth="1"/>
    <col min="8707" max="8707" width="11.88671875" style="1" bestFit="1" customWidth="1"/>
    <col min="8708" max="8708" width="12.5546875" style="1" customWidth="1"/>
    <col min="8709" max="8709" width="13.109375" style="1" customWidth="1"/>
    <col min="8710" max="8710" width="11.88671875" style="1" bestFit="1" customWidth="1"/>
    <col min="8711" max="8712" width="13.109375" style="1" customWidth="1"/>
    <col min="8713" max="8713" width="11.5546875" style="1"/>
    <col min="8714" max="8714" width="13.109375" style="1" customWidth="1"/>
    <col min="8715" max="8715" width="4.5546875" style="1" customWidth="1"/>
    <col min="8716" max="8960" width="11.5546875" style="1"/>
    <col min="8961" max="8961" width="4.5546875" style="1" customWidth="1"/>
    <col min="8962" max="8962" width="12.77734375" style="1" bestFit="1" customWidth="1"/>
    <col min="8963" max="8963" width="11.88671875" style="1" bestFit="1" customWidth="1"/>
    <col min="8964" max="8964" width="12.5546875" style="1" customWidth="1"/>
    <col min="8965" max="8965" width="13.109375" style="1" customWidth="1"/>
    <col min="8966" max="8966" width="11.88671875" style="1" bestFit="1" customWidth="1"/>
    <col min="8967" max="8968" width="13.109375" style="1" customWidth="1"/>
    <col min="8969" max="8969" width="11.5546875" style="1"/>
    <col min="8970" max="8970" width="13.109375" style="1" customWidth="1"/>
    <col min="8971" max="8971" width="4.5546875" style="1" customWidth="1"/>
    <col min="8972" max="9216" width="11.5546875" style="1"/>
    <col min="9217" max="9217" width="4.5546875" style="1" customWidth="1"/>
    <col min="9218" max="9218" width="12.77734375" style="1" bestFit="1" customWidth="1"/>
    <col min="9219" max="9219" width="11.88671875" style="1" bestFit="1" customWidth="1"/>
    <col min="9220" max="9220" width="12.5546875" style="1" customWidth="1"/>
    <col min="9221" max="9221" width="13.109375" style="1" customWidth="1"/>
    <col min="9222" max="9222" width="11.88671875" style="1" bestFit="1" customWidth="1"/>
    <col min="9223" max="9224" width="13.109375" style="1" customWidth="1"/>
    <col min="9225" max="9225" width="11.5546875" style="1"/>
    <col min="9226" max="9226" width="13.109375" style="1" customWidth="1"/>
    <col min="9227" max="9227" width="4.5546875" style="1" customWidth="1"/>
    <col min="9228" max="9472" width="11.5546875" style="1"/>
    <col min="9473" max="9473" width="4.5546875" style="1" customWidth="1"/>
    <col min="9474" max="9474" width="12.77734375" style="1" bestFit="1" customWidth="1"/>
    <col min="9475" max="9475" width="11.88671875" style="1" bestFit="1" customWidth="1"/>
    <col min="9476" max="9476" width="12.5546875" style="1" customWidth="1"/>
    <col min="9477" max="9477" width="13.109375" style="1" customWidth="1"/>
    <col min="9478" max="9478" width="11.88671875" style="1" bestFit="1" customWidth="1"/>
    <col min="9479" max="9480" width="13.109375" style="1" customWidth="1"/>
    <col min="9481" max="9481" width="11.5546875" style="1"/>
    <col min="9482" max="9482" width="13.109375" style="1" customWidth="1"/>
    <col min="9483" max="9483" width="4.5546875" style="1" customWidth="1"/>
    <col min="9484" max="9728" width="11.5546875" style="1"/>
    <col min="9729" max="9729" width="4.5546875" style="1" customWidth="1"/>
    <col min="9730" max="9730" width="12.77734375" style="1" bestFit="1" customWidth="1"/>
    <col min="9731" max="9731" width="11.88671875" style="1" bestFit="1" customWidth="1"/>
    <col min="9732" max="9732" width="12.5546875" style="1" customWidth="1"/>
    <col min="9733" max="9733" width="13.109375" style="1" customWidth="1"/>
    <col min="9734" max="9734" width="11.88671875" style="1" bestFit="1" customWidth="1"/>
    <col min="9735" max="9736" width="13.109375" style="1" customWidth="1"/>
    <col min="9737" max="9737" width="11.5546875" style="1"/>
    <col min="9738" max="9738" width="13.109375" style="1" customWidth="1"/>
    <col min="9739" max="9739" width="4.5546875" style="1" customWidth="1"/>
    <col min="9740" max="9984" width="11.5546875" style="1"/>
    <col min="9985" max="9985" width="4.5546875" style="1" customWidth="1"/>
    <col min="9986" max="9986" width="12.77734375" style="1" bestFit="1" customWidth="1"/>
    <col min="9987" max="9987" width="11.88671875" style="1" bestFit="1" customWidth="1"/>
    <col min="9988" max="9988" width="12.5546875" style="1" customWidth="1"/>
    <col min="9989" max="9989" width="13.109375" style="1" customWidth="1"/>
    <col min="9990" max="9990" width="11.88671875" style="1" bestFit="1" customWidth="1"/>
    <col min="9991" max="9992" width="13.109375" style="1" customWidth="1"/>
    <col min="9993" max="9993" width="11.5546875" style="1"/>
    <col min="9994" max="9994" width="13.109375" style="1" customWidth="1"/>
    <col min="9995" max="9995" width="4.5546875" style="1" customWidth="1"/>
    <col min="9996" max="10240" width="11.5546875" style="1"/>
    <col min="10241" max="10241" width="4.5546875" style="1" customWidth="1"/>
    <col min="10242" max="10242" width="12.77734375" style="1" bestFit="1" customWidth="1"/>
    <col min="10243" max="10243" width="11.88671875" style="1" bestFit="1" customWidth="1"/>
    <col min="10244" max="10244" width="12.5546875" style="1" customWidth="1"/>
    <col min="10245" max="10245" width="13.109375" style="1" customWidth="1"/>
    <col min="10246" max="10246" width="11.88671875" style="1" bestFit="1" customWidth="1"/>
    <col min="10247" max="10248" width="13.109375" style="1" customWidth="1"/>
    <col min="10249" max="10249" width="11.5546875" style="1"/>
    <col min="10250" max="10250" width="13.109375" style="1" customWidth="1"/>
    <col min="10251" max="10251" width="4.5546875" style="1" customWidth="1"/>
    <col min="10252" max="10496" width="11.5546875" style="1"/>
    <col min="10497" max="10497" width="4.5546875" style="1" customWidth="1"/>
    <col min="10498" max="10498" width="12.77734375" style="1" bestFit="1" customWidth="1"/>
    <col min="10499" max="10499" width="11.88671875" style="1" bestFit="1" customWidth="1"/>
    <col min="10500" max="10500" width="12.5546875" style="1" customWidth="1"/>
    <col min="10501" max="10501" width="13.109375" style="1" customWidth="1"/>
    <col min="10502" max="10502" width="11.88671875" style="1" bestFit="1" customWidth="1"/>
    <col min="10503" max="10504" width="13.109375" style="1" customWidth="1"/>
    <col min="10505" max="10505" width="11.5546875" style="1"/>
    <col min="10506" max="10506" width="13.109375" style="1" customWidth="1"/>
    <col min="10507" max="10507" width="4.5546875" style="1" customWidth="1"/>
    <col min="10508" max="10752" width="11.5546875" style="1"/>
    <col min="10753" max="10753" width="4.5546875" style="1" customWidth="1"/>
    <col min="10754" max="10754" width="12.77734375" style="1" bestFit="1" customWidth="1"/>
    <col min="10755" max="10755" width="11.88671875" style="1" bestFit="1" customWidth="1"/>
    <col min="10756" max="10756" width="12.5546875" style="1" customWidth="1"/>
    <col min="10757" max="10757" width="13.109375" style="1" customWidth="1"/>
    <col min="10758" max="10758" width="11.88671875" style="1" bestFit="1" customWidth="1"/>
    <col min="10759" max="10760" width="13.109375" style="1" customWidth="1"/>
    <col min="10761" max="10761" width="11.5546875" style="1"/>
    <col min="10762" max="10762" width="13.109375" style="1" customWidth="1"/>
    <col min="10763" max="10763" width="4.5546875" style="1" customWidth="1"/>
    <col min="10764" max="11008" width="11.5546875" style="1"/>
    <col min="11009" max="11009" width="4.5546875" style="1" customWidth="1"/>
    <col min="11010" max="11010" width="12.77734375" style="1" bestFit="1" customWidth="1"/>
    <col min="11011" max="11011" width="11.88671875" style="1" bestFit="1" customWidth="1"/>
    <col min="11012" max="11012" width="12.5546875" style="1" customWidth="1"/>
    <col min="11013" max="11013" width="13.109375" style="1" customWidth="1"/>
    <col min="11014" max="11014" width="11.88671875" style="1" bestFit="1" customWidth="1"/>
    <col min="11015" max="11016" width="13.109375" style="1" customWidth="1"/>
    <col min="11017" max="11017" width="11.5546875" style="1"/>
    <col min="11018" max="11018" width="13.109375" style="1" customWidth="1"/>
    <col min="11019" max="11019" width="4.5546875" style="1" customWidth="1"/>
    <col min="11020" max="11264" width="11.5546875" style="1"/>
    <col min="11265" max="11265" width="4.5546875" style="1" customWidth="1"/>
    <col min="11266" max="11266" width="12.77734375" style="1" bestFit="1" customWidth="1"/>
    <col min="11267" max="11267" width="11.88671875" style="1" bestFit="1" customWidth="1"/>
    <col min="11268" max="11268" width="12.5546875" style="1" customWidth="1"/>
    <col min="11269" max="11269" width="13.109375" style="1" customWidth="1"/>
    <col min="11270" max="11270" width="11.88671875" style="1" bestFit="1" customWidth="1"/>
    <col min="11271" max="11272" width="13.109375" style="1" customWidth="1"/>
    <col min="11273" max="11273" width="11.5546875" style="1"/>
    <col min="11274" max="11274" width="13.109375" style="1" customWidth="1"/>
    <col min="11275" max="11275" width="4.5546875" style="1" customWidth="1"/>
    <col min="11276" max="11520" width="11.5546875" style="1"/>
    <col min="11521" max="11521" width="4.5546875" style="1" customWidth="1"/>
    <col min="11522" max="11522" width="12.77734375" style="1" bestFit="1" customWidth="1"/>
    <col min="11523" max="11523" width="11.88671875" style="1" bestFit="1" customWidth="1"/>
    <col min="11524" max="11524" width="12.5546875" style="1" customWidth="1"/>
    <col min="11525" max="11525" width="13.109375" style="1" customWidth="1"/>
    <col min="11526" max="11526" width="11.88671875" style="1" bestFit="1" customWidth="1"/>
    <col min="11527" max="11528" width="13.109375" style="1" customWidth="1"/>
    <col min="11529" max="11529" width="11.5546875" style="1"/>
    <col min="11530" max="11530" width="13.109375" style="1" customWidth="1"/>
    <col min="11531" max="11531" width="4.5546875" style="1" customWidth="1"/>
    <col min="11532" max="11776" width="11.5546875" style="1"/>
    <col min="11777" max="11777" width="4.5546875" style="1" customWidth="1"/>
    <col min="11778" max="11778" width="12.77734375" style="1" bestFit="1" customWidth="1"/>
    <col min="11779" max="11779" width="11.88671875" style="1" bestFit="1" customWidth="1"/>
    <col min="11780" max="11780" width="12.5546875" style="1" customWidth="1"/>
    <col min="11781" max="11781" width="13.109375" style="1" customWidth="1"/>
    <col min="11782" max="11782" width="11.88671875" style="1" bestFit="1" customWidth="1"/>
    <col min="11783" max="11784" width="13.109375" style="1" customWidth="1"/>
    <col min="11785" max="11785" width="11.5546875" style="1"/>
    <col min="11786" max="11786" width="13.109375" style="1" customWidth="1"/>
    <col min="11787" max="11787" width="4.5546875" style="1" customWidth="1"/>
    <col min="11788" max="12032" width="11.5546875" style="1"/>
    <col min="12033" max="12033" width="4.5546875" style="1" customWidth="1"/>
    <col min="12034" max="12034" width="12.77734375" style="1" bestFit="1" customWidth="1"/>
    <col min="12035" max="12035" width="11.88671875" style="1" bestFit="1" customWidth="1"/>
    <col min="12036" max="12036" width="12.5546875" style="1" customWidth="1"/>
    <col min="12037" max="12037" width="13.109375" style="1" customWidth="1"/>
    <col min="12038" max="12038" width="11.88671875" style="1" bestFit="1" customWidth="1"/>
    <col min="12039" max="12040" width="13.109375" style="1" customWidth="1"/>
    <col min="12041" max="12041" width="11.5546875" style="1"/>
    <col min="12042" max="12042" width="13.109375" style="1" customWidth="1"/>
    <col min="12043" max="12043" width="4.5546875" style="1" customWidth="1"/>
    <col min="12044" max="12288" width="11.5546875" style="1"/>
    <col min="12289" max="12289" width="4.5546875" style="1" customWidth="1"/>
    <col min="12290" max="12290" width="12.77734375" style="1" bestFit="1" customWidth="1"/>
    <col min="12291" max="12291" width="11.88671875" style="1" bestFit="1" customWidth="1"/>
    <col min="12292" max="12292" width="12.5546875" style="1" customWidth="1"/>
    <col min="12293" max="12293" width="13.109375" style="1" customWidth="1"/>
    <col min="12294" max="12294" width="11.88671875" style="1" bestFit="1" customWidth="1"/>
    <col min="12295" max="12296" width="13.109375" style="1" customWidth="1"/>
    <col min="12297" max="12297" width="11.5546875" style="1"/>
    <col min="12298" max="12298" width="13.109375" style="1" customWidth="1"/>
    <col min="12299" max="12299" width="4.5546875" style="1" customWidth="1"/>
    <col min="12300" max="12544" width="11.5546875" style="1"/>
    <col min="12545" max="12545" width="4.5546875" style="1" customWidth="1"/>
    <col min="12546" max="12546" width="12.77734375" style="1" bestFit="1" customWidth="1"/>
    <col min="12547" max="12547" width="11.88671875" style="1" bestFit="1" customWidth="1"/>
    <col min="12548" max="12548" width="12.5546875" style="1" customWidth="1"/>
    <col min="12549" max="12549" width="13.109375" style="1" customWidth="1"/>
    <col min="12550" max="12550" width="11.88671875" style="1" bestFit="1" customWidth="1"/>
    <col min="12551" max="12552" width="13.109375" style="1" customWidth="1"/>
    <col min="12553" max="12553" width="11.5546875" style="1"/>
    <col min="12554" max="12554" width="13.109375" style="1" customWidth="1"/>
    <col min="12555" max="12555" width="4.5546875" style="1" customWidth="1"/>
    <col min="12556" max="12800" width="11.5546875" style="1"/>
    <col min="12801" max="12801" width="4.5546875" style="1" customWidth="1"/>
    <col min="12802" max="12802" width="12.77734375" style="1" bestFit="1" customWidth="1"/>
    <col min="12803" max="12803" width="11.88671875" style="1" bestFit="1" customWidth="1"/>
    <col min="12804" max="12804" width="12.5546875" style="1" customWidth="1"/>
    <col min="12805" max="12805" width="13.109375" style="1" customWidth="1"/>
    <col min="12806" max="12806" width="11.88671875" style="1" bestFit="1" customWidth="1"/>
    <col min="12807" max="12808" width="13.109375" style="1" customWidth="1"/>
    <col min="12809" max="12809" width="11.5546875" style="1"/>
    <col min="12810" max="12810" width="13.109375" style="1" customWidth="1"/>
    <col min="12811" max="12811" width="4.5546875" style="1" customWidth="1"/>
    <col min="12812" max="13056" width="11.5546875" style="1"/>
    <col min="13057" max="13057" width="4.5546875" style="1" customWidth="1"/>
    <col min="13058" max="13058" width="12.77734375" style="1" bestFit="1" customWidth="1"/>
    <col min="13059" max="13059" width="11.88671875" style="1" bestFit="1" customWidth="1"/>
    <col min="13060" max="13060" width="12.5546875" style="1" customWidth="1"/>
    <col min="13061" max="13061" width="13.109375" style="1" customWidth="1"/>
    <col min="13062" max="13062" width="11.88671875" style="1" bestFit="1" customWidth="1"/>
    <col min="13063" max="13064" width="13.109375" style="1" customWidth="1"/>
    <col min="13065" max="13065" width="11.5546875" style="1"/>
    <col min="13066" max="13066" width="13.109375" style="1" customWidth="1"/>
    <col min="13067" max="13067" width="4.5546875" style="1" customWidth="1"/>
    <col min="13068" max="13312" width="11.5546875" style="1"/>
    <col min="13313" max="13313" width="4.5546875" style="1" customWidth="1"/>
    <col min="13314" max="13314" width="12.77734375" style="1" bestFit="1" customWidth="1"/>
    <col min="13315" max="13315" width="11.88671875" style="1" bestFit="1" customWidth="1"/>
    <col min="13316" max="13316" width="12.5546875" style="1" customWidth="1"/>
    <col min="13317" max="13317" width="13.109375" style="1" customWidth="1"/>
    <col min="13318" max="13318" width="11.88671875" style="1" bestFit="1" customWidth="1"/>
    <col min="13319" max="13320" width="13.109375" style="1" customWidth="1"/>
    <col min="13321" max="13321" width="11.5546875" style="1"/>
    <col min="13322" max="13322" width="13.109375" style="1" customWidth="1"/>
    <col min="13323" max="13323" width="4.5546875" style="1" customWidth="1"/>
    <col min="13324" max="13568" width="11.5546875" style="1"/>
    <col min="13569" max="13569" width="4.5546875" style="1" customWidth="1"/>
    <col min="13570" max="13570" width="12.77734375" style="1" bestFit="1" customWidth="1"/>
    <col min="13571" max="13571" width="11.88671875" style="1" bestFit="1" customWidth="1"/>
    <col min="13572" max="13572" width="12.5546875" style="1" customWidth="1"/>
    <col min="13573" max="13573" width="13.109375" style="1" customWidth="1"/>
    <col min="13574" max="13574" width="11.88671875" style="1" bestFit="1" customWidth="1"/>
    <col min="13575" max="13576" width="13.109375" style="1" customWidth="1"/>
    <col min="13577" max="13577" width="11.5546875" style="1"/>
    <col min="13578" max="13578" width="13.109375" style="1" customWidth="1"/>
    <col min="13579" max="13579" width="4.5546875" style="1" customWidth="1"/>
    <col min="13580" max="13824" width="11.5546875" style="1"/>
    <col min="13825" max="13825" width="4.5546875" style="1" customWidth="1"/>
    <col min="13826" max="13826" width="12.77734375" style="1" bestFit="1" customWidth="1"/>
    <col min="13827" max="13827" width="11.88671875" style="1" bestFit="1" customWidth="1"/>
    <col min="13828" max="13828" width="12.5546875" style="1" customWidth="1"/>
    <col min="13829" max="13829" width="13.109375" style="1" customWidth="1"/>
    <col min="13830" max="13830" width="11.88671875" style="1" bestFit="1" customWidth="1"/>
    <col min="13831" max="13832" width="13.109375" style="1" customWidth="1"/>
    <col min="13833" max="13833" width="11.5546875" style="1"/>
    <col min="13834" max="13834" width="13.109375" style="1" customWidth="1"/>
    <col min="13835" max="13835" width="4.5546875" style="1" customWidth="1"/>
    <col min="13836" max="14080" width="11.5546875" style="1"/>
    <col min="14081" max="14081" width="4.5546875" style="1" customWidth="1"/>
    <col min="14082" max="14082" width="12.77734375" style="1" bestFit="1" customWidth="1"/>
    <col min="14083" max="14083" width="11.88671875" style="1" bestFit="1" customWidth="1"/>
    <col min="14084" max="14084" width="12.5546875" style="1" customWidth="1"/>
    <col min="14085" max="14085" width="13.109375" style="1" customWidth="1"/>
    <col min="14086" max="14086" width="11.88671875" style="1" bestFit="1" customWidth="1"/>
    <col min="14087" max="14088" width="13.109375" style="1" customWidth="1"/>
    <col min="14089" max="14089" width="11.5546875" style="1"/>
    <col min="14090" max="14090" width="13.109375" style="1" customWidth="1"/>
    <col min="14091" max="14091" width="4.5546875" style="1" customWidth="1"/>
    <col min="14092" max="14336" width="11.5546875" style="1"/>
    <col min="14337" max="14337" width="4.5546875" style="1" customWidth="1"/>
    <col min="14338" max="14338" width="12.77734375" style="1" bestFit="1" customWidth="1"/>
    <col min="14339" max="14339" width="11.88671875" style="1" bestFit="1" customWidth="1"/>
    <col min="14340" max="14340" width="12.5546875" style="1" customWidth="1"/>
    <col min="14341" max="14341" width="13.109375" style="1" customWidth="1"/>
    <col min="14342" max="14342" width="11.88671875" style="1" bestFit="1" customWidth="1"/>
    <col min="14343" max="14344" width="13.109375" style="1" customWidth="1"/>
    <col min="14345" max="14345" width="11.5546875" style="1"/>
    <col min="14346" max="14346" width="13.109375" style="1" customWidth="1"/>
    <col min="14347" max="14347" width="4.5546875" style="1" customWidth="1"/>
    <col min="14348" max="14592" width="11.5546875" style="1"/>
    <col min="14593" max="14593" width="4.5546875" style="1" customWidth="1"/>
    <col min="14594" max="14594" width="12.77734375" style="1" bestFit="1" customWidth="1"/>
    <col min="14595" max="14595" width="11.88671875" style="1" bestFit="1" customWidth="1"/>
    <col min="14596" max="14596" width="12.5546875" style="1" customWidth="1"/>
    <col min="14597" max="14597" width="13.109375" style="1" customWidth="1"/>
    <col min="14598" max="14598" width="11.88671875" style="1" bestFit="1" customWidth="1"/>
    <col min="14599" max="14600" width="13.109375" style="1" customWidth="1"/>
    <col min="14601" max="14601" width="11.5546875" style="1"/>
    <col min="14602" max="14602" width="13.109375" style="1" customWidth="1"/>
    <col min="14603" max="14603" width="4.5546875" style="1" customWidth="1"/>
    <col min="14604" max="14848" width="11.5546875" style="1"/>
    <col min="14849" max="14849" width="4.5546875" style="1" customWidth="1"/>
    <col min="14850" max="14850" width="12.77734375" style="1" bestFit="1" customWidth="1"/>
    <col min="14851" max="14851" width="11.88671875" style="1" bestFit="1" customWidth="1"/>
    <col min="14852" max="14852" width="12.5546875" style="1" customWidth="1"/>
    <col min="14853" max="14853" width="13.109375" style="1" customWidth="1"/>
    <col min="14854" max="14854" width="11.88671875" style="1" bestFit="1" customWidth="1"/>
    <col min="14855" max="14856" width="13.109375" style="1" customWidth="1"/>
    <col min="14857" max="14857" width="11.5546875" style="1"/>
    <col min="14858" max="14858" width="13.109375" style="1" customWidth="1"/>
    <col min="14859" max="14859" width="4.5546875" style="1" customWidth="1"/>
    <col min="14860" max="15104" width="11.5546875" style="1"/>
    <col min="15105" max="15105" width="4.5546875" style="1" customWidth="1"/>
    <col min="15106" max="15106" width="12.77734375" style="1" bestFit="1" customWidth="1"/>
    <col min="15107" max="15107" width="11.88671875" style="1" bestFit="1" customWidth="1"/>
    <col min="15108" max="15108" width="12.5546875" style="1" customWidth="1"/>
    <col min="15109" max="15109" width="13.109375" style="1" customWidth="1"/>
    <col min="15110" max="15110" width="11.88671875" style="1" bestFit="1" customWidth="1"/>
    <col min="15111" max="15112" width="13.109375" style="1" customWidth="1"/>
    <col min="15113" max="15113" width="11.5546875" style="1"/>
    <col min="15114" max="15114" width="13.109375" style="1" customWidth="1"/>
    <col min="15115" max="15115" width="4.5546875" style="1" customWidth="1"/>
    <col min="15116" max="15360" width="11.5546875" style="1"/>
    <col min="15361" max="15361" width="4.5546875" style="1" customWidth="1"/>
    <col min="15362" max="15362" width="12.77734375" style="1" bestFit="1" customWidth="1"/>
    <col min="15363" max="15363" width="11.88671875" style="1" bestFit="1" customWidth="1"/>
    <col min="15364" max="15364" width="12.5546875" style="1" customWidth="1"/>
    <col min="15365" max="15365" width="13.109375" style="1" customWidth="1"/>
    <col min="15366" max="15366" width="11.88671875" style="1" bestFit="1" customWidth="1"/>
    <col min="15367" max="15368" width="13.109375" style="1" customWidth="1"/>
    <col min="15369" max="15369" width="11.5546875" style="1"/>
    <col min="15370" max="15370" width="13.109375" style="1" customWidth="1"/>
    <col min="15371" max="15371" width="4.5546875" style="1" customWidth="1"/>
    <col min="15372" max="15616" width="11.5546875" style="1"/>
    <col min="15617" max="15617" width="4.5546875" style="1" customWidth="1"/>
    <col min="15618" max="15618" width="12.77734375" style="1" bestFit="1" customWidth="1"/>
    <col min="15619" max="15619" width="11.88671875" style="1" bestFit="1" customWidth="1"/>
    <col min="15620" max="15620" width="12.5546875" style="1" customWidth="1"/>
    <col min="15621" max="15621" width="13.109375" style="1" customWidth="1"/>
    <col min="15622" max="15622" width="11.88671875" style="1" bestFit="1" customWidth="1"/>
    <col min="15623" max="15624" width="13.109375" style="1" customWidth="1"/>
    <col min="15625" max="15625" width="11.5546875" style="1"/>
    <col min="15626" max="15626" width="13.109375" style="1" customWidth="1"/>
    <col min="15627" max="15627" width="4.5546875" style="1" customWidth="1"/>
    <col min="15628" max="15872" width="11.5546875" style="1"/>
    <col min="15873" max="15873" width="4.5546875" style="1" customWidth="1"/>
    <col min="15874" max="15874" width="12.77734375" style="1" bestFit="1" customWidth="1"/>
    <col min="15875" max="15875" width="11.88671875" style="1" bestFit="1" customWidth="1"/>
    <col min="15876" max="15876" width="12.5546875" style="1" customWidth="1"/>
    <col min="15877" max="15877" width="13.109375" style="1" customWidth="1"/>
    <col min="15878" max="15878" width="11.88671875" style="1" bestFit="1" customWidth="1"/>
    <col min="15879" max="15880" width="13.109375" style="1" customWidth="1"/>
    <col min="15881" max="15881" width="11.5546875" style="1"/>
    <col min="15882" max="15882" width="13.109375" style="1" customWidth="1"/>
    <col min="15883" max="15883" width="4.5546875" style="1" customWidth="1"/>
    <col min="15884" max="16128" width="11.5546875" style="1"/>
    <col min="16129" max="16129" width="4.5546875" style="1" customWidth="1"/>
    <col min="16130" max="16130" width="12.77734375" style="1" bestFit="1" customWidth="1"/>
    <col min="16131" max="16131" width="11.88671875" style="1" bestFit="1" customWidth="1"/>
    <col min="16132" max="16132" width="12.5546875" style="1" customWidth="1"/>
    <col min="16133" max="16133" width="13.109375" style="1" customWidth="1"/>
    <col min="16134" max="16134" width="11.88671875" style="1" bestFit="1" customWidth="1"/>
    <col min="16135" max="16136" width="13.109375" style="1" customWidth="1"/>
    <col min="16137" max="16137" width="11.5546875" style="1"/>
    <col min="16138" max="16138" width="13.109375" style="1" customWidth="1"/>
    <col min="16139" max="16139" width="4.5546875" style="1" customWidth="1"/>
    <col min="16140" max="16384" width="11.5546875" style="1"/>
  </cols>
  <sheetData>
    <row r="1" spans="1:11" ht="12" customHeight="1" x14ac:dyDescent="0.25">
      <c r="A1" s="1" t="s">
        <v>1</v>
      </c>
      <c r="F1" s="2"/>
      <c r="G1" s="92"/>
      <c r="K1" s="2"/>
    </row>
    <row r="2" spans="1:11" ht="12" customHeight="1" x14ac:dyDescent="0.25">
      <c r="A2" s="1" t="s">
        <v>466</v>
      </c>
      <c r="C2" s="1" t="s">
        <v>427</v>
      </c>
      <c r="F2" s="2"/>
      <c r="G2" s="92"/>
      <c r="K2" s="2"/>
    </row>
    <row r="3" spans="1:11" ht="12" customHeight="1" x14ac:dyDescent="0.25">
      <c r="A3" s="1" t="s">
        <v>438</v>
      </c>
      <c r="F3" s="2"/>
      <c r="G3" s="3"/>
    </row>
    <row r="4" spans="1:11" ht="10.5" customHeight="1" x14ac:dyDescent="0.25">
      <c r="A4" s="3"/>
      <c r="F4" s="2"/>
      <c r="G4" s="3"/>
    </row>
    <row r="5" spans="1:11" ht="10.5" customHeight="1" x14ac:dyDescent="0.25"/>
    <row r="6" spans="1:11" ht="18" customHeight="1" x14ac:dyDescent="0.25">
      <c r="A6" s="6"/>
      <c r="B6" s="6"/>
      <c r="C6" s="6"/>
      <c r="D6" s="6"/>
      <c r="E6" s="6"/>
      <c r="F6" s="6"/>
      <c r="G6" s="8" t="s">
        <v>211</v>
      </c>
      <c r="H6" s="5"/>
      <c r="I6" s="5"/>
      <c r="J6" s="5"/>
      <c r="K6" s="6"/>
    </row>
    <row r="7" spans="1:11" s="84" customFormat="1" ht="27" customHeight="1" x14ac:dyDescent="0.25">
      <c r="A7" s="82" t="s">
        <v>8</v>
      </c>
      <c r="B7" s="82" t="s">
        <v>10</v>
      </c>
      <c r="C7" s="10" t="s">
        <v>249</v>
      </c>
      <c r="D7" s="10" t="s">
        <v>250</v>
      </c>
      <c r="E7" s="10" t="s">
        <v>251</v>
      </c>
      <c r="F7" s="82" t="s">
        <v>60</v>
      </c>
      <c r="G7" s="10" t="s">
        <v>222</v>
      </c>
      <c r="H7" s="10" t="s">
        <v>12</v>
      </c>
      <c r="I7" s="10" t="s">
        <v>13</v>
      </c>
      <c r="J7" s="10" t="s">
        <v>223</v>
      </c>
      <c r="K7" s="82" t="s">
        <v>8</v>
      </c>
    </row>
    <row r="8" spans="1:11" ht="12.6" x14ac:dyDescent="0.25">
      <c r="A8" s="1">
        <v>1</v>
      </c>
      <c r="B8" s="1" t="s">
        <v>22</v>
      </c>
      <c r="C8" s="97">
        <v>24489106</v>
      </c>
      <c r="D8" s="97">
        <v>3955839</v>
      </c>
      <c r="E8" s="97">
        <v>8030082</v>
      </c>
      <c r="F8" s="97">
        <f t="shared" ref="F8:F46" si="0">(C8+D8+E8)</f>
        <v>36475027</v>
      </c>
      <c r="G8" s="97">
        <v>211839</v>
      </c>
      <c r="H8" s="97">
        <v>71275</v>
      </c>
      <c r="I8" s="97">
        <v>380410</v>
      </c>
      <c r="J8" s="97">
        <v>3948670</v>
      </c>
      <c r="K8" s="1">
        <v>1</v>
      </c>
    </row>
    <row r="9" spans="1:11" ht="12.6" x14ac:dyDescent="0.25">
      <c r="A9" s="1">
        <v>2</v>
      </c>
      <c r="B9" s="1" t="s">
        <v>23</v>
      </c>
      <c r="C9" s="97">
        <v>2059462</v>
      </c>
      <c r="D9" s="97">
        <v>0</v>
      </c>
      <c r="E9" s="97">
        <v>837645</v>
      </c>
      <c r="F9" s="97">
        <f t="shared" si="0"/>
        <v>2897107</v>
      </c>
      <c r="G9" s="97">
        <v>65001</v>
      </c>
      <c r="H9" s="97">
        <v>2114</v>
      </c>
      <c r="I9" s="97">
        <v>6849</v>
      </c>
      <c r="J9" s="97">
        <v>805525</v>
      </c>
      <c r="K9" s="1">
        <v>2</v>
      </c>
    </row>
    <row r="10" spans="1:11" ht="12.6" x14ac:dyDescent="0.25">
      <c r="A10" s="1">
        <v>3</v>
      </c>
      <c r="B10" s="1" t="s">
        <v>24</v>
      </c>
      <c r="C10" s="97">
        <v>940300</v>
      </c>
      <c r="D10" s="97">
        <v>0</v>
      </c>
      <c r="E10" s="97">
        <v>249361</v>
      </c>
      <c r="F10" s="97">
        <f t="shared" si="0"/>
        <v>1189661</v>
      </c>
      <c r="G10" s="97">
        <v>53233</v>
      </c>
      <c r="H10" s="97">
        <v>0</v>
      </c>
      <c r="I10" s="97">
        <v>0</v>
      </c>
      <c r="J10" s="97">
        <v>275233</v>
      </c>
      <c r="K10" s="1">
        <v>3</v>
      </c>
    </row>
    <row r="11" spans="1:11" ht="12.6" x14ac:dyDescent="0.25">
      <c r="A11" s="1">
        <v>4</v>
      </c>
      <c r="B11" s="1" t="s">
        <v>25</v>
      </c>
      <c r="C11" s="97">
        <v>12644247</v>
      </c>
      <c r="D11" s="97">
        <v>199979</v>
      </c>
      <c r="E11" s="97">
        <v>2249618</v>
      </c>
      <c r="F11" s="97">
        <f t="shared" si="0"/>
        <v>15093844</v>
      </c>
      <c r="G11" s="97">
        <v>175937</v>
      </c>
      <c r="H11" s="97">
        <v>89835</v>
      </c>
      <c r="I11" s="97">
        <v>0</v>
      </c>
      <c r="J11" s="97">
        <v>4407985</v>
      </c>
      <c r="K11" s="1">
        <v>4</v>
      </c>
    </row>
    <row r="12" spans="1:11" ht="12.6" x14ac:dyDescent="0.25">
      <c r="A12" s="1">
        <v>5</v>
      </c>
      <c r="B12" s="1" t="s">
        <v>26</v>
      </c>
      <c r="C12" s="97">
        <v>11705900</v>
      </c>
      <c r="D12" s="97">
        <v>0</v>
      </c>
      <c r="E12" s="97">
        <v>9815341</v>
      </c>
      <c r="F12" s="97">
        <f t="shared" si="0"/>
        <v>21521241</v>
      </c>
      <c r="G12" s="97">
        <v>235807</v>
      </c>
      <c r="H12" s="97">
        <v>0</v>
      </c>
      <c r="I12" s="97">
        <v>0</v>
      </c>
      <c r="J12" s="97">
        <v>1147266</v>
      </c>
      <c r="K12" s="1">
        <v>5</v>
      </c>
    </row>
    <row r="13" spans="1:11" ht="12.6" x14ac:dyDescent="0.25">
      <c r="A13" s="1">
        <v>6</v>
      </c>
      <c r="B13" s="1" t="s">
        <v>27</v>
      </c>
      <c r="C13" s="97">
        <v>1458791</v>
      </c>
      <c r="D13" s="97">
        <v>68988</v>
      </c>
      <c r="E13" s="97">
        <v>812205</v>
      </c>
      <c r="F13" s="97">
        <f t="shared" si="0"/>
        <v>2339984</v>
      </c>
      <c r="G13" s="97">
        <v>153744</v>
      </c>
      <c r="H13" s="97">
        <v>0</v>
      </c>
      <c r="I13" s="97">
        <v>0</v>
      </c>
      <c r="J13" s="97">
        <v>106672</v>
      </c>
      <c r="K13" s="1">
        <v>6</v>
      </c>
    </row>
    <row r="14" spans="1:11" ht="12.6" x14ac:dyDescent="0.25">
      <c r="A14" s="1">
        <v>7</v>
      </c>
      <c r="B14" s="1" t="s">
        <v>28</v>
      </c>
      <c r="C14" s="97">
        <v>1413989</v>
      </c>
      <c r="D14" s="97">
        <v>414522</v>
      </c>
      <c r="E14" s="97">
        <v>202596</v>
      </c>
      <c r="F14" s="97">
        <f t="shared" si="0"/>
        <v>2031107</v>
      </c>
      <c r="G14" s="97">
        <v>41563</v>
      </c>
      <c r="H14" s="97">
        <v>0</v>
      </c>
      <c r="I14" s="97">
        <v>0</v>
      </c>
      <c r="J14" s="97">
        <v>38484</v>
      </c>
      <c r="K14" s="1">
        <v>7</v>
      </c>
    </row>
    <row r="15" spans="1:11" ht="12.6" x14ac:dyDescent="0.25">
      <c r="A15" s="1">
        <v>8</v>
      </c>
      <c r="B15" s="1" t="s">
        <v>29</v>
      </c>
      <c r="C15" s="97">
        <v>5170562</v>
      </c>
      <c r="D15" s="97">
        <v>0</v>
      </c>
      <c r="E15" s="97">
        <v>1006651</v>
      </c>
      <c r="F15" s="97">
        <f t="shared" si="0"/>
        <v>6177213</v>
      </c>
      <c r="G15" s="97">
        <v>162797</v>
      </c>
      <c r="H15" s="97">
        <v>268252</v>
      </c>
      <c r="I15" s="97">
        <v>0</v>
      </c>
      <c r="J15" s="97">
        <v>1303395</v>
      </c>
      <c r="K15" s="1">
        <v>8</v>
      </c>
    </row>
    <row r="16" spans="1:11" ht="12.6" x14ac:dyDescent="0.25">
      <c r="A16" s="1">
        <v>9</v>
      </c>
      <c r="B16" s="1" t="s">
        <v>30</v>
      </c>
      <c r="C16" s="97">
        <v>258833</v>
      </c>
      <c r="D16" s="97">
        <v>0</v>
      </c>
      <c r="E16" s="97">
        <v>127486</v>
      </c>
      <c r="F16" s="97">
        <f t="shared" si="0"/>
        <v>386319</v>
      </c>
      <c r="G16" s="97">
        <v>37869</v>
      </c>
      <c r="H16" s="97">
        <v>0</v>
      </c>
      <c r="I16" s="97">
        <v>0</v>
      </c>
      <c r="J16" s="97">
        <v>3045</v>
      </c>
      <c r="K16" s="1">
        <v>9</v>
      </c>
    </row>
    <row r="17" spans="1:11" ht="12.6" x14ac:dyDescent="0.25">
      <c r="A17" s="1">
        <v>10</v>
      </c>
      <c r="B17" s="1" t="s">
        <v>31</v>
      </c>
      <c r="C17" s="97">
        <v>5159113</v>
      </c>
      <c r="D17" s="97">
        <v>503828</v>
      </c>
      <c r="E17" s="97">
        <v>867277</v>
      </c>
      <c r="F17" s="97">
        <f t="shared" si="0"/>
        <v>6530218</v>
      </c>
      <c r="G17" s="97">
        <v>890</v>
      </c>
      <c r="H17" s="97">
        <v>0</v>
      </c>
      <c r="I17" s="97">
        <v>0</v>
      </c>
      <c r="J17" s="97">
        <v>580731</v>
      </c>
      <c r="K17" s="1">
        <v>10</v>
      </c>
    </row>
    <row r="18" spans="1:11" ht="12.6" x14ac:dyDescent="0.25">
      <c r="A18" s="1">
        <v>11</v>
      </c>
      <c r="B18" s="1" t="s">
        <v>32</v>
      </c>
      <c r="C18" s="97">
        <v>2591972</v>
      </c>
      <c r="D18" s="97">
        <v>64213</v>
      </c>
      <c r="E18" s="97">
        <v>2033108</v>
      </c>
      <c r="F18" s="97">
        <f t="shared" si="0"/>
        <v>4689293</v>
      </c>
      <c r="G18" s="97">
        <v>157656</v>
      </c>
      <c r="H18" s="97">
        <v>0</v>
      </c>
      <c r="I18" s="97">
        <v>0</v>
      </c>
      <c r="J18" s="97">
        <v>841758</v>
      </c>
      <c r="K18" s="1">
        <v>11</v>
      </c>
    </row>
    <row r="19" spans="1:11" ht="12.6" x14ac:dyDescent="0.25">
      <c r="A19" s="1">
        <v>12</v>
      </c>
      <c r="B19" s="1" t="s">
        <v>33</v>
      </c>
      <c r="C19" s="97">
        <v>335998</v>
      </c>
      <c r="D19" s="97">
        <v>0</v>
      </c>
      <c r="E19" s="97">
        <v>396930</v>
      </c>
      <c r="F19" s="97">
        <f t="shared" si="0"/>
        <v>732928</v>
      </c>
      <c r="G19" s="97">
        <v>81679</v>
      </c>
      <c r="H19" s="97">
        <v>0</v>
      </c>
      <c r="I19" s="97">
        <v>0</v>
      </c>
      <c r="J19" s="97">
        <v>9877</v>
      </c>
      <c r="K19" s="1">
        <v>12</v>
      </c>
    </row>
    <row r="20" spans="1:11" ht="12.6" x14ac:dyDescent="0.25">
      <c r="A20" s="1">
        <v>13</v>
      </c>
      <c r="B20" s="1" t="s">
        <v>34</v>
      </c>
      <c r="C20" s="97">
        <v>2619367</v>
      </c>
      <c r="D20" s="97">
        <v>95975</v>
      </c>
      <c r="E20" s="97">
        <v>1629914</v>
      </c>
      <c r="F20" s="97">
        <f t="shared" si="0"/>
        <v>4345256</v>
      </c>
      <c r="G20" s="97">
        <v>0</v>
      </c>
      <c r="H20" s="97">
        <v>0</v>
      </c>
      <c r="I20" s="97">
        <v>0</v>
      </c>
      <c r="J20" s="97">
        <v>196581</v>
      </c>
      <c r="K20" s="1">
        <v>13</v>
      </c>
    </row>
    <row r="21" spans="1:11" ht="12.6" x14ac:dyDescent="0.25">
      <c r="A21" s="1">
        <v>14</v>
      </c>
      <c r="B21" s="1" t="s">
        <v>35</v>
      </c>
      <c r="C21" s="97">
        <v>1292197</v>
      </c>
      <c r="D21" s="97">
        <v>162376</v>
      </c>
      <c r="E21" s="97">
        <v>405014</v>
      </c>
      <c r="F21" s="97">
        <f t="shared" si="0"/>
        <v>1859587</v>
      </c>
      <c r="G21" s="97">
        <v>104722</v>
      </c>
      <c r="H21" s="97">
        <v>0</v>
      </c>
      <c r="I21" s="97">
        <v>0</v>
      </c>
      <c r="J21" s="97">
        <v>256176</v>
      </c>
      <c r="K21" s="1">
        <v>14</v>
      </c>
    </row>
    <row r="22" spans="1:11" ht="12.6" x14ac:dyDescent="0.25">
      <c r="A22" s="1">
        <v>15</v>
      </c>
      <c r="B22" s="1" t="s">
        <v>36</v>
      </c>
      <c r="C22" s="97">
        <v>18459536</v>
      </c>
      <c r="D22" s="97">
        <v>3913236</v>
      </c>
      <c r="E22" s="97">
        <v>2800626</v>
      </c>
      <c r="F22" s="97">
        <f t="shared" si="0"/>
        <v>25173398</v>
      </c>
      <c r="G22" s="97">
        <v>175586</v>
      </c>
      <c r="H22" s="97">
        <v>0</v>
      </c>
      <c r="I22" s="97">
        <v>150000</v>
      </c>
      <c r="J22" s="97">
        <v>3113166</v>
      </c>
      <c r="K22" s="1">
        <v>15</v>
      </c>
    </row>
    <row r="23" spans="1:11" ht="12.6" x14ac:dyDescent="0.25">
      <c r="A23" s="1">
        <v>16</v>
      </c>
      <c r="B23" s="1" t="s">
        <v>37</v>
      </c>
      <c r="C23" s="97">
        <v>5793626</v>
      </c>
      <c r="D23" s="97">
        <v>0</v>
      </c>
      <c r="E23" s="97">
        <v>894740</v>
      </c>
      <c r="F23" s="97">
        <f t="shared" si="0"/>
        <v>6688366</v>
      </c>
      <c r="G23" s="97">
        <v>135340</v>
      </c>
      <c r="H23" s="97">
        <v>4431</v>
      </c>
      <c r="I23" s="97">
        <v>0</v>
      </c>
      <c r="J23" s="97">
        <v>763058</v>
      </c>
      <c r="K23" s="1">
        <v>16</v>
      </c>
    </row>
    <row r="24" spans="1:11" ht="12.6" x14ac:dyDescent="0.25">
      <c r="A24" s="1">
        <v>17</v>
      </c>
      <c r="B24" s="1" t="s">
        <v>38</v>
      </c>
      <c r="C24" s="97">
        <v>0</v>
      </c>
      <c r="D24" s="97">
        <v>0</v>
      </c>
      <c r="E24" s="97">
        <v>0</v>
      </c>
      <c r="F24" s="97">
        <f t="shared" si="0"/>
        <v>0</v>
      </c>
      <c r="G24" s="97">
        <v>0</v>
      </c>
      <c r="H24" s="97">
        <v>0</v>
      </c>
      <c r="I24" s="97">
        <v>0</v>
      </c>
      <c r="J24" s="97">
        <v>0</v>
      </c>
      <c r="K24" s="1">
        <v>17</v>
      </c>
    </row>
    <row r="25" spans="1:11" ht="12.6" x14ac:dyDescent="0.25">
      <c r="A25" s="1">
        <v>18</v>
      </c>
      <c r="B25" s="1" t="s">
        <v>39</v>
      </c>
      <c r="C25" s="97">
        <v>593313</v>
      </c>
      <c r="D25" s="97">
        <v>0</v>
      </c>
      <c r="E25" s="97">
        <v>70133</v>
      </c>
      <c r="F25" s="97">
        <f t="shared" si="0"/>
        <v>663446</v>
      </c>
      <c r="G25" s="97">
        <v>56623</v>
      </c>
      <c r="H25" s="97">
        <v>0</v>
      </c>
      <c r="I25" s="97">
        <v>0</v>
      </c>
      <c r="J25" s="97">
        <v>31368</v>
      </c>
      <c r="K25" s="1">
        <v>18</v>
      </c>
    </row>
    <row r="26" spans="1:11" ht="12.6" x14ac:dyDescent="0.25">
      <c r="A26" s="1">
        <v>19</v>
      </c>
      <c r="B26" s="1" t="s">
        <v>40</v>
      </c>
      <c r="C26" s="97">
        <v>7355684</v>
      </c>
      <c r="D26" s="97">
        <v>462625</v>
      </c>
      <c r="E26" s="97">
        <v>1487999</v>
      </c>
      <c r="F26" s="97">
        <f t="shared" si="0"/>
        <v>9306308</v>
      </c>
      <c r="G26" s="97">
        <v>179225</v>
      </c>
      <c r="H26" s="97">
        <v>10489</v>
      </c>
      <c r="I26" s="97">
        <v>0</v>
      </c>
      <c r="J26" s="97">
        <v>453216</v>
      </c>
      <c r="K26" s="1">
        <v>19</v>
      </c>
    </row>
    <row r="27" spans="1:11" ht="12.6" x14ac:dyDescent="0.25">
      <c r="A27" s="1">
        <v>20</v>
      </c>
      <c r="B27" s="1" t="s">
        <v>41</v>
      </c>
      <c r="C27" s="97">
        <v>2094447</v>
      </c>
      <c r="D27" s="97">
        <v>1703961</v>
      </c>
      <c r="E27" s="97">
        <v>1482130</v>
      </c>
      <c r="F27" s="97">
        <f t="shared" si="0"/>
        <v>5280538</v>
      </c>
      <c r="G27" s="97">
        <v>53162</v>
      </c>
      <c r="H27" s="97">
        <v>0</v>
      </c>
      <c r="I27" s="97">
        <v>0</v>
      </c>
      <c r="J27" s="97">
        <v>154132</v>
      </c>
      <c r="K27" s="1">
        <v>20</v>
      </c>
    </row>
    <row r="28" spans="1:11" ht="12.6" x14ac:dyDescent="0.25">
      <c r="A28" s="1">
        <v>21</v>
      </c>
      <c r="B28" s="1" t="s">
        <v>42</v>
      </c>
      <c r="C28" s="97">
        <v>2910667</v>
      </c>
      <c r="D28" s="97">
        <v>0</v>
      </c>
      <c r="E28" s="97">
        <v>561321</v>
      </c>
      <c r="F28" s="97">
        <f t="shared" si="0"/>
        <v>3471988</v>
      </c>
      <c r="G28" s="97">
        <v>18432</v>
      </c>
      <c r="H28" s="97">
        <v>0</v>
      </c>
      <c r="I28" s="97">
        <v>0</v>
      </c>
      <c r="J28" s="97">
        <v>748049</v>
      </c>
      <c r="K28" s="1">
        <v>21</v>
      </c>
    </row>
    <row r="29" spans="1:11" ht="12.6" x14ac:dyDescent="0.25">
      <c r="A29" s="1">
        <v>22</v>
      </c>
      <c r="B29" s="1" t="s">
        <v>43</v>
      </c>
      <c r="C29" s="97">
        <v>556383</v>
      </c>
      <c r="D29" s="97">
        <v>0</v>
      </c>
      <c r="E29" s="97">
        <v>295308</v>
      </c>
      <c r="F29" s="97">
        <f t="shared" si="0"/>
        <v>851691</v>
      </c>
      <c r="G29" s="97">
        <v>10606</v>
      </c>
      <c r="H29" s="97">
        <v>19653</v>
      </c>
      <c r="I29" s="97">
        <v>0</v>
      </c>
      <c r="J29" s="97">
        <v>2241</v>
      </c>
      <c r="K29" s="1">
        <v>22</v>
      </c>
    </row>
    <row r="30" spans="1:11" ht="12.6" x14ac:dyDescent="0.25">
      <c r="A30" s="1">
        <v>23</v>
      </c>
      <c r="B30" s="1" t="s">
        <v>44</v>
      </c>
      <c r="C30" s="97">
        <v>28667271</v>
      </c>
      <c r="D30" s="97">
        <v>2234129</v>
      </c>
      <c r="E30" s="97">
        <v>6195190</v>
      </c>
      <c r="F30" s="97">
        <f t="shared" si="0"/>
        <v>37096590</v>
      </c>
      <c r="G30" s="97">
        <v>258971</v>
      </c>
      <c r="H30" s="97">
        <v>0</v>
      </c>
      <c r="I30" s="97">
        <v>0</v>
      </c>
      <c r="J30" s="97">
        <v>6511239</v>
      </c>
      <c r="K30" s="1">
        <v>23</v>
      </c>
    </row>
    <row r="31" spans="1:11" ht="12.6" x14ac:dyDescent="0.25">
      <c r="A31" s="1">
        <v>24</v>
      </c>
      <c r="B31" s="1" t="s">
        <v>45</v>
      </c>
      <c r="C31" s="97">
        <v>23663938</v>
      </c>
      <c r="D31" s="97">
        <v>16050831</v>
      </c>
      <c r="E31" s="97">
        <v>10817603</v>
      </c>
      <c r="F31" s="97">
        <f t="shared" si="0"/>
        <v>50532372</v>
      </c>
      <c r="G31" s="97">
        <v>292525</v>
      </c>
      <c r="H31" s="97">
        <v>30075</v>
      </c>
      <c r="I31" s="97">
        <v>1802</v>
      </c>
      <c r="J31" s="97">
        <v>4757540</v>
      </c>
      <c r="K31" s="1">
        <v>24</v>
      </c>
    </row>
    <row r="32" spans="1:11" ht="12.6" x14ac:dyDescent="0.25">
      <c r="A32" s="1">
        <v>25</v>
      </c>
      <c r="B32" s="1" t="s">
        <v>46</v>
      </c>
      <c r="C32" s="97">
        <v>455297</v>
      </c>
      <c r="D32" s="97">
        <v>33814</v>
      </c>
      <c r="E32" s="97">
        <v>38916</v>
      </c>
      <c r="F32" s="97">
        <f t="shared" si="0"/>
        <v>528027</v>
      </c>
      <c r="G32" s="97">
        <v>12294</v>
      </c>
      <c r="H32" s="97">
        <v>0</v>
      </c>
      <c r="I32" s="97">
        <v>0</v>
      </c>
      <c r="J32" s="97">
        <v>18609</v>
      </c>
      <c r="K32" s="1">
        <v>25</v>
      </c>
    </row>
    <row r="33" spans="1:11" ht="12.6" x14ac:dyDescent="0.25">
      <c r="A33" s="1">
        <v>26</v>
      </c>
      <c r="B33" s="1" t="s">
        <v>47</v>
      </c>
      <c r="C33" s="97">
        <v>2023378</v>
      </c>
      <c r="D33" s="97">
        <v>173239</v>
      </c>
      <c r="E33" s="97">
        <v>960920</v>
      </c>
      <c r="F33" s="97">
        <f t="shared" si="0"/>
        <v>3157537</v>
      </c>
      <c r="G33" s="97">
        <v>156433</v>
      </c>
      <c r="H33" s="97">
        <v>0</v>
      </c>
      <c r="I33" s="97">
        <v>0</v>
      </c>
      <c r="J33" s="97">
        <v>822335</v>
      </c>
      <c r="K33" s="1">
        <v>26</v>
      </c>
    </row>
    <row r="34" spans="1:11" ht="12.6" x14ac:dyDescent="0.25">
      <c r="A34" s="1">
        <v>27</v>
      </c>
      <c r="B34" s="1" t="s">
        <v>48</v>
      </c>
      <c r="C34" s="97">
        <v>769526</v>
      </c>
      <c r="D34" s="97">
        <v>0</v>
      </c>
      <c r="E34" s="97">
        <v>880889</v>
      </c>
      <c r="F34" s="97">
        <f t="shared" si="0"/>
        <v>1650415</v>
      </c>
      <c r="G34" s="97">
        <v>221028</v>
      </c>
      <c r="H34" s="97">
        <v>835</v>
      </c>
      <c r="I34" s="97">
        <v>0</v>
      </c>
      <c r="J34" s="97">
        <v>275021</v>
      </c>
      <c r="K34" s="1">
        <v>27</v>
      </c>
    </row>
    <row r="35" spans="1:11" ht="12.6" x14ac:dyDescent="0.25">
      <c r="A35" s="1">
        <v>28</v>
      </c>
      <c r="B35" s="1" t="s">
        <v>49</v>
      </c>
      <c r="C35" s="97">
        <v>8511232</v>
      </c>
      <c r="D35" s="97">
        <v>3082031</v>
      </c>
      <c r="E35" s="97">
        <v>2361788</v>
      </c>
      <c r="F35" s="97">
        <f t="shared" si="0"/>
        <v>13955051</v>
      </c>
      <c r="G35" s="97">
        <v>304773</v>
      </c>
      <c r="H35" s="97">
        <v>627991</v>
      </c>
      <c r="I35" s="97">
        <v>0</v>
      </c>
      <c r="J35" s="97">
        <v>1989610</v>
      </c>
      <c r="K35" s="1">
        <v>28</v>
      </c>
    </row>
    <row r="36" spans="1:11" ht="12.6" x14ac:dyDescent="0.25">
      <c r="A36" s="1">
        <v>29</v>
      </c>
      <c r="B36" s="1" t="s">
        <v>50</v>
      </c>
      <c r="C36" s="97">
        <v>1247695</v>
      </c>
      <c r="D36" s="97">
        <v>37813</v>
      </c>
      <c r="E36" s="97">
        <v>812831</v>
      </c>
      <c r="F36" s="97">
        <f t="shared" si="0"/>
        <v>2098339</v>
      </c>
      <c r="G36" s="97">
        <v>152458</v>
      </c>
      <c r="H36" s="97">
        <v>0</v>
      </c>
      <c r="I36" s="97">
        <v>0</v>
      </c>
      <c r="J36" s="97">
        <v>74761</v>
      </c>
      <c r="K36" s="1">
        <v>29</v>
      </c>
    </row>
    <row r="37" spans="1:11" ht="12.6" x14ac:dyDescent="0.25">
      <c r="A37" s="1">
        <v>30</v>
      </c>
      <c r="B37" s="1" t="s">
        <v>51</v>
      </c>
      <c r="C37" s="97">
        <v>20496141</v>
      </c>
      <c r="D37" s="97">
        <v>4361598</v>
      </c>
      <c r="E37" s="97">
        <v>6212615</v>
      </c>
      <c r="F37" s="97">
        <f t="shared" si="0"/>
        <v>31070354</v>
      </c>
      <c r="G37" s="97">
        <v>195433</v>
      </c>
      <c r="H37" s="97">
        <v>601135</v>
      </c>
      <c r="I37" s="97">
        <v>0</v>
      </c>
      <c r="J37" s="97">
        <v>2412642</v>
      </c>
      <c r="K37" s="1">
        <v>30</v>
      </c>
    </row>
    <row r="38" spans="1:11" ht="12.6" x14ac:dyDescent="0.25">
      <c r="A38" s="1">
        <v>31</v>
      </c>
      <c r="B38" s="1" t="s">
        <v>52</v>
      </c>
      <c r="C38" s="97">
        <v>7429117</v>
      </c>
      <c r="D38" s="97">
        <v>344500</v>
      </c>
      <c r="E38" s="97">
        <v>3988487</v>
      </c>
      <c r="F38" s="97">
        <f t="shared" si="0"/>
        <v>11762104</v>
      </c>
      <c r="G38" s="97">
        <v>168876</v>
      </c>
      <c r="H38" s="97">
        <v>12529</v>
      </c>
      <c r="I38" s="97">
        <v>0</v>
      </c>
      <c r="J38" s="97">
        <v>509268</v>
      </c>
      <c r="K38" s="1">
        <v>31</v>
      </c>
    </row>
    <row r="39" spans="1:11" ht="12.6" x14ac:dyDescent="0.25">
      <c r="A39" s="1">
        <v>32</v>
      </c>
      <c r="B39" s="1" t="s">
        <v>53</v>
      </c>
      <c r="C39" s="97">
        <v>4604716</v>
      </c>
      <c r="D39" s="97">
        <v>583455</v>
      </c>
      <c r="E39" s="97">
        <v>1320866</v>
      </c>
      <c r="F39" s="97">
        <f t="shared" si="0"/>
        <v>6509037</v>
      </c>
      <c r="G39" s="97">
        <v>155296</v>
      </c>
      <c r="H39" s="97">
        <v>0</v>
      </c>
      <c r="I39" s="97">
        <v>0</v>
      </c>
      <c r="J39" s="97">
        <v>359127</v>
      </c>
      <c r="K39" s="1">
        <v>32</v>
      </c>
    </row>
    <row r="40" spans="1:11" ht="12.6" x14ac:dyDescent="0.25">
      <c r="A40" s="1">
        <v>33</v>
      </c>
      <c r="B40" s="1" t="s">
        <v>54</v>
      </c>
      <c r="C40" s="97">
        <v>2489743</v>
      </c>
      <c r="D40" s="97">
        <v>14000</v>
      </c>
      <c r="E40" s="97">
        <v>1083719</v>
      </c>
      <c r="F40" s="97">
        <f t="shared" si="0"/>
        <v>3587462</v>
      </c>
      <c r="G40" s="97">
        <v>159660</v>
      </c>
      <c r="H40" s="97">
        <v>1556</v>
      </c>
      <c r="I40" s="97">
        <v>0</v>
      </c>
      <c r="J40" s="97">
        <v>337863</v>
      </c>
      <c r="K40" s="1">
        <v>33</v>
      </c>
    </row>
    <row r="41" spans="1:11" ht="12.6" x14ac:dyDescent="0.25">
      <c r="A41" s="1">
        <v>34</v>
      </c>
      <c r="B41" s="1" t="s">
        <v>55</v>
      </c>
      <c r="C41" s="97">
        <v>8122735</v>
      </c>
      <c r="D41" s="97">
        <v>445925</v>
      </c>
      <c r="E41" s="97">
        <v>3343345</v>
      </c>
      <c r="F41" s="97">
        <f t="shared" si="0"/>
        <v>11912005</v>
      </c>
      <c r="G41" s="97">
        <v>174194</v>
      </c>
      <c r="H41" s="97">
        <v>87790</v>
      </c>
      <c r="I41" s="97">
        <v>19374</v>
      </c>
      <c r="J41" s="97">
        <v>727136</v>
      </c>
      <c r="K41" s="1">
        <v>34</v>
      </c>
    </row>
    <row r="42" spans="1:11" ht="12.6" x14ac:dyDescent="0.25">
      <c r="A42" s="1">
        <v>35</v>
      </c>
      <c r="B42" s="1" t="s">
        <v>56</v>
      </c>
      <c r="C42" s="97">
        <v>51517456</v>
      </c>
      <c r="D42" s="97">
        <v>13358535</v>
      </c>
      <c r="E42" s="97">
        <v>18190701</v>
      </c>
      <c r="F42" s="97">
        <f t="shared" si="0"/>
        <v>83066692</v>
      </c>
      <c r="G42" s="97">
        <v>250792</v>
      </c>
      <c r="H42" s="97">
        <v>0</v>
      </c>
      <c r="I42" s="97">
        <v>0</v>
      </c>
      <c r="J42" s="97">
        <v>17976675</v>
      </c>
      <c r="K42" s="1">
        <v>35</v>
      </c>
    </row>
    <row r="43" spans="1:11" ht="12.6" x14ac:dyDescent="0.25">
      <c r="A43" s="1">
        <v>36</v>
      </c>
      <c r="B43" s="1" t="s">
        <v>57</v>
      </c>
      <c r="C43" s="97">
        <v>2730789</v>
      </c>
      <c r="D43" s="97">
        <v>16675</v>
      </c>
      <c r="E43" s="97">
        <v>1210030</v>
      </c>
      <c r="F43" s="97">
        <f t="shared" si="0"/>
        <v>3957494</v>
      </c>
      <c r="G43" s="97">
        <v>159117</v>
      </c>
      <c r="H43" s="97">
        <v>166163</v>
      </c>
      <c r="I43" s="97">
        <v>0</v>
      </c>
      <c r="J43" s="97">
        <v>107643</v>
      </c>
      <c r="K43" s="1">
        <v>36</v>
      </c>
    </row>
    <row r="44" spans="1:11" ht="12.6" x14ac:dyDescent="0.25">
      <c r="A44" s="1">
        <v>37</v>
      </c>
      <c r="B44" s="1" t="s">
        <v>58</v>
      </c>
      <c r="C44" s="97">
        <v>1198659</v>
      </c>
      <c r="D44" s="97">
        <v>0</v>
      </c>
      <c r="E44" s="97">
        <v>1051605</v>
      </c>
      <c r="F44" s="97">
        <f t="shared" si="0"/>
        <v>2250264</v>
      </c>
      <c r="G44" s="97">
        <v>45419</v>
      </c>
      <c r="H44" s="97">
        <v>6566</v>
      </c>
      <c r="I44" s="97">
        <v>0</v>
      </c>
      <c r="J44" s="97">
        <v>324029</v>
      </c>
      <c r="K44" s="1">
        <v>37</v>
      </c>
    </row>
    <row r="45" spans="1:11" ht="12.6" x14ac:dyDescent="0.25">
      <c r="A45" s="15">
        <v>38</v>
      </c>
      <c r="B45" s="1" t="s">
        <v>59</v>
      </c>
      <c r="C45" s="98">
        <v>2722754</v>
      </c>
      <c r="D45" s="98">
        <v>0</v>
      </c>
      <c r="E45" s="98">
        <v>441417</v>
      </c>
      <c r="F45" s="98">
        <f t="shared" si="0"/>
        <v>3164171</v>
      </c>
      <c r="G45" s="98">
        <v>0</v>
      </c>
      <c r="H45" s="98">
        <v>6859</v>
      </c>
      <c r="I45" s="98">
        <v>0</v>
      </c>
      <c r="J45" s="98">
        <v>389757</v>
      </c>
      <c r="K45" s="15">
        <v>38</v>
      </c>
    </row>
    <row r="46" spans="1:11" ht="12.6" x14ac:dyDescent="0.25">
      <c r="A46" s="15">
        <f>A45</f>
        <v>38</v>
      </c>
      <c r="B46" s="6" t="s">
        <v>60</v>
      </c>
      <c r="C46" s="99">
        <f>SUM(C8:C45)</f>
        <v>276553940</v>
      </c>
      <c r="D46" s="99">
        <f>SUM(D8:D45)</f>
        <v>52282087</v>
      </c>
      <c r="E46" s="99">
        <f>SUM(E8:E45)</f>
        <v>95166407</v>
      </c>
      <c r="F46" s="99">
        <f t="shared" si="0"/>
        <v>424002434</v>
      </c>
      <c r="G46" s="99">
        <f>SUM(G8:G45)</f>
        <v>4818980</v>
      </c>
      <c r="H46" s="99">
        <f>SUM(H8:H45)</f>
        <v>2007548</v>
      </c>
      <c r="I46" s="99">
        <f>SUM(I8:I45)</f>
        <v>558435</v>
      </c>
      <c r="J46" s="99">
        <f>SUM(J8:J45)</f>
        <v>56779883</v>
      </c>
      <c r="K46" s="15">
        <f>K45</f>
        <v>38</v>
      </c>
    </row>
    <row r="111" s="1" customFormat="1" ht="10.5" customHeight="1" x14ac:dyDescent="0.25"/>
    <row r="112" s="1" customFormat="1" ht="10.5" customHeight="1" x14ac:dyDescent="0.25"/>
    <row r="113" s="1" customFormat="1" ht="10.5" customHeight="1" x14ac:dyDescent="0.25"/>
    <row r="114" s="1" customFormat="1" ht="10.5" customHeight="1" x14ac:dyDescent="0.25"/>
    <row r="115" s="1" customFormat="1" ht="10.5" customHeight="1" x14ac:dyDescent="0.25"/>
    <row r="116" s="1" customFormat="1" ht="10.5" customHeight="1" x14ac:dyDescent="0.25"/>
    <row r="117" s="1" customFormat="1" ht="10.5" customHeight="1" x14ac:dyDescent="0.25"/>
    <row r="118" s="1" customFormat="1" ht="10.5" customHeight="1" x14ac:dyDescent="0.25"/>
    <row r="119" s="1" customFormat="1" ht="10.5" customHeight="1" x14ac:dyDescent="0.25"/>
    <row r="120" s="1" customFormat="1" ht="10.5" customHeight="1" x14ac:dyDescent="0.25"/>
    <row r="121" s="1" customFormat="1" ht="10.5" customHeight="1" x14ac:dyDescent="0.25"/>
    <row r="122" s="1" customFormat="1" ht="10.5" customHeight="1" x14ac:dyDescent="0.25"/>
    <row r="123" s="1" customFormat="1" ht="10.5" customHeight="1" x14ac:dyDescent="0.25"/>
    <row r="124" s="1" customFormat="1" ht="10.5" customHeight="1" x14ac:dyDescent="0.25"/>
    <row r="187" s="1" customFormat="1" ht="10.5" customHeight="1" x14ac:dyDescent="0.25"/>
    <row r="188" s="1" customFormat="1" ht="10.5" customHeight="1" x14ac:dyDescent="0.25"/>
    <row r="189" s="1" customFormat="1" ht="10.5" customHeight="1" x14ac:dyDescent="0.25"/>
    <row r="190" s="1" customFormat="1" ht="10.5" customHeight="1" x14ac:dyDescent="0.25"/>
    <row r="191" s="1" customFormat="1" ht="10.5" customHeight="1" x14ac:dyDescent="0.25"/>
    <row r="192" s="1" customFormat="1" ht="10.5" customHeight="1" x14ac:dyDescent="0.25"/>
    <row r="193" s="1" customFormat="1" ht="10.5" customHeight="1" x14ac:dyDescent="0.25"/>
    <row r="194" s="1" customFormat="1" ht="10.5" customHeight="1" x14ac:dyDescent="0.25"/>
    <row r="195" s="1" customFormat="1" ht="10.5" customHeight="1" x14ac:dyDescent="0.25"/>
    <row r="196" s="1" customFormat="1" ht="10.5" customHeight="1" x14ac:dyDescent="0.25"/>
    <row r="197" s="1" customFormat="1" ht="10.5" customHeight="1" x14ac:dyDescent="0.25"/>
    <row r="198" s="1" customFormat="1" ht="10.5" customHeight="1" x14ac:dyDescent="0.25"/>
    <row r="199" s="1" customFormat="1" ht="10.5" customHeight="1" x14ac:dyDescent="0.25"/>
    <row r="200" s="1" customFormat="1" ht="10.5" customHeight="1" x14ac:dyDescent="0.25"/>
    <row r="246" s="1" customFormat="1" ht="12.15" customHeight="1" x14ac:dyDescent="0.25"/>
  </sheetData>
  <printOptions horizontalCentered="1" verticalCentered="1" gridLines="1" gridLinesSet="0"/>
  <pageMargins left="0.5" right="0.5" top="0.5" bottom="0.5" header="0" footer="0"/>
  <pageSetup paperSize="3" fitToHeight="0" orientation="landscape" r:id="rId1"/>
  <headerFooter alignWithMargins="0"/>
  <rowBreaks count="1" manualBreakCount="1">
    <brk id="187" max="40"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1A8D-3589-4402-9912-58FAD05BDB82}">
  <sheetPr>
    <pageSetUpPr fitToPage="1"/>
  </sheetPr>
  <dimension ref="A1:K103"/>
  <sheetViews>
    <sheetView topLeftCell="A88" workbookViewId="0">
      <selection activeCell="E6" sqref="E6"/>
    </sheetView>
  </sheetViews>
  <sheetFormatPr defaultColWidth="7.21875" defaultRowHeight="12.6" x14ac:dyDescent="0.25"/>
  <cols>
    <col min="1" max="1" width="4.77734375" style="1" customWidth="1"/>
    <col min="2" max="2" width="16.33203125" style="1" customWidth="1"/>
    <col min="3" max="10" width="14.77734375" style="1" customWidth="1"/>
    <col min="11" max="11" width="3.21875" style="1" bestFit="1" customWidth="1"/>
    <col min="12" max="256" width="7.21875" style="1"/>
    <col min="257" max="257" width="3.6640625" style="1" bestFit="1" customWidth="1"/>
    <col min="258" max="258" width="12.77734375" style="1" bestFit="1" customWidth="1"/>
    <col min="259" max="259" width="13.77734375" style="1" customWidth="1"/>
    <col min="260" max="260" width="11.88671875" style="1" customWidth="1"/>
    <col min="261" max="262" width="11.88671875" style="1" bestFit="1" customWidth="1"/>
    <col min="263" max="263" width="14.77734375" style="1" customWidth="1"/>
    <col min="264" max="264" width="12.5546875" style="1" customWidth="1"/>
    <col min="265" max="265" width="10.109375" style="1" customWidth="1"/>
    <col min="266" max="266" width="11.88671875" style="1" bestFit="1" customWidth="1"/>
    <col min="267" max="267" width="3.21875" style="1" bestFit="1" customWidth="1"/>
    <col min="268" max="512" width="7.21875" style="1"/>
    <col min="513" max="513" width="3.6640625" style="1" bestFit="1" customWidth="1"/>
    <col min="514" max="514" width="12.77734375" style="1" bestFit="1" customWidth="1"/>
    <col min="515" max="515" width="13.77734375" style="1" customWidth="1"/>
    <col min="516" max="516" width="11.88671875" style="1" customWidth="1"/>
    <col min="517" max="518" width="11.88671875" style="1" bestFit="1" customWidth="1"/>
    <col min="519" max="519" width="14.77734375" style="1" customWidth="1"/>
    <col min="520" max="520" width="12.5546875" style="1" customWidth="1"/>
    <col min="521" max="521" width="10.109375" style="1" customWidth="1"/>
    <col min="522" max="522" width="11.88671875" style="1" bestFit="1" customWidth="1"/>
    <col min="523" max="523" width="3.21875" style="1" bestFit="1" customWidth="1"/>
    <col min="524" max="768" width="7.21875" style="1"/>
    <col min="769" max="769" width="3.6640625" style="1" bestFit="1" customWidth="1"/>
    <col min="770" max="770" width="12.77734375" style="1" bestFit="1" customWidth="1"/>
    <col min="771" max="771" width="13.77734375" style="1" customWidth="1"/>
    <col min="772" max="772" width="11.88671875" style="1" customWidth="1"/>
    <col min="773" max="774" width="11.88671875" style="1" bestFit="1" customWidth="1"/>
    <col min="775" max="775" width="14.77734375" style="1" customWidth="1"/>
    <col min="776" max="776" width="12.5546875" style="1" customWidth="1"/>
    <col min="777" max="777" width="10.109375" style="1" customWidth="1"/>
    <col min="778" max="778" width="11.88671875" style="1" bestFit="1" customWidth="1"/>
    <col min="779" max="779" width="3.21875" style="1" bestFit="1" customWidth="1"/>
    <col min="780" max="1024" width="7.21875" style="1"/>
    <col min="1025" max="1025" width="3.6640625" style="1" bestFit="1" customWidth="1"/>
    <col min="1026" max="1026" width="12.77734375" style="1" bestFit="1" customWidth="1"/>
    <col min="1027" max="1027" width="13.77734375" style="1" customWidth="1"/>
    <col min="1028" max="1028" width="11.88671875" style="1" customWidth="1"/>
    <col min="1029" max="1030" width="11.88671875" style="1" bestFit="1" customWidth="1"/>
    <col min="1031" max="1031" width="14.77734375" style="1" customWidth="1"/>
    <col min="1032" max="1032" width="12.5546875" style="1" customWidth="1"/>
    <col min="1033" max="1033" width="10.109375" style="1" customWidth="1"/>
    <col min="1034" max="1034" width="11.88671875" style="1" bestFit="1" customWidth="1"/>
    <col min="1035" max="1035" width="3.21875" style="1" bestFit="1" customWidth="1"/>
    <col min="1036" max="1280" width="7.21875" style="1"/>
    <col min="1281" max="1281" width="3.6640625" style="1" bestFit="1" customWidth="1"/>
    <col min="1282" max="1282" width="12.77734375" style="1" bestFit="1" customWidth="1"/>
    <col min="1283" max="1283" width="13.77734375" style="1" customWidth="1"/>
    <col min="1284" max="1284" width="11.88671875" style="1" customWidth="1"/>
    <col min="1285" max="1286" width="11.88671875" style="1" bestFit="1" customWidth="1"/>
    <col min="1287" max="1287" width="14.77734375" style="1" customWidth="1"/>
    <col min="1288" max="1288" width="12.5546875" style="1" customWidth="1"/>
    <col min="1289" max="1289" width="10.109375" style="1" customWidth="1"/>
    <col min="1290" max="1290" width="11.88671875" style="1" bestFit="1" customWidth="1"/>
    <col min="1291" max="1291" width="3.21875" style="1" bestFit="1" customWidth="1"/>
    <col min="1292" max="1536" width="7.21875" style="1"/>
    <col min="1537" max="1537" width="3.6640625" style="1" bestFit="1" customWidth="1"/>
    <col min="1538" max="1538" width="12.77734375" style="1" bestFit="1" customWidth="1"/>
    <col min="1539" max="1539" width="13.77734375" style="1" customWidth="1"/>
    <col min="1540" max="1540" width="11.88671875" style="1" customWidth="1"/>
    <col min="1541" max="1542" width="11.88671875" style="1" bestFit="1" customWidth="1"/>
    <col min="1543" max="1543" width="14.77734375" style="1" customWidth="1"/>
    <col min="1544" max="1544" width="12.5546875" style="1" customWidth="1"/>
    <col min="1545" max="1545" width="10.109375" style="1" customWidth="1"/>
    <col min="1546" max="1546" width="11.88671875" style="1" bestFit="1" customWidth="1"/>
    <col min="1547" max="1547" width="3.21875" style="1" bestFit="1" customWidth="1"/>
    <col min="1548" max="1792" width="7.21875" style="1"/>
    <col min="1793" max="1793" width="3.6640625" style="1" bestFit="1" customWidth="1"/>
    <col min="1794" max="1794" width="12.77734375" style="1" bestFit="1" customWidth="1"/>
    <col min="1795" max="1795" width="13.77734375" style="1" customWidth="1"/>
    <col min="1796" max="1796" width="11.88671875" style="1" customWidth="1"/>
    <col min="1797" max="1798" width="11.88671875" style="1" bestFit="1" customWidth="1"/>
    <col min="1799" max="1799" width="14.77734375" style="1" customWidth="1"/>
    <col min="1800" max="1800" width="12.5546875" style="1" customWidth="1"/>
    <col min="1801" max="1801" width="10.109375" style="1" customWidth="1"/>
    <col min="1802" max="1802" width="11.88671875" style="1" bestFit="1" customWidth="1"/>
    <col min="1803" max="1803" width="3.21875" style="1" bestFit="1" customWidth="1"/>
    <col min="1804" max="2048" width="7.21875" style="1"/>
    <col min="2049" max="2049" width="3.6640625" style="1" bestFit="1" customWidth="1"/>
    <col min="2050" max="2050" width="12.77734375" style="1" bestFit="1" customWidth="1"/>
    <col min="2051" max="2051" width="13.77734375" style="1" customWidth="1"/>
    <col min="2052" max="2052" width="11.88671875" style="1" customWidth="1"/>
    <col min="2053" max="2054" width="11.88671875" style="1" bestFit="1" customWidth="1"/>
    <col min="2055" max="2055" width="14.77734375" style="1" customWidth="1"/>
    <col min="2056" max="2056" width="12.5546875" style="1" customWidth="1"/>
    <col min="2057" max="2057" width="10.109375" style="1" customWidth="1"/>
    <col min="2058" max="2058" width="11.88671875" style="1" bestFit="1" customWidth="1"/>
    <col min="2059" max="2059" width="3.21875" style="1" bestFit="1" customWidth="1"/>
    <col min="2060" max="2304" width="7.21875" style="1"/>
    <col min="2305" max="2305" width="3.6640625" style="1" bestFit="1" customWidth="1"/>
    <col min="2306" max="2306" width="12.77734375" style="1" bestFit="1" customWidth="1"/>
    <col min="2307" max="2307" width="13.77734375" style="1" customWidth="1"/>
    <col min="2308" max="2308" width="11.88671875" style="1" customWidth="1"/>
    <col min="2309" max="2310" width="11.88671875" style="1" bestFit="1" customWidth="1"/>
    <col min="2311" max="2311" width="14.77734375" style="1" customWidth="1"/>
    <col min="2312" max="2312" width="12.5546875" style="1" customWidth="1"/>
    <col min="2313" max="2313" width="10.109375" style="1" customWidth="1"/>
    <col min="2314" max="2314" width="11.88671875" style="1" bestFit="1" customWidth="1"/>
    <col min="2315" max="2315" width="3.21875" style="1" bestFit="1" customWidth="1"/>
    <col min="2316" max="2560" width="7.21875" style="1"/>
    <col min="2561" max="2561" width="3.6640625" style="1" bestFit="1" customWidth="1"/>
    <col min="2562" max="2562" width="12.77734375" style="1" bestFit="1" customWidth="1"/>
    <col min="2563" max="2563" width="13.77734375" style="1" customWidth="1"/>
    <col min="2564" max="2564" width="11.88671875" style="1" customWidth="1"/>
    <col min="2565" max="2566" width="11.88671875" style="1" bestFit="1" customWidth="1"/>
    <col min="2567" max="2567" width="14.77734375" style="1" customWidth="1"/>
    <col min="2568" max="2568" width="12.5546875" style="1" customWidth="1"/>
    <col min="2569" max="2569" width="10.109375" style="1" customWidth="1"/>
    <col min="2570" max="2570" width="11.88671875" style="1" bestFit="1" customWidth="1"/>
    <col min="2571" max="2571" width="3.21875" style="1" bestFit="1" customWidth="1"/>
    <col min="2572" max="2816" width="7.21875" style="1"/>
    <col min="2817" max="2817" width="3.6640625" style="1" bestFit="1" customWidth="1"/>
    <col min="2818" max="2818" width="12.77734375" style="1" bestFit="1" customWidth="1"/>
    <col min="2819" max="2819" width="13.77734375" style="1" customWidth="1"/>
    <col min="2820" max="2820" width="11.88671875" style="1" customWidth="1"/>
    <col min="2821" max="2822" width="11.88671875" style="1" bestFit="1" customWidth="1"/>
    <col min="2823" max="2823" width="14.77734375" style="1" customWidth="1"/>
    <col min="2824" max="2824" width="12.5546875" style="1" customWidth="1"/>
    <col min="2825" max="2825" width="10.109375" style="1" customWidth="1"/>
    <col min="2826" max="2826" width="11.88671875" style="1" bestFit="1" customWidth="1"/>
    <col min="2827" max="2827" width="3.21875" style="1" bestFit="1" customWidth="1"/>
    <col min="2828" max="3072" width="7.21875" style="1"/>
    <col min="3073" max="3073" width="3.6640625" style="1" bestFit="1" customWidth="1"/>
    <col min="3074" max="3074" width="12.77734375" style="1" bestFit="1" customWidth="1"/>
    <col min="3075" max="3075" width="13.77734375" style="1" customWidth="1"/>
    <col min="3076" max="3076" width="11.88671875" style="1" customWidth="1"/>
    <col min="3077" max="3078" width="11.88671875" style="1" bestFit="1" customWidth="1"/>
    <col min="3079" max="3079" width="14.77734375" style="1" customWidth="1"/>
    <col min="3080" max="3080" width="12.5546875" style="1" customWidth="1"/>
    <col min="3081" max="3081" width="10.109375" style="1" customWidth="1"/>
    <col min="3082" max="3082" width="11.88671875" style="1" bestFit="1" customWidth="1"/>
    <col min="3083" max="3083" width="3.21875" style="1" bestFit="1" customWidth="1"/>
    <col min="3084" max="3328" width="7.21875" style="1"/>
    <col min="3329" max="3329" width="3.6640625" style="1" bestFit="1" customWidth="1"/>
    <col min="3330" max="3330" width="12.77734375" style="1" bestFit="1" customWidth="1"/>
    <col min="3331" max="3331" width="13.77734375" style="1" customWidth="1"/>
    <col min="3332" max="3332" width="11.88671875" style="1" customWidth="1"/>
    <col min="3333" max="3334" width="11.88671875" style="1" bestFit="1" customWidth="1"/>
    <col min="3335" max="3335" width="14.77734375" style="1" customWidth="1"/>
    <col min="3336" max="3336" width="12.5546875" style="1" customWidth="1"/>
    <col min="3337" max="3337" width="10.109375" style="1" customWidth="1"/>
    <col min="3338" max="3338" width="11.88671875" style="1" bestFit="1" customWidth="1"/>
    <col min="3339" max="3339" width="3.21875" style="1" bestFit="1" customWidth="1"/>
    <col min="3340" max="3584" width="7.21875" style="1"/>
    <col min="3585" max="3585" width="3.6640625" style="1" bestFit="1" customWidth="1"/>
    <col min="3586" max="3586" width="12.77734375" style="1" bestFit="1" customWidth="1"/>
    <col min="3587" max="3587" width="13.77734375" style="1" customWidth="1"/>
    <col min="3588" max="3588" width="11.88671875" style="1" customWidth="1"/>
    <col min="3589" max="3590" width="11.88671875" style="1" bestFit="1" customWidth="1"/>
    <col min="3591" max="3591" width="14.77734375" style="1" customWidth="1"/>
    <col min="3592" max="3592" width="12.5546875" style="1" customWidth="1"/>
    <col min="3593" max="3593" width="10.109375" style="1" customWidth="1"/>
    <col min="3594" max="3594" width="11.88671875" style="1" bestFit="1" customWidth="1"/>
    <col min="3595" max="3595" width="3.21875" style="1" bestFit="1" customWidth="1"/>
    <col min="3596" max="3840" width="7.21875" style="1"/>
    <col min="3841" max="3841" width="3.6640625" style="1" bestFit="1" customWidth="1"/>
    <col min="3842" max="3842" width="12.77734375" style="1" bestFit="1" customWidth="1"/>
    <col min="3843" max="3843" width="13.77734375" style="1" customWidth="1"/>
    <col min="3844" max="3844" width="11.88671875" style="1" customWidth="1"/>
    <col min="3845" max="3846" width="11.88671875" style="1" bestFit="1" customWidth="1"/>
    <col min="3847" max="3847" width="14.77734375" style="1" customWidth="1"/>
    <col min="3848" max="3848" width="12.5546875" style="1" customWidth="1"/>
    <col min="3849" max="3849" width="10.109375" style="1" customWidth="1"/>
    <col min="3850" max="3850" width="11.88671875" style="1" bestFit="1" customWidth="1"/>
    <col min="3851" max="3851" width="3.21875" style="1" bestFit="1" customWidth="1"/>
    <col min="3852" max="4096" width="7.21875" style="1"/>
    <col min="4097" max="4097" width="3.6640625" style="1" bestFit="1" customWidth="1"/>
    <col min="4098" max="4098" width="12.77734375" style="1" bestFit="1" customWidth="1"/>
    <col min="4099" max="4099" width="13.77734375" style="1" customWidth="1"/>
    <col min="4100" max="4100" width="11.88671875" style="1" customWidth="1"/>
    <col min="4101" max="4102" width="11.88671875" style="1" bestFit="1" customWidth="1"/>
    <col min="4103" max="4103" width="14.77734375" style="1" customWidth="1"/>
    <col min="4104" max="4104" width="12.5546875" style="1" customWidth="1"/>
    <col min="4105" max="4105" width="10.109375" style="1" customWidth="1"/>
    <col min="4106" max="4106" width="11.88671875" style="1" bestFit="1" customWidth="1"/>
    <col min="4107" max="4107" width="3.21875" style="1" bestFit="1" customWidth="1"/>
    <col min="4108" max="4352" width="7.21875" style="1"/>
    <col min="4353" max="4353" width="3.6640625" style="1" bestFit="1" customWidth="1"/>
    <col min="4354" max="4354" width="12.77734375" style="1" bestFit="1" customWidth="1"/>
    <col min="4355" max="4355" width="13.77734375" style="1" customWidth="1"/>
    <col min="4356" max="4356" width="11.88671875" style="1" customWidth="1"/>
    <col min="4357" max="4358" width="11.88671875" style="1" bestFit="1" customWidth="1"/>
    <col min="4359" max="4359" width="14.77734375" style="1" customWidth="1"/>
    <col min="4360" max="4360" width="12.5546875" style="1" customWidth="1"/>
    <col min="4361" max="4361" width="10.109375" style="1" customWidth="1"/>
    <col min="4362" max="4362" width="11.88671875" style="1" bestFit="1" customWidth="1"/>
    <col min="4363" max="4363" width="3.21875" style="1" bestFit="1" customWidth="1"/>
    <col min="4364" max="4608" width="7.21875" style="1"/>
    <col min="4609" max="4609" width="3.6640625" style="1" bestFit="1" customWidth="1"/>
    <col min="4610" max="4610" width="12.77734375" style="1" bestFit="1" customWidth="1"/>
    <col min="4611" max="4611" width="13.77734375" style="1" customWidth="1"/>
    <col min="4612" max="4612" width="11.88671875" style="1" customWidth="1"/>
    <col min="4613" max="4614" width="11.88671875" style="1" bestFit="1" customWidth="1"/>
    <col min="4615" max="4615" width="14.77734375" style="1" customWidth="1"/>
    <col min="4616" max="4616" width="12.5546875" style="1" customWidth="1"/>
    <col min="4617" max="4617" width="10.109375" style="1" customWidth="1"/>
    <col min="4618" max="4618" width="11.88671875" style="1" bestFit="1" customWidth="1"/>
    <col min="4619" max="4619" width="3.21875" style="1" bestFit="1" customWidth="1"/>
    <col min="4620" max="4864" width="7.21875" style="1"/>
    <col min="4865" max="4865" width="3.6640625" style="1" bestFit="1" customWidth="1"/>
    <col min="4866" max="4866" width="12.77734375" style="1" bestFit="1" customWidth="1"/>
    <col min="4867" max="4867" width="13.77734375" style="1" customWidth="1"/>
    <col min="4868" max="4868" width="11.88671875" style="1" customWidth="1"/>
    <col min="4869" max="4870" width="11.88671875" style="1" bestFit="1" customWidth="1"/>
    <col min="4871" max="4871" width="14.77734375" style="1" customWidth="1"/>
    <col min="4872" max="4872" width="12.5546875" style="1" customWidth="1"/>
    <col min="4873" max="4873" width="10.109375" style="1" customWidth="1"/>
    <col min="4874" max="4874" width="11.88671875" style="1" bestFit="1" customWidth="1"/>
    <col min="4875" max="4875" width="3.21875" style="1" bestFit="1" customWidth="1"/>
    <col min="4876" max="5120" width="7.21875" style="1"/>
    <col min="5121" max="5121" width="3.6640625" style="1" bestFit="1" customWidth="1"/>
    <col min="5122" max="5122" width="12.77734375" style="1" bestFit="1" customWidth="1"/>
    <col min="5123" max="5123" width="13.77734375" style="1" customWidth="1"/>
    <col min="5124" max="5124" width="11.88671875" style="1" customWidth="1"/>
    <col min="5125" max="5126" width="11.88671875" style="1" bestFit="1" customWidth="1"/>
    <col min="5127" max="5127" width="14.77734375" style="1" customWidth="1"/>
    <col min="5128" max="5128" width="12.5546875" style="1" customWidth="1"/>
    <col min="5129" max="5129" width="10.109375" style="1" customWidth="1"/>
    <col min="5130" max="5130" width="11.88671875" style="1" bestFit="1" customWidth="1"/>
    <col min="5131" max="5131" width="3.21875" style="1" bestFit="1" customWidth="1"/>
    <col min="5132" max="5376" width="7.21875" style="1"/>
    <col min="5377" max="5377" width="3.6640625" style="1" bestFit="1" customWidth="1"/>
    <col min="5378" max="5378" width="12.77734375" style="1" bestFit="1" customWidth="1"/>
    <col min="5379" max="5379" width="13.77734375" style="1" customWidth="1"/>
    <col min="5380" max="5380" width="11.88671875" style="1" customWidth="1"/>
    <col min="5381" max="5382" width="11.88671875" style="1" bestFit="1" customWidth="1"/>
    <col min="5383" max="5383" width="14.77734375" style="1" customWidth="1"/>
    <col min="5384" max="5384" width="12.5546875" style="1" customWidth="1"/>
    <col min="5385" max="5385" width="10.109375" style="1" customWidth="1"/>
    <col min="5386" max="5386" width="11.88671875" style="1" bestFit="1" customWidth="1"/>
    <col min="5387" max="5387" width="3.21875" style="1" bestFit="1" customWidth="1"/>
    <col min="5388" max="5632" width="7.21875" style="1"/>
    <col min="5633" max="5633" width="3.6640625" style="1" bestFit="1" customWidth="1"/>
    <col min="5634" max="5634" width="12.77734375" style="1" bestFit="1" customWidth="1"/>
    <col min="5635" max="5635" width="13.77734375" style="1" customWidth="1"/>
    <col min="5636" max="5636" width="11.88671875" style="1" customWidth="1"/>
    <col min="5637" max="5638" width="11.88671875" style="1" bestFit="1" customWidth="1"/>
    <col min="5639" max="5639" width="14.77734375" style="1" customWidth="1"/>
    <col min="5640" max="5640" width="12.5546875" style="1" customWidth="1"/>
    <col min="5641" max="5641" width="10.109375" style="1" customWidth="1"/>
    <col min="5642" max="5642" width="11.88671875" style="1" bestFit="1" customWidth="1"/>
    <col min="5643" max="5643" width="3.21875" style="1" bestFit="1" customWidth="1"/>
    <col min="5644" max="5888" width="7.21875" style="1"/>
    <col min="5889" max="5889" width="3.6640625" style="1" bestFit="1" customWidth="1"/>
    <col min="5890" max="5890" width="12.77734375" style="1" bestFit="1" customWidth="1"/>
    <col min="5891" max="5891" width="13.77734375" style="1" customWidth="1"/>
    <col min="5892" max="5892" width="11.88671875" style="1" customWidth="1"/>
    <col min="5893" max="5894" width="11.88671875" style="1" bestFit="1" customWidth="1"/>
    <col min="5895" max="5895" width="14.77734375" style="1" customWidth="1"/>
    <col min="5896" max="5896" width="12.5546875" style="1" customWidth="1"/>
    <col min="5897" max="5897" width="10.109375" style="1" customWidth="1"/>
    <col min="5898" max="5898" width="11.88671875" style="1" bestFit="1" customWidth="1"/>
    <col min="5899" max="5899" width="3.21875" style="1" bestFit="1" customWidth="1"/>
    <col min="5900" max="6144" width="7.21875" style="1"/>
    <col min="6145" max="6145" width="3.6640625" style="1" bestFit="1" customWidth="1"/>
    <col min="6146" max="6146" width="12.77734375" style="1" bestFit="1" customWidth="1"/>
    <col min="6147" max="6147" width="13.77734375" style="1" customWidth="1"/>
    <col min="6148" max="6148" width="11.88671875" style="1" customWidth="1"/>
    <col min="6149" max="6150" width="11.88671875" style="1" bestFit="1" customWidth="1"/>
    <col min="6151" max="6151" width="14.77734375" style="1" customWidth="1"/>
    <col min="6152" max="6152" width="12.5546875" style="1" customWidth="1"/>
    <col min="6153" max="6153" width="10.109375" style="1" customWidth="1"/>
    <col min="6154" max="6154" width="11.88671875" style="1" bestFit="1" customWidth="1"/>
    <col min="6155" max="6155" width="3.21875" style="1" bestFit="1" customWidth="1"/>
    <col min="6156" max="6400" width="7.21875" style="1"/>
    <col min="6401" max="6401" width="3.6640625" style="1" bestFit="1" customWidth="1"/>
    <col min="6402" max="6402" width="12.77734375" style="1" bestFit="1" customWidth="1"/>
    <col min="6403" max="6403" width="13.77734375" style="1" customWidth="1"/>
    <col min="6404" max="6404" width="11.88671875" style="1" customWidth="1"/>
    <col min="6405" max="6406" width="11.88671875" style="1" bestFit="1" customWidth="1"/>
    <col min="6407" max="6407" width="14.77734375" style="1" customWidth="1"/>
    <col min="6408" max="6408" width="12.5546875" style="1" customWidth="1"/>
    <col min="6409" max="6409" width="10.109375" style="1" customWidth="1"/>
    <col min="6410" max="6410" width="11.88671875" style="1" bestFit="1" customWidth="1"/>
    <col min="6411" max="6411" width="3.21875" style="1" bestFit="1" customWidth="1"/>
    <col min="6412" max="6656" width="7.21875" style="1"/>
    <col min="6657" max="6657" width="3.6640625" style="1" bestFit="1" customWidth="1"/>
    <col min="6658" max="6658" width="12.77734375" style="1" bestFit="1" customWidth="1"/>
    <col min="6659" max="6659" width="13.77734375" style="1" customWidth="1"/>
    <col min="6660" max="6660" width="11.88671875" style="1" customWidth="1"/>
    <col min="6661" max="6662" width="11.88671875" style="1" bestFit="1" customWidth="1"/>
    <col min="6663" max="6663" width="14.77734375" style="1" customWidth="1"/>
    <col min="6664" max="6664" width="12.5546875" style="1" customWidth="1"/>
    <col min="6665" max="6665" width="10.109375" style="1" customWidth="1"/>
    <col min="6666" max="6666" width="11.88671875" style="1" bestFit="1" customWidth="1"/>
    <col min="6667" max="6667" width="3.21875" style="1" bestFit="1" customWidth="1"/>
    <col min="6668" max="6912" width="7.21875" style="1"/>
    <col min="6913" max="6913" width="3.6640625" style="1" bestFit="1" customWidth="1"/>
    <col min="6914" max="6914" width="12.77734375" style="1" bestFit="1" customWidth="1"/>
    <col min="6915" max="6915" width="13.77734375" style="1" customWidth="1"/>
    <col min="6916" max="6916" width="11.88671875" style="1" customWidth="1"/>
    <col min="6917" max="6918" width="11.88671875" style="1" bestFit="1" customWidth="1"/>
    <col min="6919" max="6919" width="14.77734375" style="1" customWidth="1"/>
    <col min="6920" max="6920" width="12.5546875" style="1" customWidth="1"/>
    <col min="6921" max="6921" width="10.109375" style="1" customWidth="1"/>
    <col min="6922" max="6922" width="11.88671875" style="1" bestFit="1" customWidth="1"/>
    <col min="6923" max="6923" width="3.21875" style="1" bestFit="1" customWidth="1"/>
    <col min="6924" max="7168" width="7.21875" style="1"/>
    <col min="7169" max="7169" width="3.6640625" style="1" bestFit="1" customWidth="1"/>
    <col min="7170" max="7170" width="12.77734375" style="1" bestFit="1" customWidth="1"/>
    <col min="7171" max="7171" width="13.77734375" style="1" customWidth="1"/>
    <col min="7172" max="7172" width="11.88671875" style="1" customWidth="1"/>
    <col min="7173" max="7174" width="11.88671875" style="1" bestFit="1" customWidth="1"/>
    <col min="7175" max="7175" width="14.77734375" style="1" customWidth="1"/>
    <col min="7176" max="7176" width="12.5546875" style="1" customWidth="1"/>
    <col min="7177" max="7177" width="10.109375" style="1" customWidth="1"/>
    <col min="7178" max="7178" width="11.88671875" style="1" bestFit="1" customWidth="1"/>
    <col min="7179" max="7179" width="3.21875" style="1" bestFit="1" customWidth="1"/>
    <col min="7180" max="7424" width="7.21875" style="1"/>
    <col min="7425" max="7425" width="3.6640625" style="1" bestFit="1" customWidth="1"/>
    <col min="7426" max="7426" width="12.77734375" style="1" bestFit="1" customWidth="1"/>
    <col min="7427" max="7427" width="13.77734375" style="1" customWidth="1"/>
    <col min="7428" max="7428" width="11.88671875" style="1" customWidth="1"/>
    <col min="7429" max="7430" width="11.88671875" style="1" bestFit="1" customWidth="1"/>
    <col min="7431" max="7431" width="14.77734375" style="1" customWidth="1"/>
    <col min="7432" max="7432" width="12.5546875" style="1" customWidth="1"/>
    <col min="7433" max="7433" width="10.109375" style="1" customWidth="1"/>
    <col min="7434" max="7434" width="11.88671875" style="1" bestFit="1" customWidth="1"/>
    <col min="7435" max="7435" width="3.21875" style="1" bestFit="1" customWidth="1"/>
    <col min="7436" max="7680" width="7.21875" style="1"/>
    <col min="7681" max="7681" width="3.6640625" style="1" bestFit="1" customWidth="1"/>
    <col min="7682" max="7682" width="12.77734375" style="1" bestFit="1" customWidth="1"/>
    <col min="7683" max="7683" width="13.77734375" style="1" customWidth="1"/>
    <col min="7684" max="7684" width="11.88671875" style="1" customWidth="1"/>
    <col min="7685" max="7686" width="11.88671875" style="1" bestFit="1" customWidth="1"/>
    <col min="7687" max="7687" width="14.77734375" style="1" customWidth="1"/>
    <col min="7688" max="7688" width="12.5546875" style="1" customWidth="1"/>
    <col min="7689" max="7689" width="10.109375" style="1" customWidth="1"/>
    <col min="7690" max="7690" width="11.88671875" style="1" bestFit="1" customWidth="1"/>
    <col min="7691" max="7691" width="3.21875" style="1" bestFit="1" customWidth="1"/>
    <col min="7692" max="7936" width="7.21875" style="1"/>
    <col min="7937" max="7937" width="3.6640625" style="1" bestFit="1" customWidth="1"/>
    <col min="7938" max="7938" width="12.77734375" style="1" bestFit="1" customWidth="1"/>
    <col min="7939" max="7939" width="13.77734375" style="1" customWidth="1"/>
    <col min="7940" max="7940" width="11.88671875" style="1" customWidth="1"/>
    <col min="7941" max="7942" width="11.88671875" style="1" bestFit="1" customWidth="1"/>
    <col min="7943" max="7943" width="14.77734375" style="1" customWidth="1"/>
    <col min="7944" max="7944" width="12.5546875" style="1" customWidth="1"/>
    <col min="7945" max="7945" width="10.109375" style="1" customWidth="1"/>
    <col min="7946" max="7946" width="11.88671875" style="1" bestFit="1" customWidth="1"/>
    <col min="7947" max="7947" width="3.21875" style="1" bestFit="1" customWidth="1"/>
    <col min="7948" max="8192" width="7.21875" style="1"/>
    <col min="8193" max="8193" width="3.6640625" style="1" bestFit="1" customWidth="1"/>
    <col min="8194" max="8194" width="12.77734375" style="1" bestFit="1" customWidth="1"/>
    <col min="8195" max="8195" width="13.77734375" style="1" customWidth="1"/>
    <col min="8196" max="8196" width="11.88671875" style="1" customWidth="1"/>
    <col min="8197" max="8198" width="11.88671875" style="1" bestFit="1" customWidth="1"/>
    <col min="8199" max="8199" width="14.77734375" style="1" customWidth="1"/>
    <col min="8200" max="8200" width="12.5546875" style="1" customWidth="1"/>
    <col min="8201" max="8201" width="10.109375" style="1" customWidth="1"/>
    <col min="8202" max="8202" width="11.88671875" style="1" bestFit="1" customWidth="1"/>
    <col min="8203" max="8203" width="3.21875" style="1" bestFit="1" customWidth="1"/>
    <col min="8204" max="8448" width="7.21875" style="1"/>
    <col min="8449" max="8449" width="3.6640625" style="1" bestFit="1" customWidth="1"/>
    <col min="8450" max="8450" width="12.77734375" style="1" bestFit="1" customWidth="1"/>
    <col min="8451" max="8451" width="13.77734375" style="1" customWidth="1"/>
    <col min="8452" max="8452" width="11.88671875" style="1" customWidth="1"/>
    <col min="8453" max="8454" width="11.88671875" style="1" bestFit="1" customWidth="1"/>
    <col min="8455" max="8455" width="14.77734375" style="1" customWidth="1"/>
    <col min="8456" max="8456" width="12.5546875" style="1" customWidth="1"/>
    <col min="8457" max="8457" width="10.109375" style="1" customWidth="1"/>
    <col min="8458" max="8458" width="11.88671875" style="1" bestFit="1" customWidth="1"/>
    <col min="8459" max="8459" width="3.21875" style="1" bestFit="1" customWidth="1"/>
    <col min="8460" max="8704" width="7.21875" style="1"/>
    <col min="8705" max="8705" width="3.6640625" style="1" bestFit="1" customWidth="1"/>
    <col min="8706" max="8706" width="12.77734375" style="1" bestFit="1" customWidth="1"/>
    <col min="8707" max="8707" width="13.77734375" style="1" customWidth="1"/>
    <col min="8708" max="8708" width="11.88671875" style="1" customWidth="1"/>
    <col min="8709" max="8710" width="11.88671875" style="1" bestFit="1" customWidth="1"/>
    <col min="8711" max="8711" width="14.77734375" style="1" customWidth="1"/>
    <col min="8712" max="8712" width="12.5546875" style="1" customWidth="1"/>
    <col min="8713" max="8713" width="10.109375" style="1" customWidth="1"/>
    <col min="8714" max="8714" width="11.88671875" style="1" bestFit="1" customWidth="1"/>
    <col min="8715" max="8715" width="3.21875" style="1" bestFit="1" customWidth="1"/>
    <col min="8716" max="8960" width="7.21875" style="1"/>
    <col min="8961" max="8961" width="3.6640625" style="1" bestFit="1" customWidth="1"/>
    <col min="8962" max="8962" width="12.77734375" style="1" bestFit="1" customWidth="1"/>
    <col min="8963" max="8963" width="13.77734375" style="1" customWidth="1"/>
    <col min="8964" max="8964" width="11.88671875" style="1" customWidth="1"/>
    <col min="8965" max="8966" width="11.88671875" style="1" bestFit="1" customWidth="1"/>
    <col min="8967" max="8967" width="14.77734375" style="1" customWidth="1"/>
    <col min="8968" max="8968" width="12.5546875" style="1" customWidth="1"/>
    <col min="8969" max="8969" width="10.109375" style="1" customWidth="1"/>
    <col min="8970" max="8970" width="11.88671875" style="1" bestFit="1" customWidth="1"/>
    <col min="8971" max="8971" width="3.21875" style="1" bestFit="1" customWidth="1"/>
    <col min="8972" max="9216" width="7.21875" style="1"/>
    <col min="9217" max="9217" width="3.6640625" style="1" bestFit="1" customWidth="1"/>
    <col min="9218" max="9218" width="12.77734375" style="1" bestFit="1" customWidth="1"/>
    <col min="9219" max="9219" width="13.77734375" style="1" customWidth="1"/>
    <col min="9220" max="9220" width="11.88671875" style="1" customWidth="1"/>
    <col min="9221" max="9222" width="11.88671875" style="1" bestFit="1" customWidth="1"/>
    <col min="9223" max="9223" width="14.77734375" style="1" customWidth="1"/>
    <col min="9224" max="9224" width="12.5546875" style="1" customWidth="1"/>
    <col min="9225" max="9225" width="10.109375" style="1" customWidth="1"/>
    <col min="9226" max="9226" width="11.88671875" style="1" bestFit="1" customWidth="1"/>
    <col min="9227" max="9227" width="3.21875" style="1" bestFit="1" customWidth="1"/>
    <col min="9228" max="9472" width="7.21875" style="1"/>
    <col min="9473" max="9473" width="3.6640625" style="1" bestFit="1" customWidth="1"/>
    <col min="9474" max="9474" width="12.77734375" style="1" bestFit="1" customWidth="1"/>
    <col min="9475" max="9475" width="13.77734375" style="1" customWidth="1"/>
    <col min="9476" max="9476" width="11.88671875" style="1" customWidth="1"/>
    <col min="9477" max="9478" width="11.88671875" style="1" bestFit="1" customWidth="1"/>
    <col min="9479" max="9479" width="14.77734375" style="1" customWidth="1"/>
    <col min="9480" max="9480" width="12.5546875" style="1" customWidth="1"/>
    <col min="9481" max="9481" width="10.109375" style="1" customWidth="1"/>
    <col min="9482" max="9482" width="11.88671875" style="1" bestFit="1" customWidth="1"/>
    <col min="9483" max="9483" width="3.21875" style="1" bestFit="1" customWidth="1"/>
    <col min="9484" max="9728" width="7.21875" style="1"/>
    <col min="9729" max="9729" width="3.6640625" style="1" bestFit="1" customWidth="1"/>
    <col min="9730" max="9730" width="12.77734375" style="1" bestFit="1" customWidth="1"/>
    <col min="9731" max="9731" width="13.77734375" style="1" customWidth="1"/>
    <col min="9732" max="9732" width="11.88671875" style="1" customWidth="1"/>
    <col min="9733" max="9734" width="11.88671875" style="1" bestFit="1" customWidth="1"/>
    <col min="9735" max="9735" width="14.77734375" style="1" customWidth="1"/>
    <col min="9736" max="9736" width="12.5546875" style="1" customWidth="1"/>
    <col min="9737" max="9737" width="10.109375" style="1" customWidth="1"/>
    <col min="9738" max="9738" width="11.88671875" style="1" bestFit="1" customWidth="1"/>
    <col min="9739" max="9739" width="3.21875" style="1" bestFit="1" customWidth="1"/>
    <col min="9740" max="9984" width="7.21875" style="1"/>
    <col min="9985" max="9985" width="3.6640625" style="1" bestFit="1" customWidth="1"/>
    <col min="9986" max="9986" width="12.77734375" style="1" bestFit="1" customWidth="1"/>
    <col min="9987" max="9987" width="13.77734375" style="1" customWidth="1"/>
    <col min="9988" max="9988" width="11.88671875" style="1" customWidth="1"/>
    <col min="9989" max="9990" width="11.88671875" style="1" bestFit="1" customWidth="1"/>
    <col min="9991" max="9991" width="14.77734375" style="1" customWidth="1"/>
    <col min="9992" max="9992" width="12.5546875" style="1" customWidth="1"/>
    <col min="9993" max="9993" width="10.109375" style="1" customWidth="1"/>
    <col min="9994" max="9994" width="11.88671875" style="1" bestFit="1" customWidth="1"/>
    <col min="9995" max="9995" width="3.21875" style="1" bestFit="1" customWidth="1"/>
    <col min="9996" max="10240" width="7.21875" style="1"/>
    <col min="10241" max="10241" width="3.6640625" style="1" bestFit="1" customWidth="1"/>
    <col min="10242" max="10242" width="12.77734375" style="1" bestFit="1" customWidth="1"/>
    <col min="10243" max="10243" width="13.77734375" style="1" customWidth="1"/>
    <col min="10244" max="10244" width="11.88671875" style="1" customWidth="1"/>
    <col min="10245" max="10246" width="11.88671875" style="1" bestFit="1" customWidth="1"/>
    <col min="10247" max="10247" width="14.77734375" style="1" customWidth="1"/>
    <col min="10248" max="10248" width="12.5546875" style="1" customWidth="1"/>
    <col min="10249" max="10249" width="10.109375" style="1" customWidth="1"/>
    <col min="10250" max="10250" width="11.88671875" style="1" bestFit="1" customWidth="1"/>
    <col min="10251" max="10251" width="3.21875" style="1" bestFit="1" customWidth="1"/>
    <col min="10252" max="10496" width="7.21875" style="1"/>
    <col min="10497" max="10497" width="3.6640625" style="1" bestFit="1" customWidth="1"/>
    <col min="10498" max="10498" width="12.77734375" style="1" bestFit="1" customWidth="1"/>
    <col min="10499" max="10499" width="13.77734375" style="1" customWidth="1"/>
    <col min="10500" max="10500" width="11.88671875" style="1" customWidth="1"/>
    <col min="10501" max="10502" width="11.88671875" style="1" bestFit="1" customWidth="1"/>
    <col min="10503" max="10503" width="14.77734375" style="1" customWidth="1"/>
    <col min="10504" max="10504" width="12.5546875" style="1" customWidth="1"/>
    <col min="10505" max="10505" width="10.109375" style="1" customWidth="1"/>
    <col min="10506" max="10506" width="11.88671875" style="1" bestFit="1" customWidth="1"/>
    <col min="10507" max="10507" width="3.21875" style="1" bestFit="1" customWidth="1"/>
    <col min="10508" max="10752" width="7.21875" style="1"/>
    <col min="10753" max="10753" width="3.6640625" style="1" bestFit="1" customWidth="1"/>
    <col min="10754" max="10754" width="12.77734375" style="1" bestFit="1" customWidth="1"/>
    <col min="10755" max="10755" width="13.77734375" style="1" customWidth="1"/>
    <col min="10756" max="10756" width="11.88671875" style="1" customWidth="1"/>
    <col min="10757" max="10758" width="11.88671875" style="1" bestFit="1" customWidth="1"/>
    <col min="10759" max="10759" width="14.77734375" style="1" customWidth="1"/>
    <col min="10760" max="10760" width="12.5546875" style="1" customWidth="1"/>
    <col min="10761" max="10761" width="10.109375" style="1" customWidth="1"/>
    <col min="10762" max="10762" width="11.88671875" style="1" bestFit="1" customWidth="1"/>
    <col min="10763" max="10763" width="3.21875" style="1" bestFit="1" customWidth="1"/>
    <col min="10764" max="11008" width="7.21875" style="1"/>
    <col min="11009" max="11009" width="3.6640625" style="1" bestFit="1" customWidth="1"/>
    <col min="11010" max="11010" width="12.77734375" style="1" bestFit="1" customWidth="1"/>
    <col min="11011" max="11011" width="13.77734375" style="1" customWidth="1"/>
    <col min="11012" max="11012" width="11.88671875" style="1" customWidth="1"/>
    <col min="11013" max="11014" width="11.88671875" style="1" bestFit="1" customWidth="1"/>
    <col min="11015" max="11015" width="14.77734375" style="1" customWidth="1"/>
    <col min="11016" max="11016" width="12.5546875" style="1" customWidth="1"/>
    <col min="11017" max="11017" width="10.109375" style="1" customWidth="1"/>
    <col min="11018" max="11018" width="11.88671875" style="1" bestFit="1" customWidth="1"/>
    <col min="11019" max="11019" width="3.21875" style="1" bestFit="1" customWidth="1"/>
    <col min="11020" max="11264" width="7.21875" style="1"/>
    <col min="11265" max="11265" width="3.6640625" style="1" bestFit="1" customWidth="1"/>
    <col min="11266" max="11266" width="12.77734375" style="1" bestFit="1" customWidth="1"/>
    <col min="11267" max="11267" width="13.77734375" style="1" customWidth="1"/>
    <col min="11268" max="11268" width="11.88671875" style="1" customWidth="1"/>
    <col min="11269" max="11270" width="11.88671875" style="1" bestFit="1" customWidth="1"/>
    <col min="11271" max="11271" width="14.77734375" style="1" customWidth="1"/>
    <col min="11272" max="11272" width="12.5546875" style="1" customWidth="1"/>
    <col min="11273" max="11273" width="10.109375" style="1" customWidth="1"/>
    <col min="11274" max="11274" width="11.88671875" style="1" bestFit="1" customWidth="1"/>
    <col min="11275" max="11275" width="3.21875" style="1" bestFit="1" customWidth="1"/>
    <col min="11276" max="11520" width="7.21875" style="1"/>
    <col min="11521" max="11521" width="3.6640625" style="1" bestFit="1" customWidth="1"/>
    <col min="11522" max="11522" width="12.77734375" style="1" bestFit="1" customWidth="1"/>
    <col min="11523" max="11523" width="13.77734375" style="1" customWidth="1"/>
    <col min="11524" max="11524" width="11.88671875" style="1" customWidth="1"/>
    <col min="11525" max="11526" width="11.88671875" style="1" bestFit="1" customWidth="1"/>
    <col min="11527" max="11527" width="14.77734375" style="1" customWidth="1"/>
    <col min="11528" max="11528" width="12.5546875" style="1" customWidth="1"/>
    <col min="11529" max="11529" width="10.109375" style="1" customWidth="1"/>
    <col min="11530" max="11530" width="11.88671875" style="1" bestFit="1" customWidth="1"/>
    <col min="11531" max="11531" width="3.21875" style="1" bestFit="1" customWidth="1"/>
    <col min="11532" max="11776" width="7.21875" style="1"/>
    <col min="11777" max="11777" width="3.6640625" style="1" bestFit="1" customWidth="1"/>
    <col min="11778" max="11778" width="12.77734375" style="1" bestFit="1" customWidth="1"/>
    <col min="11779" max="11779" width="13.77734375" style="1" customWidth="1"/>
    <col min="11780" max="11780" width="11.88671875" style="1" customWidth="1"/>
    <col min="11781" max="11782" width="11.88671875" style="1" bestFit="1" customWidth="1"/>
    <col min="11783" max="11783" width="14.77734375" style="1" customWidth="1"/>
    <col min="11784" max="11784" width="12.5546875" style="1" customWidth="1"/>
    <col min="11785" max="11785" width="10.109375" style="1" customWidth="1"/>
    <col min="11786" max="11786" width="11.88671875" style="1" bestFit="1" customWidth="1"/>
    <col min="11787" max="11787" width="3.21875" style="1" bestFit="1" customWidth="1"/>
    <col min="11788" max="12032" width="7.21875" style="1"/>
    <col min="12033" max="12033" width="3.6640625" style="1" bestFit="1" customWidth="1"/>
    <col min="12034" max="12034" width="12.77734375" style="1" bestFit="1" customWidth="1"/>
    <col min="12035" max="12035" width="13.77734375" style="1" customWidth="1"/>
    <col min="12036" max="12036" width="11.88671875" style="1" customWidth="1"/>
    <col min="12037" max="12038" width="11.88671875" style="1" bestFit="1" customWidth="1"/>
    <col min="12039" max="12039" width="14.77734375" style="1" customWidth="1"/>
    <col min="12040" max="12040" width="12.5546875" style="1" customWidth="1"/>
    <col min="12041" max="12041" width="10.109375" style="1" customWidth="1"/>
    <col min="12042" max="12042" width="11.88671875" style="1" bestFit="1" customWidth="1"/>
    <col min="12043" max="12043" width="3.21875" style="1" bestFit="1" customWidth="1"/>
    <col min="12044" max="12288" width="7.21875" style="1"/>
    <col min="12289" max="12289" width="3.6640625" style="1" bestFit="1" customWidth="1"/>
    <col min="12290" max="12290" width="12.77734375" style="1" bestFit="1" customWidth="1"/>
    <col min="12291" max="12291" width="13.77734375" style="1" customWidth="1"/>
    <col min="12292" max="12292" width="11.88671875" style="1" customWidth="1"/>
    <col min="12293" max="12294" width="11.88671875" style="1" bestFit="1" customWidth="1"/>
    <col min="12295" max="12295" width="14.77734375" style="1" customWidth="1"/>
    <col min="12296" max="12296" width="12.5546875" style="1" customWidth="1"/>
    <col min="12297" max="12297" width="10.109375" style="1" customWidth="1"/>
    <col min="12298" max="12298" width="11.88671875" style="1" bestFit="1" customWidth="1"/>
    <col min="12299" max="12299" width="3.21875" style="1" bestFit="1" customWidth="1"/>
    <col min="12300" max="12544" width="7.21875" style="1"/>
    <col min="12545" max="12545" width="3.6640625" style="1" bestFit="1" customWidth="1"/>
    <col min="12546" max="12546" width="12.77734375" style="1" bestFit="1" customWidth="1"/>
    <col min="12547" max="12547" width="13.77734375" style="1" customWidth="1"/>
    <col min="12548" max="12548" width="11.88671875" style="1" customWidth="1"/>
    <col min="12549" max="12550" width="11.88671875" style="1" bestFit="1" customWidth="1"/>
    <col min="12551" max="12551" width="14.77734375" style="1" customWidth="1"/>
    <col min="12552" max="12552" width="12.5546875" style="1" customWidth="1"/>
    <col min="12553" max="12553" width="10.109375" style="1" customWidth="1"/>
    <col min="12554" max="12554" width="11.88671875" style="1" bestFit="1" customWidth="1"/>
    <col min="12555" max="12555" width="3.21875" style="1" bestFit="1" customWidth="1"/>
    <col min="12556" max="12800" width="7.21875" style="1"/>
    <col min="12801" max="12801" width="3.6640625" style="1" bestFit="1" customWidth="1"/>
    <col min="12802" max="12802" width="12.77734375" style="1" bestFit="1" customWidth="1"/>
    <col min="12803" max="12803" width="13.77734375" style="1" customWidth="1"/>
    <col min="12804" max="12804" width="11.88671875" style="1" customWidth="1"/>
    <col min="12805" max="12806" width="11.88671875" style="1" bestFit="1" customWidth="1"/>
    <col min="12807" max="12807" width="14.77734375" style="1" customWidth="1"/>
    <col min="12808" max="12808" width="12.5546875" style="1" customWidth="1"/>
    <col min="12809" max="12809" width="10.109375" style="1" customWidth="1"/>
    <col min="12810" max="12810" width="11.88671875" style="1" bestFit="1" customWidth="1"/>
    <col min="12811" max="12811" width="3.21875" style="1" bestFit="1" customWidth="1"/>
    <col min="12812" max="13056" width="7.21875" style="1"/>
    <col min="13057" max="13057" width="3.6640625" style="1" bestFit="1" customWidth="1"/>
    <col min="13058" max="13058" width="12.77734375" style="1" bestFit="1" customWidth="1"/>
    <col min="13059" max="13059" width="13.77734375" style="1" customWidth="1"/>
    <col min="13060" max="13060" width="11.88671875" style="1" customWidth="1"/>
    <col min="13061" max="13062" width="11.88671875" style="1" bestFit="1" customWidth="1"/>
    <col min="13063" max="13063" width="14.77734375" style="1" customWidth="1"/>
    <col min="13064" max="13064" width="12.5546875" style="1" customWidth="1"/>
    <col min="13065" max="13065" width="10.109375" style="1" customWidth="1"/>
    <col min="13066" max="13066" width="11.88671875" style="1" bestFit="1" customWidth="1"/>
    <col min="13067" max="13067" width="3.21875" style="1" bestFit="1" customWidth="1"/>
    <col min="13068" max="13312" width="7.21875" style="1"/>
    <col min="13313" max="13313" width="3.6640625" style="1" bestFit="1" customWidth="1"/>
    <col min="13314" max="13314" width="12.77734375" style="1" bestFit="1" customWidth="1"/>
    <col min="13315" max="13315" width="13.77734375" style="1" customWidth="1"/>
    <col min="13316" max="13316" width="11.88671875" style="1" customWidth="1"/>
    <col min="13317" max="13318" width="11.88671875" style="1" bestFit="1" customWidth="1"/>
    <col min="13319" max="13319" width="14.77734375" style="1" customWidth="1"/>
    <col min="13320" max="13320" width="12.5546875" style="1" customWidth="1"/>
    <col min="13321" max="13321" width="10.109375" style="1" customWidth="1"/>
    <col min="13322" max="13322" width="11.88671875" style="1" bestFit="1" customWidth="1"/>
    <col min="13323" max="13323" width="3.21875" style="1" bestFit="1" customWidth="1"/>
    <col min="13324" max="13568" width="7.21875" style="1"/>
    <col min="13569" max="13569" width="3.6640625" style="1" bestFit="1" customWidth="1"/>
    <col min="13570" max="13570" width="12.77734375" style="1" bestFit="1" customWidth="1"/>
    <col min="13571" max="13571" width="13.77734375" style="1" customWidth="1"/>
    <col min="13572" max="13572" width="11.88671875" style="1" customWidth="1"/>
    <col min="13573" max="13574" width="11.88671875" style="1" bestFit="1" customWidth="1"/>
    <col min="13575" max="13575" width="14.77734375" style="1" customWidth="1"/>
    <col min="13576" max="13576" width="12.5546875" style="1" customWidth="1"/>
    <col min="13577" max="13577" width="10.109375" style="1" customWidth="1"/>
    <col min="13578" max="13578" width="11.88671875" style="1" bestFit="1" customWidth="1"/>
    <col min="13579" max="13579" width="3.21875" style="1" bestFit="1" customWidth="1"/>
    <col min="13580" max="13824" width="7.21875" style="1"/>
    <col min="13825" max="13825" width="3.6640625" style="1" bestFit="1" customWidth="1"/>
    <col min="13826" max="13826" width="12.77734375" style="1" bestFit="1" customWidth="1"/>
    <col min="13827" max="13827" width="13.77734375" style="1" customWidth="1"/>
    <col min="13828" max="13828" width="11.88671875" style="1" customWidth="1"/>
    <col min="13829" max="13830" width="11.88671875" style="1" bestFit="1" customWidth="1"/>
    <col min="13831" max="13831" width="14.77734375" style="1" customWidth="1"/>
    <col min="13832" max="13832" width="12.5546875" style="1" customWidth="1"/>
    <col min="13833" max="13833" width="10.109375" style="1" customWidth="1"/>
    <col min="13834" max="13834" width="11.88671875" style="1" bestFit="1" customWidth="1"/>
    <col min="13835" max="13835" width="3.21875" style="1" bestFit="1" customWidth="1"/>
    <col min="13836" max="14080" width="7.21875" style="1"/>
    <col min="14081" max="14081" width="3.6640625" style="1" bestFit="1" customWidth="1"/>
    <col min="14082" max="14082" width="12.77734375" style="1" bestFit="1" customWidth="1"/>
    <col min="14083" max="14083" width="13.77734375" style="1" customWidth="1"/>
    <col min="14084" max="14084" width="11.88671875" style="1" customWidth="1"/>
    <col min="14085" max="14086" width="11.88671875" style="1" bestFit="1" customWidth="1"/>
    <col min="14087" max="14087" width="14.77734375" style="1" customWidth="1"/>
    <col min="14088" max="14088" width="12.5546875" style="1" customWidth="1"/>
    <col min="14089" max="14089" width="10.109375" style="1" customWidth="1"/>
    <col min="14090" max="14090" width="11.88671875" style="1" bestFit="1" customWidth="1"/>
    <col min="14091" max="14091" width="3.21875" style="1" bestFit="1" customWidth="1"/>
    <col min="14092" max="14336" width="7.21875" style="1"/>
    <col min="14337" max="14337" width="3.6640625" style="1" bestFit="1" customWidth="1"/>
    <col min="14338" max="14338" width="12.77734375" style="1" bestFit="1" customWidth="1"/>
    <col min="14339" max="14339" width="13.77734375" style="1" customWidth="1"/>
    <col min="14340" max="14340" width="11.88671875" style="1" customWidth="1"/>
    <col min="14341" max="14342" width="11.88671875" style="1" bestFit="1" customWidth="1"/>
    <col min="14343" max="14343" width="14.77734375" style="1" customWidth="1"/>
    <col min="14344" max="14344" width="12.5546875" style="1" customWidth="1"/>
    <col min="14345" max="14345" width="10.109375" style="1" customWidth="1"/>
    <col min="14346" max="14346" width="11.88671875" style="1" bestFit="1" customWidth="1"/>
    <col min="14347" max="14347" width="3.21875" style="1" bestFit="1" customWidth="1"/>
    <col min="14348" max="14592" width="7.21875" style="1"/>
    <col min="14593" max="14593" width="3.6640625" style="1" bestFit="1" customWidth="1"/>
    <col min="14594" max="14594" width="12.77734375" style="1" bestFit="1" customWidth="1"/>
    <col min="14595" max="14595" width="13.77734375" style="1" customWidth="1"/>
    <col min="14596" max="14596" width="11.88671875" style="1" customWidth="1"/>
    <col min="14597" max="14598" width="11.88671875" style="1" bestFit="1" customWidth="1"/>
    <col min="14599" max="14599" width="14.77734375" style="1" customWidth="1"/>
    <col min="14600" max="14600" width="12.5546875" style="1" customWidth="1"/>
    <col min="14601" max="14601" width="10.109375" style="1" customWidth="1"/>
    <col min="14602" max="14602" width="11.88671875" style="1" bestFit="1" customWidth="1"/>
    <col min="14603" max="14603" width="3.21875" style="1" bestFit="1" customWidth="1"/>
    <col min="14604" max="14848" width="7.21875" style="1"/>
    <col min="14849" max="14849" width="3.6640625" style="1" bestFit="1" customWidth="1"/>
    <col min="14850" max="14850" width="12.77734375" style="1" bestFit="1" customWidth="1"/>
    <col min="14851" max="14851" width="13.77734375" style="1" customWidth="1"/>
    <col min="14852" max="14852" width="11.88671875" style="1" customWidth="1"/>
    <col min="14853" max="14854" width="11.88671875" style="1" bestFit="1" customWidth="1"/>
    <col min="14855" max="14855" width="14.77734375" style="1" customWidth="1"/>
    <col min="14856" max="14856" width="12.5546875" style="1" customWidth="1"/>
    <col min="14857" max="14857" width="10.109375" style="1" customWidth="1"/>
    <col min="14858" max="14858" width="11.88671875" style="1" bestFit="1" customWidth="1"/>
    <col min="14859" max="14859" width="3.21875" style="1" bestFit="1" customWidth="1"/>
    <col min="14860" max="15104" width="7.21875" style="1"/>
    <col min="15105" max="15105" width="3.6640625" style="1" bestFit="1" customWidth="1"/>
    <col min="15106" max="15106" width="12.77734375" style="1" bestFit="1" customWidth="1"/>
    <col min="15107" max="15107" width="13.77734375" style="1" customWidth="1"/>
    <col min="15108" max="15108" width="11.88671875" style="1" customWidth="1"/>
    <col min="15109" max="15110" width="11.88671875" style="1" bestFit="1" customWidth="1"/>
    <col min="15111" max="15111" width="14.77734375" style="1" customWidth="1"/>
    <col min="15112" max="15112" width="12.5546875" style="1" customWidth="1"/>
    <col min="15113" max="15113" width="10.109375" style="1" customWidth="1"/>
    <col min="15114" max="15114" width="11.88671875" style="1" bestFit="1" customWidth="1"/>
    <col min="15115" max="15115" width="3.21875" style="1" bestFit="1" customWidth="1"/>
    <col min="15116" max="15360" width="7.21875" style="1"/>
    <col min="15361" max="15361" width="3.6640625" style="1" bestFit="1" customWidth="1"/>
    <col min="15362" max="15362" width="12.77734375" style="1" bestFit="1" customWidth="1"/>
    <col min="15363" max="15363" width="13.77734375" style="1" customWidth="1"/>
    <col min="15364" max="15364" width="11.88671875" style="1" customWidth="1"/>
    <col min="15365" max="15366" width="11.88671875" style="1" bestFit="1" customWidth="1"/>
    <col min="15367" max="15367" width="14.77734375" style="1" customWidth="1"/>
    <col min="15368" max="15368" width="12.5546875" style="1" customWidth="1"/>
    <col min="15369" max="15369" width="10.109375" style="1" customWidth="1"/>
    <col min="15370" max="15370" width="11.88671875" style="1" bestFit="1" customWidth="1"/>
    <col min="15371" max="15371" width="3.21875" style="1" bestFit="1" customWidth="1"/>
    <col min="15372" max="15616" width="7.21875" style="1"/>
    <col min="15617" max="15617" width="3.6640625" style="1" bestFit="1" customWidth="1"/>
    <col min="15618" max="15618" width="12.77734375" style="1" bestFit="1" customWidth="1"/>
    <col min="15619" max="15619" width="13.77734375" style="1" customWidth="1"/>
    <col min="15620" max="15620" width="11.88671875" style="1" customWidth="1"/>
    <col min="15621" max="15622" width="11.88671875" style="1" bestFit="1" customWidth="1"/>
    <col min="15623" max="15623" width="14.77734375" style="1" customWidth="1"/>
    <col min="15624" max="15624" width="12.5546875" style="1" customWidth="1"/>
    <col min="15625" max="15625" width="10.109375" style="1" customWidth="1"/>
    <col min="15626" max="15626" width="11.88671875" style="1" bestFit="1" customWidth="1"/>
    <col min="15627" max="15627" width="3.21875" style="1" bestFit="1" customWidth="1"/>
    <col min="15628" max="15872" width="7.21875" style="1"/>
    <col min="15873" max="15873" width="3.6640625" style="1" bestFit="1" customWidth="1"/>
    <col min="15874" max="15874" width="12.77734375" style="1" bestFit="1" customWidth="1"/>
    <col min="15875" max="15875" width="13.77734375" style="1" customWidth="1"/>
    <col min="15876" max="15876" width="11.88671875" style="1" customWidth="1"/>
    <col min="15877" max="15878" width="11.88671875" style="1" bestFit="1" customWidth="1"/>
    <col min="15879" max="15879" width="14.77734375" style="1" customWidth="1"/>
    <col min="15880" max="15880" width="12.5546875" style="1" customWidth="1"/>
    <col min="15881" max="15881" width="10.109375" style="1" customWidth="1"/>
    <col min="15882" max="15882" width="11.88671875" style="1" bestFit="1" customWidth="1"/>
    <col min="15883" max="15883" width="3.21875" style="1" bestFit="1" customWidth="1"/>
    <col min="15884" max="16128" width="7.21875" style="1"/>
    <col min="16129" max="16129" width="3.6640625" style="1" bestFit="1" customWidth="1"/>
    <col min="16130" max="16130" width="12.77734375" style="1" bestFit="1" customWidth="1"/>
    <col min="16131" max="16131" width="13.77734375" style="1" customWidth="1"/>
    <col min="16132" max="16132" width="11.88671875" style="1" customWidth="1"/>
    <col min="16133" max="16134" width="11.88671875" style="1" bestFit="1" customWidth="1"/>
    <col min="16135" max="16135" width="14.77734375" style="1" customWidth="1"/>
    <col min="16136" max="16136" width="12.5546875" style="1" customWidth="1"/>
    <col min="16137" max="16137" width="10.109375" style="1" customWidth="1"/>
    <col min="16138" max="16138" width="11.88671875" style="1" bestFit="1" customWidth="1"/>
    <col min="16139" max="16139" width="3.21875" style="1" bestFit="1" customWidth="1"/>
    <col min="16140" max="16384" width="7.21875" style="1"/>
  </cols>
  <sheetData>
    <row r="1" spans="1:11" ht="12" customHeight="1" x14ac:dyDescent="0.25">
      <c r="A1" s="1" t="s">
        <v>1</v>
      </c>
      <c r="F1" s="2"/>
      <c r="G1" s="92"/>
      <c r="K1" s="2"/>
    </row>
    <row r="2" spans="1:11" ht="12" customHeight="1" x14ac:dyDescent="0.25">
      <c r="A2" s="1" t="s">
        <v>467</v>
      </c>
      <c r="C2" s="1" t="s">
        <v>427</v>
      </c>
      <c r="F2" s="2"/>
      <c r="G2" s="92"/>
      <c r="K2" s="2"/>
    </row>
    <row r="3" spans="1:11" ht="12" customHeight="1" x14ac:dyDescent="0.25">
      <c r="A3" s="1" t="s">
        <v>438</v>
      </c>
      <c r="F3" s="2"/>
      <c r="G3" s="3"/>
    </row>
    <row r="4" spans="1:11" ht="10.5" customHeight="1" x14ac:dyDescent="0.25">
      <c r="A4" s="3"/>
      <c r="F4" s="2"/>
      <c r="G4" s="3"/>
    </row>
    <row r="5" spans="1:11" ht="10.5" customHeight="1" x14ac:dyDescent="0.25"/>
    <row r="6" spans="1:11" ht="13.8" customHeight="1" x14ac:dyDescent="0.25">
      <c r="A6" s="6"/>
      <c r="B6" s="6"/>
      <c r="C6" s="6"/>
      <c r="D6" s="6"/>
      <c r="E6" s="6"/>
      <c r="F6" s="6"/>
      <c r="G6" s="8" t="s">
        <v>211</v>
      </c>
      <c r="H6" s="5"/>
      <c r="I6" s="5"/>
      <c r="J6" s="5"/>
      <c r="K6" s="6"/>
    </row>
    <row r="7" spans="1:11" s="84" customFormat="1" ht="27" customHeight="1" x14ac:dyDescent="0.25">
      <c r="A7" s="82" t="s">
        <v>8</v>
      </c>
      <c r="B7" s="82" t="s">
        <v>10</v>
      </c>
      <c r="C7" s="10" t="s">
        <v>249</v>
      </c>
      <c r="D7" s="10" t="s">
        <v>250</v>
      </c>
      <c r="E7" s="10" t="s">
        <v>251</v>
      </c>
      <c r="F7" s="82" t="s">
        <v>60</v>
      </c>
      <c r="G7" s="10" t="s">
        <v>222</v>
      </c>
      <c r="H7" s="10" t="s">
        <v>12</v>
      </c>
      <c r="I7" s="10" t="s">
        <v>13</v>
      </c>
      <c r="J7" s="10" t="s">
        <v>223</v>
      </c>
      <c r="K7" s="82" t="s">
        <v>8</v>
      </c>
    </row>
    <row r="8" spans="1:11" x14ac:dyDescent="0.25">
      <c r="A8" s="1">
        <v>1</v>
      </c>
      <c r="B8" s="1" t="s">
        <v>61</v>
      </c>
      <c r="C8" s="97">
        <v>360913</v>
      </c>
      <c r="D8" s="97">
        <v>275475</v>
      </c>
      <c r="E8" s="97">
        <v>923496</v>
      </c>
      <c r="F8" s="97">
        <f t="shared" ref="F8:F71" si="0">(C8+D8+E8)</f>
        <v>1559884</v>
      </c>
      <c r="G8" s="97">
        <v>504019</v>
      </c>
      <c r="H8" s="97">
        <v>0</v>
      </c>
      <c r="I8" s="97">
        <v>0</v>
      </c>
      <c r="J8" s="97">
        <v>39445</v>
      </c>
      <c r="K8" s="1">
        <v>1</v>
      </c>
    </row>
    <row r="9" spans="1:11" x14ac:dyDescent="0.25">
      <c r="A9" s="1">
        <v>2</v>
      </c>
      <c r="B9" s="1" t="s">
        <v>62</v>
      </c>
      <c r="C9" s="97">
        <v>3604276</v>
      </c>
      <c r="D9" s="97">
        <v>904088</v>
      </c>
      <c r="E9" s="97">
        <v>5200619</v>
      </c>
      <c r="F9" s="97">
        <f t="shared" si="0"/>
        <v>9708983</v>
      </c>
      <c r="G9" s="97">
        <v>406729</v>
      </c>
      <c r="H9" s="97">
        <v>0</v>
      </c>
      <c r="I9" s="97">
        <v>0</v>
      </c>
      <c r="J9" s="97">
        <v>268425</v>
      </c>
      <c r="K9" s="1">
        <v>2</v>
      </c>
    </row>
    <row r="10" spans="1:11" x14ac:dyDescent="0.25">
      <c r="A10" s="1">
        <v>3</v>
      </c>
      <c r="B10" s="1" t="s">
        <v>63</v>
      </c>
      <c r="C10" s="97">
        <v>676371</v>
      </c>
      <c r="D10" s="97">
        <v>11300</v>
      </c>
      <c r="E10" s="97">
        <v>238040</v>
      </c>
      <c r="F10" s="97">
        <f t="shared" si="0"/>
        <v>925711</v>
      </c>
      <c r="G10" s="97">
        <v>43433</v>
      </c>
      <c r="H10" s="97">
        <v>0</v>
      </c>
      <c r="I10" s="97">
        <v>0</v>
      </c>
      <c r="J10" s="97">
        <v>34365</v>
      </c>
      <c r="K10" s="1">
        <v>3</v>
      </c>
    </row>
    <row r="11" spans="1:11" x14ac:dyDescent="0.25">
      <c r="A11" s="1">
        <v>4</v>
      </c>
      <c r="B11" s="1" t="s">
        <v>64</v>
      </c>
      <c r="C11" s="97">
        <v>278961</v>
      </c>
      <c r="D11" s="97">
        <v>0</v>
      </c>
      <c r="E11" s="97">
        <v>348447</v>
      </c>
      <c r="F11" s="97">
        <f t="shared" si="0"/>
        <v>627408</v>
      </c>
      <c r="G11" s="97">
        <v>68570</v>
      </c>
      <c r="H11" s="97">
        <v>0</v>
      </c>
      <c r="I11" s="97">
        <v>0</v>
      </c>
      <c r="J11" s="97">
        <v>118392</v>
      </c>
      <c r="K11" s="1">
        <v>4</v>
      </c>
    </row>
    <row r="12" spans="1:11" x14ac:dyDescent="0.25">
      <c r="A12" s="1">
        <v>5</v>
      </c>
      <c r="B12" s="1" t="s">
        <v>65</v>
      </c>
      <c r="C12" s="97">
        <v>499083</v>
      </c>
      <c r="D12" s="97">
        <v>0</v>
      </c>
      <c r="E12" s="97">
        <v>812489</v>
      </c>
      <c r="F12" s="97">
        <f t="shared" si="0"/>
        <v>1311572</v>
      </c>
      <c r="G12" s="97">
        <v>150795</v>
      </c>
      <c r="H12" s="97">
        <v>0</v>
      </c>
      <c r="I12" s="97">
        <v>0</v>
      </c>
      <c r="J12" s="97">
        <v>76252</v>
      </c>
      <c r="K12" s="1">
        <v>5</v>
      </c>
    </row>
    <row r="13" spans="1:11" x14ac:dyDescent="0.25">
      <c r="A13" s="1">
        <v>6</v>
      </c>
      <c r="B13" s="1" t="s">
        <v>66</v>
      </c>
      <c r="C13" s="97">
        <v>199580</v>
      </c>
      <c r="D13" s="97">
        <v>18750</v>
      </c>
      <c r="E13" s="97">
        <v>201121</v>
      </c>
      <c r="F13" s="97">
        <f t="shared" si="0"/>
        <v>419451</v>
      </c>
      <c r="G13" s="97">
        <v>75439</v>
      </c>
      <c r="H13" s="97">
        <v>0</v>
      </c>
      <c r="I13" s="97">
        <v>0</v>
      </c>
      <c r="J13" s="97">
        <v>21580</v>
      </c>
      <c r="K13" s="1">
        <v>6</v>
      </c>
    </row>
    <row r="14" spans="1:11" x14ac:dyDescent="0.25">
      <c r="A14" s="1">
        <v>7</v>
      </c>
      <c r="B14" s="1" t="s">
        <v>67</v>
      </c>
      <c r="C14" s="97">
        <v>48440625</v>
      </c>
      <c r="D14" s="97">
        <v>678189</v>
      </c>
      <c r="E14" s="97">
        <v>17016640</v>
      </c>
      <c r="F14" s="97">
        <f t="shared" si="0"/>
        <v>66135454</v>
      </c>
      <c r="G14" s="97">
        <v>383086</v>
      </c>
      <c r="H14" s="97">
        <v>95499</v>
      </c>
      <c r="I14" s="97">
        <v>0</v>
      </c>
      <c r="J14" s="97">
        <v>6299725</v>
      </c>
      <c r="K14" s="1">
        <v>7</v>
      </c>
    </row>
    <row r="15" spans="1:11" x14ac:dyDescent="0.25">
      <c r="A15" s="1">
        <v>8</v>
      </c>
      <c r="B15" s="1" t="s">
        <v>68</v>
      </c>
      <c r="C15" s="97">
        <v>943202</v>
      </c>
      <c r="D15" s="97">
        <v>9500</v>
      </c>
      <c r="E15" s="97">
        <v>1470245</v>
      </c>
      <c r="F15" s="97">
        <f t="shared" si="0"/>
        <v>2422947</v>
      </c>
      <c r="G15" s="97">
        <v>175900</v>
      </c>
      <c r="H15" s="97">
        <v>0</v>
      </c>
      <c r="I15" s="97">
        <v>0</v>
      </c>
      <c r="J15" s="97">
        <v>446913</v>
      </c>
      <c r="K15" s="1">
        <v>8</v>
      </c>
    </row>
    <row r="16" spans="1:11" x14ac:dyDescent="0.25">
      <c r="A16" s="1">
        <v>9</v>
      </c>
      <c r="B16" s="1" t="s">
        <v>69</v>
      </c>
      <c r="C16" s="97">
        <v>343840</v>
      </c>
      <c r="D16" s="97">
        <v>0</v>
      </c>
      <c r="E16" s="97">
        <v>227058</v>
      </c>
      <c r="F16" s="97">
        <f t="shared" si="0"/>
        <v>570898</v>
      </c>
      <c r="G16" s="97">
        <v>48375</v>
      </c>
      <c r="H16" s="97">
        <v>0</v>
      </c>
      <c r="I16" s="97">
        <v>0</v>
      </c>
      <c r="J16" s="97">
        <v>9450</v>
      </c>
      <c r="K16" s="1">
        <v>9</v>
      </c>
    </row>
    <row r="17" spans="1:11" x14ac:dyDescent="0.25">
      <c r="A17" s="1">
        <v>10</v>
      </c>
      <c r="B17" s="1" t="s">
        <v>70</v>
      </c>
      <c r="C17" s="97">
        <v>1286999</v>
      </c>
      <c r="D17" s="97">
        <v>152750</v>
      </c>
      <c r="E17" s="97">
        <v>1958886</v>
      </c>
      <c r="F17" s="97">
        <f t="shared" si="0"/>
        <v>3398635</v>
      </c>
      <c r="G17" s="97">
        <v>229578</v>
      </c>
      <c r="H17" s="97">
        <v>2329</v>
      </c>
      <c r="I17" s="97">
        <v>0</v>
      </c>
      <c r="J17" s="97">
        <v>65323</v>
      </c>
      <c r="K17" s="1">
        <v>10</v>
      </c>
    </row>
    <row r="18" spans="1:11" x14ac:dyDescent="0.25">
      <c r="A18" s="1">
        <v>11</v>
      </c>
      <c r="B18" s="1" t="s">
        <v>71</v>
      </c>
      <c r="C18" s="97">
        <v>12154</v>
      </c>
      <c r="D18" s="97">
        <v>120082</v>
      </c>
      <c r="E18" s="97">
        <v>252592</v>
      </c>
      <c r="F18" s="97">
        <f t="shared" si="0"/>
        <v>384828</v>
      </c>
      <c r="G18" s="97">
        <v>38773</v>
      </c>
      <c r="H18" s="97">
        <v>3784</v>
      </c>
      <c r="I18" s="97">
        <v>0</v>
      </c>
      <c r="J18" s="97">
        <v>9653</v>
      </c>
      <c r="K18" s="1">
        <v>11</v>
      </c>
    </row>
    <row r="19" spans="1:11" x14ac:dyDescent="0.25">
      <c r="A19" s="1">
        <v>12</v>
      </c>
      <c r="B19" s="1" t="s">
        <v>72</v>
      </c>
      <c r="C19" s="97">
        <v>1770266</v>
      </c>
      <c r="D19" s="97">
        <v>27707</v>
      </c>
      <c r="E19" s="97">
        <v>1124880</v>
      </c>
      <c r="F19" s="97">
        <f t="shared" si="0"/>
        <v>2922853</v>
      </c>
      <c r="G19" s="97">
        <v>164362</v>
      </c>
      <c r="H19" s="97">
        <v>0</v>
      </c>
      <c r="I19" s="97">
        <v>0</v>
      </c>
      <c r="J19" s="97">
        <v>133466</v>
      </c>
      <c r="K19" s="1">
        <v>12</v>
      </c>
    </row>
    <row r="20" spans="1:11" x14ac:dyDescent="0.25">
      <c r="A20" s="1">
        <v>13</v>
      </c>
      <c r="B20" s="1" t="s">
        <v>73</v>
      </c>
      <c r="C20" s="97">
        <v>16163</v>
      </c>
      <c r="D20" s="97">
        <v>159504</v>
      </c>
      <c r="E20" s="97">
        <v>272653</v>
      </c>
      <c r="F20" s="97">
        <f t="shared" si="0"/>
        <v>448320</v>
      </c>
      <c r="G20" s="97">
        <v>67285</v>
      </c>
      <c r="H20" s="97">
        <v>0</v>
      </c>
      <c r="I20" s="97">
        <v>0</v>
      </c>
      <c r="J20" s="97">
        <v>15479</v>
      </c>
      <c r="K20" s="1">
        <v>13</v>
      </c>
    </row>
    <row r="21" spans="1:11" x14ac:dyDescent="0.25">
      <c r="A21" s="1">
        <v>14</v>
      </c>
      <c r="B21" s="1" t="s">
        <v>74</v>
      </c>
      <c r="C21" s="97">
        <v>774745</v>
      </c>
      <c r="D21" s="97">
        <v>0</v>
      </c>
      <c r="E21" s="97">
        <v>684469</v>
      </c>
      <c r="F21" s="97">
        <f t="shared" si="0"/>
        <v>1459214</v>
      </c>
      <c r="G21" s="97">
        <v>122576</v>
      </c>
      <c r="H21" s="97">
        <v>0</v>
      </c>
      <c r="I21" s="97">
        <v>0</v>
      </c>
      <c r="J21" s="97">
        <v>155219</v>
      </c>
      <c r="K21" s="1">
        <v>14</v>
      </c>
    </row>
    <row r="22" spans="1:11" x14ac:dyDescent="0.25">
      <c r="A22" s="1">
        <v>15</v>
      </c>
      <c r="B22" s="1" t="s">
        <v>75</v>
      </c>
      <c r="C22" s="97">
        <v>217633</v>
      </c>
      <c r="D22" s="97">
        <v>15563</v>
      </c>
      <c r="E22" s="97">
        <v>286898</v>
      </c>
      <c r="F22" s="97">
        <f t="shared" si="0"/>
        <v>520094</v>
      </c>
      <c r="G22" s="97">
        <v>51534</v>
      </c>
      <c r="H22" s="97">
        <v>0</v>
      </c>
      <c r="I22" s="97">
        <v>0</v>
      </c>
      <c r="J22" s="97">
        <v>12779</v>
      </c>
      <c r="K22" s="1">
        <v>15</v>
      </c>
    </row>
    <row r="23" spans="1:11" x14ac:dyDescent="0.25">
      <c r="A23" s="1">
        <v>16</v>
      </c>
      <c r="B23" s="1" t="s">
        <v>76</v>
      </c>
      <c r="C23" s="97">
        <v>604423</v>
      </c>
      <c r="D23" s="97">
        <v>5000</v>
      </c>
      <c r="E23" s="97">
        <v>1115394</v>
      </c>
      <c r="F23" s="97">
        <f t="shared" si="0"/>
        <v>1724817</v>
      </c>
      <c r="G23" s="97">
        <v>166578</v>
      </c>
      <c r="H23" s="97">
        <v>0</v>
      </c>
      <c r="I23" s="97">
        <v>0</v>
      </c>
      <c r="J23" s="97">
        <v>89483</v>
      </c>
      <c r="K23" s="1">
        <v>16</v>
      </c>
    </row>
    <row r="24" spans="1:11" x14ac:dyDescent="0.25">
      <c r="A24" s="1">
        <v>17</v>
      </c>
      <c r="B24" s="1" t="s">
        <v>77</v>
      </c>
      <c r="C24" s="97">
        <v>436747</v>
      </c>
      <c r="D24" s="97">
        <v>0</v>
      </c>
      <c r="E24" s="97">
        <v>514698</v>
      </c>
      <c r="F24" s="97">
        <f t="shared" si="0"/>
        <v>951445</v>
      </c>
      <c r="G24" s="97">
        <v>116786</v>
      </c>
      <c r="H24" s="97">
        <v>0</v>
      </c>
      <c r="I24" s="97">
        <v>0</v>
      </c>
      <c r="J24" s="97">
        <v>50269</v>
      </c>
      <c r="K24" s="1">
        <v>17</v>
      </c>
    </row>
    <row r="25" spans="1:11" x14ac:dyDescent="0.25">
      <c r="A25" s="1">
        <v>18</v>
      </c>
      <c r="B25" s="1" t="s">
        <v>78</v>
      </c>
      <c r="C25" s="97">
        <v>777085</v>
      </c>
      <c r="D25" s="97">
        <v>0</v>
      </c>
      <c r="E25" s="97">
        <v>407720</v>
      </c>
      <c r="F25" s="97">
        <f t="shared" si="0"/>
        <v>1184805</v>
      </c>
      <c r="G25" s="97">
        <v>52906</v>
      </c>
      <c r="H25" s="97">
        <v>0</v>
      </c>
      <c r="I25" s="97">
        <v>0</v>
      </c>
      <c r="J25" s="97">
        <v>307910</v>
      </c>
      <c r="K25" s="1">
        <v>18</v>
      </c>
    </row>
    <row r="26" spans="1:11" x14ac:dyDescent="0.25">
      <c r="A26" s="1">
        <v>19</v>
      </c>
      <c r="B26" s="1" t="s">
        <v>79</v>
      </c>
      <c r="C26" s="97">
        <v>463339</v>
      </c>
      <c r="D26" s="97">
        <v>33817</v>
      </c>
      <c r="E26" s="97">
        <v>133670</v>
      </c>
      <c r="F26" s="97">
        <f t="shared" si="0"/>
        <v>630826</v>
      </c>
      <c r="G26" s="97">
        <v>4500</v>
      </c>
      <c r="H26" s="97">
        <v>0</v>
      </c>
      <c r="I26" s="97">
        <v>0</v>
      </c>
      <c r="J26" s="97">
        <v>20503</v>
      </c>
      <c r="K26" s="1">
        <v>19</v>
      </c>
    </row>
    <row r="27" spans="1:11" x14ac:dyDescent="0.25">
      <c r="A27" s="1">
        <v>20</v>
      </c>
      <c r="B27" s="1" t="s">
        <v>80</v>
      </c>
      <c r="C27" s="97">
        <v>10052</v>
      </c>
      <c r="D27" s="97">
        <v>79448</v>
      </c>
      <c r="E27" s="97">
        <v>271461</v>
      </c>
      <c r="F27" s="97">
        <f t="shared" si="0"/>
        <v>360961</v>
      </c>
      <c r="G27" s="97">
        <v>53754</v>
      </c>
      <c r="H27" s="97">
        <v>0</v>
      </c>
      <c r="I27" s="97">
        <v>0</v>
      </c>
      <c r="J27" s="97">
        <v>0</v>
      </c>
      <c r="K27" s="1">
        <v>20</v>
      </c>
    </row>
    <row r="28" spans="1:11" x14ac:dyDescent="0.25">
      <c r="A28" s="1">
        <v>21</v>
      </c>
      <c r="B28" s="1" t="s">
        <v>81</v>
      </c>
      <c r="C28" s="97">
        <v>9925757</v>
      </c>
      <c r="D28" s="97">
        <v>844988</v>
      </c>
      <c r="E28" s="97">
        <v>9744180</v>
      </c>
      <c r="F28" s="97">
        <f t="shared" si="0"/>
        <v>20514925</v>
      </c>
      <c r="G28" s="97">
        <v>219066</v>
      </c>
      <c r="H28" s="97">
        <v>0</v>
      </c>
      <c r="I28" s="97">
        <v>0</v>
      </c>
      <c r="J28" s="97">
        <v>1011969</v>
      </c>
      <c r="K28" s="1">
        <v>21</v>
      </c>
    </row>
    <row r="29" spans="1:11" x14ac:dyDescent="0.25">
      <c r="A29" s="1">
        <v>22</v>
      </c>
      <c r="B29" s="1" t="s">
        <v>82</v>
      </c>
      <c r="C29" s="97">
        <v>790945</v>
      </c>
      <c r="D29" s="97">
        <v>20750</v>
      </c>
      <c r="E29" s="97">
        <v>241150</v>
      </c>
      <c r="F29" s="97">
        <f t="shared" si="0"/>
        <v>1052845</v>
      </c>
      <c r="G29" s="97">
        <v>12730</v>
      </c>
      <c r="H29" s="97">
        <v>0</v>
      </c>
      <c r="I29" s="97">
        <v>0</v>
      </c>
      <c r="J29" s="97">
        <v>324565</v>
      </c>
      <c r="K29" s="1">
        <v>22</v>
      </c>
    </row>
    <row r="30" spans="1:11" x14ac:dyDescent="0.25">
      <c r="A30" s="1">
        <v>23</v>
      </c>
      <c r="B30" s="1" t="s">
        <v>83</v>
      </c>
      <c r="C30" s="97">
        <v>0</v>
      </c>
      <c r="D30" s="97">
        <v>1200</v>
      </c>
      <c r="E30" s="97">
        <v>38374</v>
      </c>
      <c r="F30" s="97">
        <f t="shared" si="0"/>
        <v>39574</v>
      </c>
      <c r="G30" s="97">
        <v>8332</v>
      </c>
      <c r="H30" s="97">
        <v>0</v>
      </c>
      <c r="I30" s="97">
        <v>0</v>
      </c>
      <c r="J30" s="97">
        <v>0</v>
      </c>
      <c r="K30" s="1">
        <v>23</v>
      </c>
    </row>
    <row r="31" spans="1:11" x14ac:dyDescent="0.25">
      <c r="A31" s="1">
        <v>24</v>
      </c>
      <c r="B31" s="1" t="s">
        <v>84</v>
      </c>
      <c r="C31" s="97">
        <v>1218240</v>
      </c>
      <c r="D31" s="97">
        <v>0</v>
      </c>
      <c r="E31" s="97">
        <v>1144433</v>
      </c>
      <c r="F31" s="97">
        <f t="shared" si="0"/>
        <v>2362673</v>
      </c>
      <c r="G31" s="97">
        <v>161944</v>
      </c>
      <c r="H31" s="97">
        <v>0</v>
      </c>
      <c r="I31" s="97">
        <v>0</v>
      </c>
      <c r="J31" s="97">
        <v>160308</v>
      </c>
      <c r="K31" s="1">
        <v>24</v>
      </c>
    </row>
    <row r="32" spans="1:11" x14ac:dyDescent="0.25">
      <c r="A32" s="1">
        <v>25</v>
      </c>
      <c r="B32" s="1" t="s">
        <v>85</v>
      </c>
      <c r="C32" s="97">
        <v>53262</v>
      </c>
      <c r="D32" s="97">
        <v>0</v>
      </c>
      <c r="E32" s="97">
        <v>115450</v>
      </c>
      <c r="F32" s="97">
        <f t="shared" si="0"/>
        <v>168712</v>
      </c>
      <c r="G32" s="97">
        <v>0</v>
      </c>
      <c r="H32" s="97">
        <v>0</v>
      </c>
      <c r="I32" s="97">
        <v>0</v>
      </c>
      <c r="J32" s="97">
        <v>19102</v>
      </c>
      <c r="K32" s="1">
        <v>25</v>
      </c>
    </row>
    <row r="33" spans="1:11" x14ac:dyDescent="0.25">
      <c r="A33" s="1">
        <v>26</v>
      </c>
      <c r="B33" s="1" t="s">
        <v>86</v>
      </c>
      <c r="C33" s="97">
        <v>155198</v>
      </c>
      <c r="D33" s="97">
        <v>0</v>
      </c>
      <c r="E33" s="97">
        <v>435569</v>
      </c>
      <c r="F33" s="97">
        <f t="shared" si="0"/>
        <v>590767</v>
      </c>
      <c r="G33" s="97">
        <v>89768</v>
      </c>
      <c r="H33" s="97">
        <v>0</v>
      </c>
      <c r="I33" s="97">
        <v>0</v>
      </c>
      <c r="J33" s="97">
        <v>27682</v>
      </c>
      <c r="K33" s="1">
        <v>26</v>
      </c>
    </row>
    <row r="34" spans="1:11" x14ac:dyDescent="0.25">
      <c r="A34" s="1">
        <v>27</v>
      </c>
      <c r="B34" s="1" t="s">
        <v>87</v>
      </c>
      <c r="C34" s="97">
        <v>862073</v>
      </c>
      <c r="D34" s="97">
        <v>0</v>
      </c>
      <c r="E34" s="97">
        <v>287395</v>
      </c>
      <c r="F34" s="97">
        <f t="shared" si="0"/>
        <v>1149468</v>
      </c>
      <c r="G34" s="97">
        <v>0</v>
      </c>
      <c r="H34" s="97">
        <v>0</v>
      </c>
      <c r="I34" s="97">
        <v>0</v>
      </c>
      <c r="J34" s="97">
        <v>115970</v>
      </c>
      <c r="K34" s="1">
        <v>27</v>
      </c>
    </row>
    <row r="35" spans="1:11" x14ac:dyDescent="0.25">
      <c r="A35" s="1">
        <v>28</v>
      </c>
      <c r="B35" s="1" t="s">
        <v>88</v>
      </c>
      <c r="C35" s="97">
        <v>263009</v>
      </c>
      <c r="D35" s="97">
        <v>23000</v>
      </c>
      <c r="E35" s="97">
        <v>200059</v>
      </c>
      <c r="F35" s="97">
        <f t="shared" si="0"/>
        <v>486068</v>
      </c>
      <c r="G35" s="97">
        <v>0</v>
      </c>
      <c r="H35" s="97">
        <v>0</v>
      </c>
      <c r="I35" s="97">
        <v>0</v>
      </c>
      <c r="J35" s="97">
        <v>25908</v>
      </c>
      <c r="K35" s="1">
        <v>28</v>
      </c>
    </row>
    <row r="36" spans="1:11" x14ac:dyDescent="0.25">
      <c r="A36" s="1">
        <v>29</v>
      </c>
      <c r="B36" s="1" t="s">
        <v>31</v>
      </c>
      <c r="C36" s="97">
        <v>86603942</v>
      </c>
      <c r="D36" s="97">
        <v>5202188</v>
      </c>
      <c r="E36" s="97">
        <v>40020855</v>
      </c>
      <c r="F36" s="97">
        <f t="shared" si="0"/>
        <v>131826985</v>
      </c>
      <c r="G36" s="97">
        <v>526606</v>
      </c>
      <c r="H36" s="97">
        <v>0</v>
      </c>
      <c r="I36" s="97">
        <v>0</v>
      </c>
      <c r="J36" s="97">
        <v>47732711</v>
      </c>
      <c r="K36" s="1">
        <v>29</v>
      </c>
    </row>
    <row r="37" spans="1:11" x14ac:dyDescent="0.25">
      <c r="A37" s="1">
        <v>30</v>
      </c>
      <c r="B37" s="1" t="s">
        <v>89</v>
      </c>
      <c r="C37" s="97">
        <v>4159572</v>
      </c>
      <c r="D37" s="97">
        <v>0</v>
      </c>
      <c r="E37" s="97">
        <v>2583871</v>
      </c>
      <c r="F37" s="97">
        <f t="shared" si="0"/>
        <v>6743443</v>
      </c>
      <c r="G37" s="97">
        <v>171465</v>
      </c>
      <c r="H37" s="97">
        <v>0</v>
      </c>
      <c r="I37" s="97">
        <v>0</v>
      </c>
      <c r="J37" s="97">
        <v>381828</v>
      </c>
      <c r="K37" s="1">
        <v>30</v>
      </c>
    </row>
    <row r="38" spans="1:11" x14ac:dyDescent="0.25">
      <c r="A38" s="1">
        <v>31</v>
      </c>
      <c r="B38" s="1" t="s">
        <v>90</v>
      </c>
      <c r="C38" s="97">
        <v>123141</v>
      </c>
      <c r="D38" s="97">
        <v>0</v>
      </c>
      <c r="E38" s="97">
        <v>255054</v>
      </c>
      <c r="F38" s="97">
        <f t="shared" si="0"/>
        <v>378195</v>
      </c>
      <c r="G38" s="97">
        <v>0</v>
      </c>
      <c r="H38" s="97">
        <v>0</v>
      </c>
      <c r="I38" s="97">
        <v>0</v>
      </c>
      <c r="J38" s="97">
        <v>31467</v>
      </c>
      <c r="K38" s="1">
        <v>31</v>
      </c>
    </row>
    <row r="39" spans="1:11" x14ac:dyDescent="0.25">
      <c r="A39" s="1">
        <v>32</v>
      </c>
      <c r="B39" s="1" t="s">
        <v>91</v>
      </c>
      <c r="C39" s="97">
        <v>477169</v>
      </c>
      <c r="D39" s="97">
        <v>10000</v>
      </c>
      <c r="E39" s="97">
        <v>440674</v>
      </c>
      <c r="F39" s="97">
        <f t="shared" si="0"/>
        <v>927843</v>
      </c>
      <c r="G39" s="97">
        <v>93417</v>
      </c>
      <c r="H39" s="97">
        <v>4500</v>
      </c>
      <c r="I39" s="97">
        <v>0</v>
      </c>
      <c r="J39" s="97">
        <v>82455</v>
      </c>
      <c r="K39" s="1">
        <v>32</v>
      </c>
    </row>
    <row r="40" spans="1:11" x14ac:dyDescent="0.25">
      <c r="A40" s="1">
        <v>33</v>
      </c>
      <c r="B40" s="1" t="s">
        <v>33</v>
      </c>
      <c r="C40" s="97">
        <v>1471298</v>
      </c>
      <c r="D40" s="97">
        <v>0</v>
      </c>
      <c r="E40" s="97">
        <v>965876</v>
      </c>
      <c r="F40" s="97">
        <f t="shared" si="0"/>
        <v>2437174</v>
      </c>
      <c r="G40" s="97">
        <v>164929</v>
      </c>
      <c r="H40" s="97">
        <v>0</v>
      </c>
      <c r="I40" s="97">
        <v>0</v>
      </c>
      <c r="J40" s="97">
        <v>177919</v>
      </c>
      <c r="K40" s="1">
        <v>33</v>
      </c>
    </row>
    <row r="41" spans="1:11" x14ac:dyDescent="0.25">
      <c r="A41" s="1">
        <v>34</v>
      </c>
      <c r="B41" s="1" t="s">
        <v>92</v>
      </c>
      <c r="C41" s="97">
        <v>6407353</v>
      </c>
      <c r="D41" s="97">
        <v>0</v>
      </c>
      <c r="E41" s="97">
        <v>1218200</v>
      </c>
      <c r="F41" s="97">
        <f t="shared" si="0"/>
        <v>7625553</v>
      </c>
      <c r="G41" s="97">
        <v>190846</v>
      </c>
      <c r="H41" s="97">
        <v>0</v>
      </c>
      <c r="I41" s="97">
        <v>0</v>
      </c>
      <c r="J41" s="97">
        <v>1923665</v>
      </c>
      <c r="K41" s="1">
        <v>34</v>
      </c>
    </row>
    <row r="42" spans="1:11" x14ac:dyDescent="0.25">
      <c r="A42" s="1">
        <v>35</v>
      </c>
      <c r="B42" s="1" t="s">
        <v>93</v>
      </c>
      <c r="C42" s="97">
        <v>531282</v>
      </c>
      <c r="D42" s="97">
        <v>0</v>
      </c>
      <c r="E42" s="97">
        <v>29250</v>
      </c>
      <c r="F42" s="97">
        <f t="shared" si="0"/>
        <v>560532</v>
      </c>
      <c r="G42" s="97">
        <v>0</v>
      </c>
      <c r="H42" s="97">
        <v>0</v>
      </c>
      <c r="I42" s="97">
        <v>0</v>
      </c>
      <c r="J42" s="97">
        <v>339311</v>
      </c>
      <c r="K42" s="1">
        <v>35</v>
      </c>
    </row>
    <row r="43" spans="1:11" x14ac:dyDescent="0.25">
      <c r="A43" s="1">
        <v>36</v>
      </c>
      <c r="B43" s="1" t="s">
        <v>94</v>
      </c>
      <c r="C43" s="97">
        <v>1233704</v>
      </c>
      <c r="D43" s="97">
        <v>68732</v>
      </c>
      <c r="E43" s="97">
        <v>1162571</v>
      </c>
      <c r="F43" s="97">
        <f t="shared" si="0"/>
        <v>2465007</v>
      </c>
      <c r="G43" s="97">
        <v>158589</v>
      </c>
      <c r="H43" s="97">
        <v>0</v>
      </c>
      <c r="I43" s="97">
        <v>38262</v>
      </c>
      <c r="J43" s="97">
        <v>197991</v>
      </c>
      <c r="K43" s="1">
        <v>36</v>
      </c>
    </row>
    <row r="44" spans="1:11" x14ac:dyDescent="0.25">
      <c r="A44" s="1">
        <v>37</v>
      </c>
      <c r="B44" s="1" t="s">
        <v>95</v>
      </c>
      <c r="C44" s="97">
        <v>653812</v>
      </c>
      <c r="D44" s="97">
        <v>0</v>
      </c>
      <c r="E44" s="97">
        <v>512689</v>
      </c>
      <c r="F44" s="97">
        <f t="shared" si="0"/>
        <v>1166501</v>
      </c>
      <c r="G44" s="97">
        <v>56854</v>
      </c>
      <c r="H44" s="97">
        <v>0</v>
      </c>
      <c r="I44" s="97">
        <v>0</v>
      </c>
      <c r="J44" s="97">
        <v>78233</v>
      </c>
      <c r="K44" s="1">
        <v>37</v>
      </c>
    </row>
    <row r="45" spans="1:11" x14ac:dyDescent="0.25">
      <c r="A45" s="1">
        <v>38</v>
      </c>
      <c r="B45" s="1" t="s">
        <v>96</v>
      </c>
      <c r="C45" s="97">
        <v>360742</v>
      </c>
      <c r="D45" s="97">
        <v>0</v>
      </c>
      <c r="E45" s="97">
        <v>419664</v>
      </c>
      <c r="F45" s="97">
        <f t="shared" si="0"/>
        <v>780406</v>
      </c>
      <c r="G45" s="97">
        <v>86609</v>
      </c>
      <c r="H45" s="97">
        <v>1500</v>
      </c>
      <c r="I45" s="97">
        <v>0</v>
      </c>
      <c r="J45" s="97">
        <v>35778</v>
      </c>
      <c r="K45" s="1">
        <v>38</v>
      </c>
    </row>
    <row r="46" spans="1:11" x14ac:dyDescent="0.25">
      <c r="A46" s="1">
        <v>39</v>
      </c>
      <c r="B46" s="1" t="s">
        <v>97</v>
      </c>
      <c r="C46" s="97">
        <v>183117</v>
      </c>
      <c r="D46" s="97">
        <v>0</v>
      </c>
      <c r="E46" s="97">
        <v>463557</v>
      </c>
      <c r="F46" s="97">
        <f t="shared" si="0"/>
        <v>646674</v>
      </c>
      <c r="G46" s="97">
        <v>35215</v>
      </c>
      <c r="H46" s="97">
        <v>0</v>
      </c>
      <c r="I46" s="97">
        <v>0</v>
      </c>
      <c r="J46" s="97">
        <v>44186</v>
      </c>
      <c r="K46" s="1">
        <v>39</v>
      </c>
    </row>
    <row r="47" spans="1:11" x14ac:dyDescent="0.25">
      <c r="A47" s="1">
        <v>40</v>
      </c>
      <c r="B47" s="1" t="s">
        <v>98</v>
      </c>
      <c r="C47" s="100">
        <v>203263</v>
      </c>
      <c r="D47" s="100">
        <v>10000</v>
      </c>
      <c r="E47" s="100">
        <v>177967</v>
      </c>
      <c r="F47" s="97">
        <f t="shared" si="0"/>
        <v>391230</v>
      </c>
      <c r="G47" s="100">
        <v>44292</v>
      </c>
      <c r="H47" s="100">
        <v>0</v>
      </c>
      <c r="I47" s="100">
        <v>0</v>
      </c>
      <c r="J47" s="100">
        <v>4042</v>
      </c>
      <c r="K47" s="1">
        <v>40</v>
      </c>
    </row>
    <row r="48" spans="1:11" x14ac:dyDescent="0.25">
      <c r="A48" s="1">
        <v>41</v>
      </c>
      <c r="B48" s="1" t="s">
        <v>99</v>
      </c>
      <c r="C48" s="97">
        <v>225297</v>
      </c>
      <c r="D48" s="97">
        <v>15000</v>
      </c>
      <c r="E48" s="97">
        <v>330806</v>
      </c>
      <c r="F48" s="97">
        <f t="shared" si="0"/>
        <v>571103</v>
      </c>
      <c r="G48" s="97">
        <v>90797</v>
      </c>
      <c r="H48" s="97">
        <v>0</v>
      </c>
      <c r="I48" s="97">
        <v>0</v>
      </c>
      <c r="J48" s="97">
        <v>18811</v>
      </c>
      <c r="K48" s="1">
        <v>41</v>
      </c>
    </row>
    <row r="49" spans="1:11" x14ac:dyDescent="0.25">
      <c r="A49" s="1">
        <v>42</v>
      </c>
      <c r="B49" s="1" t="s">
        <v>100</v>
      </c>
      <c r="C49" s="97">
        <v>3558882</v>
      </c>
      <c r="D49" s="97">
        <v>0</v>
      </c>
      <c r="E49" s="97">
        <v>3202464</v>
      </c>
      <c r="F49" s="97">
        <f t="shared" si="0"/>
        <v>6761346</v>
      </c>
      <c r="G49" s="97">
        <v>349563</v>
      </c>
      <c r="H49" s="97">
        <v>0</v>
      </c>
      <c r="I49" s="97">
        <v>0</v>
      </c>
      <c r="J49" s="97">
        <v>525628</v>
      </c>
      <c r="K49" s="1">
        <v>42</v>
      </c>
    </row>
    <row r="50" spans="1:11" x14ac:dyDescent="0.25">
      <c r="A50" s="1">
        <v>43</v>
      </c>
      <c r="B50" s="1" t="s">
        <v>101</v>
      </c>
      <c r="C50" s="97">
        <v>19833028</v>
      </c>
      <c r="D50" s="97">
        <v>0</v>
      </c>
      <c r="E50" s="97">
        <v>18834384</v>
      </c>
      <c r="F50" s="97">
        <f t="shared" si="0"/>
        <v>38667412</v>
      </c>
      <c r="G50" s="97">
        <v>210611</v>
      </c>
      <c r="H50" s="97">
        <v>4500</v>
      </c>
      <c r="I50" s="97">
        <v>0</v>
      </c>
      <c r="J50" s="97">
        <v>1174884</v>
      </c>
      <c r="K50" s="1">
        <v>43</v>
      </c>
    </row>
    <row r="51" spans="1:11" x14ac:dyDescent="0.25">
      <c r="A51" s="1">
        <v>44</v>
      </c>
      <c r="B51" s="1" t="s">
        <v>102</v>
      </c>
      <c r="C51" s="97">
        <v>1339712</v>
      </c>
      <c r="D51" s="97">
        <v>103588</v>
      </c>
      <c r="E51" s="97">
        <v>735541</v>
      </c>
      <c r="F51" s="97">
        <f t="shared" si="0"/>
        <v>2178841</v>
      </c>
      <c r="G51" s="97">
        <v>0</v>
      </c>
      <c r="H51" s="97">
        <v>0</v>
      </c>
      <c r="I51" s="97">
        <v>0</v>
      </c>
      <c r="J51" s="97">
        <v>177542</v>
      </c>
      <c r="K51" s="1">
        <v>44</v>
      </c>
    </row>
    <row r="52" spans="1:11" x14ac:dyDescent="0.25">
      <c r="A52" s="1">
        <v>45</v>
      </c>
      <c r="B52" s="1" t="s">
        <v>103</v>
      </c>
      <c r="C52" s="97">
        <v>46864</v>
      </c>
      <c r="D52" s="97">
        <v>0</v>
      </c>
      <c r="E52" s="97">
        <v>70440</v>
      </c>
      <c r="F52" s="97">
        <f t="shared" si="0"/>
        <v>117304</v>
      </c>
      <c r="G52" s="97">
        <v>0</v>
      </c>
      <c r="H52" s="97">
        <v>0</v>
      </c>
      <c r="I52" s="97">
        <v>0</v>
      </c>
      <c r="J52" s="97">
        <v>45981</v>
      </c>
      <c r="K52" s="1">
        <v>45</v>
      </c>
    </row>
    <row r="53" spans="1:11" x14ac:dyDescent="0.25">
      <c r="A53" s="1">
        <v>46</v>
      </c>
      <c r="B53" s="1" t="s">
        <v>104</v>
      </c>
      <c r="C53" s="97">
        <v>2373564</v>
      </c>
      <c r="D53" s="97">
        <v>9000</v>
      </c>
      <c r="E53" s="97">
        <v>837782</v>
      </c>
      <c r="F53" s="97">
        <f t="shared" si="0"/>
        <v>3220346</v>
      </c>
      <c r="G53" s="97">
        <v>31164</v>
      </c>
      <c r="H53" s="97">
        <v>1772</v>
      </c>
      <c r="I53" s="97">
        <v>0</v>
      </c>
      <c r="J53" s="97">
        <v>440083</v>
      </c>
      <c r="K53" s="1">
        <v>46</v>
      </c>
    </row>
    <row r="54" spans="1:11" x14ac:dyDescent="0.25">
      <c r="A54" s="1">
        <v>47</v>
      </c>
      <c r="B54" s="1" t="s">
        <v>105</v>
      </c>
      <c r="C54" s="97">
        <v>6413487</v>
      </c>
      <c r="D54" s="97">
        <v>0</v>
      </c>
      <c r="E54" s="97">
        <v>5707353</v>
      </c>
      <c r="F54" s="97">
        <f t="shared" si="0"/>
        <v>12120840</v>
      </c>
      <c r="G54" s="97">
        <v>254707</v>
      </c>
      <c r="H54" s="97">
        <v>35820</v>
      </c>
      <c r="I54" s="97">
        <v>0</v>
      </c>
      <c r="J54" s="97">
        <v>2920498</v>
      </c>
      <c r="K54" s="1">
        <v>47</v>
      </c>
    </row>
    <row r="55" spans="1:11" x14ac:dyDescent="0.25">
      <c r="A55" s="1">
        <v>48</v>
      </c>
      <c r="B55" s="1" t="s">
        <v>106</v>
      </c>
      <c r="C55" s="97">
        <v>0</v>
      </c>
      <c r="D55" s="97">
        <v>3712</v>
      </c>
      <c r="E55" s="97">
        <v>194619</v>
      </c>
      <c r="F55" s="97">
        <f t="shared" si="0"/>
        <v>198331</v>
      </c>
      <c r="G55" s="97">
        <v>21687</v>
      </c>
      <c r="H55" s="97">
        <v>0</v>
      </c>
      <c r="I55" s="97">
        <v>0</v>
      </c>
      <c r="J55" s="97">
        <v>1081</v>
      </c>
      <c r="K55" s="1">
        <v>48</v>
      </c>
    </row>
    <row r="56" spans="1:11" x14ac:dyDescent="0.25">
      <c r="A56" s="1">
        <v>49</v>
      </c>
      <c r="B56" s="1" t="s">
        <v>107</v>
      </c>
      <c r="C56" s="97">
        <v>780406</v>
      </c>
      <c r="D56" s="97">
        <v>0</v>
      </c>
      <c r="E56" s="97">
        <v>605233</v>
      </c>
      <c r="F56" s="97">
        <f t="shared" si="0"/>
        <v>1385639</v>
      </c>
      <c r="G56" s="97">
        <v>124952</v>
      </c>
      <c r="H56" s="97">
        <v>0</v>
      </c>
      <c r="I56" s="97">
        <v>3305</v>
      </c>
      <c r="J56" s="97">
        <v>426843</v>
      </c>
      <c r="K56" s="1">
        <v>49</v>
      </c>
    </row>
    <row r="57" spans="1:11" x14ac:dyDescent="0.25">
      <c r="A57" s="1">
        <v>50</v>
      </c>
      <c r="B57" s="1" t="s">
        <v>108</v>
      </c>
      <c r="C57" s="100">
        <v>366924</v>
      </c>
      <c r="D57" s="100">
        <v>9500</v>
      </c>
      <c r="E57" s="100">
        <v>496125</v>
      </c>
      <c r="F57" s="97">
        <f t="shared" si="0"/>
        <v>872549</v>
      </c>
      <c r="G57" s="100">
        <v>59618</v>
      </c>
      <c r="H57" s="100">
        <v>0</v>
      </c>
      <c r="I57" s="100">
        <v>0</v>
      </c>
      <c r="J57" s="100">
        <v>175819</v>
      </c>
      <c r="K57" s="1">
        <v>50</v>
      </c>
    </row>
    <row r="58" spans="1:11" x14ac:dyDescent="0.25">
      <c r="A58" s="1">
        <v>51</v>
      </c>
      <c r="B58" s="1" t="s">
        <v>109</v>
      </c>
      <c r="C58" s="97">
        <v>50004</v>
      </c>
      <c r="D58" s="97">
        <v>5043</v>
      </c>
      <c r="E58" s="97">
        <v>133000</v>
      </c>
      <c r="F58" s="97">
        <f t="shared" si="0"/>
        <v>188047</v>
      </c>
      <c r="G58" s="97">
        <v>0</v>
      </c>
      <c r="H58" s="97">
        <v>0</v>
      </c>
      <c r="I58" s="97">
        <v>0</v>
      </c>
      <c r="J58" s="97">
        <v>0</v>
      </c>
      <c r="K58" s="1">
        <v>51</v>
      </c>
    </row>
    <row r="59" spans="1:11" x14ac:dyDescent="0.25">
      <c r="A59" s="1">
        <v>52</v>
      </c>
      <c r="B59" s="1" t="s">
        <v>110</v>
      </c>
      <c r="C59" s="97">
        <v>70246</v>
      </c>
      <c r="D59" s="97">
        <v>0</v>
      </c>
      <c r="E59" s="97">
        <v>285750</v>
      </c>
      <c r="F59" s="97">
        <f t="shared" si="0"/>
        <v>355996</v>
      </c>
      <c r="G59" s="97">
        <v>57233</v>
      </c>
      <c r="H59" s="97">
        <v>0</v>
      </c>
      <c r="I59" s="97">
        <v>0</v>
      </c>
      <c r="J59" s="97">
        <v>11698</v>
      </c>
      <c r="K59" s="1">
        <v>52</v>
      </c>
    </row>
    <row r="60" spans="1:11" x14ac:dyDescent="0.25">
      <c r="A60" s="1">
        <v>53</v>
      </c>
      <c r="B60" s="1" t="s">
        <v>111</v>
      </c>
      <c r="C60" s="97">
        <v>48428269</v>
      </c>
      <c r="D60" s="97">
        <v>302769</v>
      </c>
      <c r="E60" s="97">
        <v>22128878</v>
      </c>
      <c r="F60" s="97">
        <f t="shared" si="0"/>
        <v>70859916</v>
      </c>
      <c r="G60" s="97">
        <v>226919</v>
      </c>
      <c r="H60" s="97">
        <v>340</v>
      </c>
      <c r="I60" s="97">
        <v>0</v>
      </c>
      <c r="J60" s="97">
        <v>12098992</v>
      </c>
      <c r="K60" s="1">
        <v>53</v>
      </c>
    </row>
    <row r="61" spans="1:11" x14ac:dyDescent="0.25">
      <c r="A61" s="1">
        <v>54</v>
      </c>
      <c r="B61" s="1" t="s">
        <v>112</v>
      </c>
      <c r="C61" s="97">
        <v>1129696</v>
      </c>
      <c r="D61" s="97">
        <v>75400</v>
      </c>
      <c r="E61" s="97">
        <v>432378</v>
      </c>
      <c r="F61" s="97">
        <f t="shared" si="0"/>
        <v>1637474</v>
      </c>
      <c r="G61" s="97">
        <v>37683</v>
      </c>
      <c r="H61" s="97">
        <v>0</v>
      </c>
      <c r="I61" s="97">
        <v>0</v>
      </c>
      <c r="J61" s="97">
        <v>467707</v>
      </c>
      <c r="K61" s="1">
        <v>54</v>
      </c>
    </row>
    <row r="62" spans="1:11" x14ac:dyDescent="0.25">
      <c r="A62" s="1">
        <v>55</v>
      </c>
      <c r="B62" s="1" t="s">
        <v>113</v>
      </c>
      <c r="C62" s="97">
        <v>0</v>
      </c>
      <c r="D62" s="97">
        <v>0</v>
      </c>
      <c r="E62" s="97">
        <v>0</v>
      </c>
      <c r="F62" s="97">
        <f t="shared" si="0"/>
        <v>0</v>
      </c>
      <c r="G62" s="97">
        <v>0</v>
      </c>
      <c r="H62" s="97">
        <v>0</v>
      </c>
      <c r="I62" s="97">
        <v>0</v>
      </c>
      <c r="J62" s="97">
        <v>0</v>
      </c>
      <c r="K62" s="1">
        <v>55</v>
      </c>
    </row>
    <row r="63" spans="1:11" x14ac:dyDescent="0.25">
      <c r="A63" s="1">
        <v>56</v>
      </c>
      <c r="B63" s="1" t="s">
        <v>114</v>
      </c>
      <c r="C63" s="97">
        <v>535000</v>
      </c>
      <c r="D63" s="97">
        <v>3000</v>
      </c>
      <c r="E63" s="97">
        <v>143600</v>
      </c>
      <c r="F63" s="97">
        <f t="shared" si="0"/>
        <v>681600</v>
      </c>
      <c r="G63" s="97">
        <v>0</v>
      </c>
      <c r="H63" s="97">
        <v>0</v>
      </c>
      <c r="I63" s="97">
        <v>0</v>
      </c>
      <c r="J63" s="97">
        <v>106199</v>
      </c>
      <c r="K63" s="1">
        <v>56</v>
      </c>
    </row>
    <row r="64" spans="1:11" x14ac:dyDescent="0.25">
      <c r="A64" s="1">
        <v>57</v>
      </c>
      <c r="B64" s="1" t="s">
        <v>115</v>
      </c>
      <c r="C64" s="97">
        <v>96417</v>
      </c>
      <c r="D64" s="97">
        <v>0</v>
      </c>
      <c r="E64" s="97">
        <v>358181</v>
      </c>
      <c r="F64" s="97">
        <f t="shared" si="0"/>
        <v>454598</v>
      </c>
      <c r="G64" s="97">
        <v>96929</v>
      </c>
      <c r="H64" s="97">
        <v>0</v>
      </c>
      <c r="I64" s="97">
        <v>0</v>
      </c>
      <c r="J64" s="97">
        <v>3640</v>
      </c>
      <c r="K64" s="1">
        <v>57</v>
      </c>
    </row>
    <row r="65" spans="1:11" x14ac:dyDescent="0.25">
      <c r="A65" s="1">
        <v>58</v>
      </c>
      <c r="B65" s="1" t="s">
        <v>116</v>
      </c>
      <c r="C65" s="97">
        <v>12600</v>
      </c>
      <c r="D65" s="97">
        <v>70000</v>
      </c>
      <c r="E65" s="97">
        <v>653522</v>
      </c>
      <c r="F65" s="97">
        <f t="shared" si="0"/>
        <v>736122</v>
      </c>
      <c r="G65" s="97">
        <v>142327</v>
      </c>
      <c r="H65" s="97">
        <v>0</v>
      </c>
      <c r="I65" s="97">
        <v>0</v>
      </c>
      <c r="J65" s="97">
        <v>26843</v>
      </c>
      <c r="K65" s="1">
        <v>58</v>
      </c>
    </row>
    <row r="66" spans="1:11" x14ac:dyDescent="0.25">
      <c r="A66" s="1">
        <v>59</v>
      </c>
      <c r="B66" s="1" t="s">
        <v>117</v>
      </c>
      <c r="C66" s="97">
        <v>165075</v>
      </c>
      <c r="D66" s="97">
        <v>0</v>
      </c>
      <c r="E66" s="97">
        <v>115000</v>
      </c>
      <c r="F66" s="97">
        <f t="shared" si="0"/>
        <v>280075</v>
      </c>
      <c r="G66" s="97">
        <v>4951</v>
      </c>
      <c r="H66" s="97">
        <v>0</v>
      </c>
      <c r="I66" s="97">
        <v>0</v>
      </c>
      <c r="J66" s="97">
        <v>38733</v>
      </c>
      <c r="K66" s="1">
        <v>59</v>
      </c>
    </row>
    <row r="67" spans="1:11" x14ac:dyDescent="0.25">
      <c r="A67" s="1">
        <v>60</v>
      </c>
      <c r="B67" s="1" t="s">
        <v>118</v>
      </c>
      <c r="C67" s="97">
        <v>1046911</v>
      </c>
      <c r="D67" s="97">
        <v>109320</v>
      </c>
      <c r="E67" s="97">
        <v>2764679</v>
      </c>
      <c r="F67" s="97">
        <f t="shared" si="0"/>
        <v>3920910</v>
      </c>
      <c r="G67" s="97">
        <v>532125</v>
      </c>
      <c r="H67" s="97">
        <v>0</v>
      </c>
      <c r="I67" s="97">
        <v>0</v>
      </c>
      <c r="J67" s="97">
        <v>497903</v>
      </c>
      <c r="K67" s="1">
        <v>60</v>
      </c>
    </row>
    <row r="68" spans="1:11" x14ac:dyDescent="0.25">
      <c r="A68" s="1">
        <v>61</v>
      </c>
      <c r="B68" s="1" t="s">
        <v>119</v>
      </c>
      <c r="C68" s="97">
        <v>196267</v>
      </c>
      <c r="D68" s="97">
        <v>9000</v>
      </c>
      <c r="E68" s="97">
        <v>334239</v>
      </c>
      <c r="F68" s="97">
        <f t="shared" si="0"/>
        <v>539506</v>
      </c>
      <c r="G68" s="97">
        <v>30640</v>
      </c>
      <c r="H68" s="97">
        <v>0</v>
      </c>
      <c r="I68" s="97">
        <v>0</v>
      </c>
      <c r="J68" s="97">
        <v>44878</v>
      </c>
      <c r="K68" s="1">
        <v>61</v>
      </c>
    </row>
    <row r="69" spans="1:11" x14ac:dyDescent="0.25">
      <c r="A69" s="1">
        <v>62</v>
      </c>
      <c r="B69" s="1" t="s">
        <v>120</v>
      </c>
      <c r="C69" s="97">
        <v>410603</v>
      </c>
      <c r="D69" s="97">
        <v>23900</v>
      </c>
      <c r="E69" s="97">
        <v>179956</v>
      </c>
      <c r="F69" s="97">
        <f t="shared" si="0"/>
        <v>614459</v>
      </c>
      <c r="G69" s="97">
        <v>4500</v>
      </c>
      <c r="H69" s="97">
        <v>0</v>
      </c>
      <c r="I69" s="97">
        <v>0</v>
      </c>
      <c r="J69" s="97">
        <v>249125</v>
      </c>
      <c r="K69" s="1">
        <v>62</v>
      </c>
    </row>
    <row r="70" spans="1:11" x14ac:dyDescent="0.25">
      <c r="A70" s="1">
        <v>63</v>
      </c>
      <c r="B70" s="1" t="s">
        <v>121</v>
      </c>
      <c r="C70" s="97">
        <v>241389</v>
      </c>
      <c r="D70" s="97">
        <v>0</v>
      </c>
      <c r="E70" s="97">
        <v>349212</v>
      </c>
      <c r="F70" s="97">
        <f t="shared" si="0"/>
        <v>590601</v>
      </c>
      <c r="G70" s="97">
        <v>236188</v>
      </c>
      <c r="H70" s="97">
        <v>0</v>
      </c>
      <c r="I70" s="97">
        <v>0</v>
      </c>
      <c r="J70" s="97">
        <v>52280</v>
      </c>
      <c r="K70" s="1">
        <v>63</v>
      </c>
    </row>
    <row r="71" spans="1:11" x14ac:dyDescent="0.25">
      <c r="A71" s="1">
        <v>64</v>
      </c>
      <c r="B71" s="1" t="s">
        <v>122</v>
      </c>
      <c r="C71" s="97">
        <v>50000</v>
      </c>
      <c r="D71" s="97">
        <v>0</v>
      </c>
      <c r="E71" s="97">
        <v>157600</v>
      </c>
      <c r="F71" s="97">
        <f t="shared" si="0"/>
        <v>207600</v>
      </c>
      <c r="G71" s="97">
        <v>1436</v>
      </c>
      <c r="H71" s="97">
        <v>0</v>
      </c>
      <c r="I71" s="97">
        <v>0</v>
      </c>
      <c r="J71" s="97">
        <v>0</v>
      </c>
      <c r="K71" s="1">
        <v>64</v>
      </c>
    </row>
    <row r="72" spans="1:11" x14ac:dyDescent="0.25">
      <c r="A72" s="1">
        <v>65</v>
      </c>
      <c r="B72" s="1" t="s">
        <v>123</v>
      </c>
      <c r="C72" s="97">
        <v>21500</v>
      </c>
      <c r="D72" s="97">
        <v>0</v>
      </c>
      <c r="E72" s="97">
        <v>249609</v>
      </c>
      <c r="F72" s="97">
        <f t="shared" ref="F72:F102" si="1">(C72+D72+E72)</f>
        <v>271109</v>
      </c>
      <c r="G72" s="97">
        <v>57213</v>
      </c>
      <c r="H72" s="97">
        <v>0</v>
      </c>
      <c r="I72" s="97">
        <v>0</v>
      </c>
      <c r="J72" s="97">
        <v>225</v>
      </c>
      <c r="K72" s="1">
        <v>65</v>
      </c>
    </row>
    <row r="73" spans="1:11" x14ac:dyDescent="0.25">
      <c r="A73" s="1">
        <v>66</v>
      </c>
      <c r="B73" s="1" t="s">
        <v>124</v>
      </c>
      <c r="C73" s="97">
        <v>228210</v>
      </c>
      <c r="D73" s="97">
        <v>43000</v>
      </c>
      <c r="E73" s="97">
        <v>1052344</v>
      </c>
      <c r="F73" s="97">
        <f t="shared" si="1"/>
        <v>1323554</v>
      </c>
      <c r="G73" s="97">
        <v>163363</v>
      </c>
      <c r="H73" s="97">
        <v>0</v>
      </c>
      <c r="I73" s="97">
        <v>0</v>
      </c>
      <c r="J73" s="97">
        <v>78311</v>
      </c>
      <c r="K73" s="1">
        <v>66</v>
      </c>
    </row>
    <row r="74" spans="1:11" x14ac:dyDescent="0.25">
      <c r="A74" s="1">
        <v>67</v>
      </c>
      <c r="B74" s="1" t="s">
        <v>125</v>
      </c>
      <c r="C74" s="97">
        <v>108831</v>
      </c>
      <c r="D74" s="97">
        <v>0</v>
      </c>
      <c r="E74" s="97">
        <v>385603</v>
      </c>
      <c r="F74" s="97">
        <f t="shared" si="1"/>
        <v>494434</v>
      </c>
      <c r="G74" s="97">
        <v>52276</v>
      </c>
      <c r="H74" s="97">
        <v>0</v>
      </c>
      <c r="I74" s="97">
        <v>0</v>
      </c>
      <c r="J74" s="97">
        <v>54387</v>
      </c>
      <c r="K74" s="1">
        <v>67</v>
      </c>
    </row>
    <row r="75" spans="1:11" x14ac:dyDescent="0.25">
      <c r="A75" s="1">
        <v>68</v>
      </c>
      <c r="B75" s="1" t="s">
        <v>126</v>
      </c>
      <c r="C75" s="97">
        <v>221740</v>
      </c>
      <c r="D75" s="97">
        <v>0</v>
      </c>
      <c r="E75" s="97">
        <v>280782</v>
      </c>
      <c r="F75" s="97">
        <f t="shared" si="1"/>
        <v>502522</v>
      </c>
      <c r="G75" s="97">
        <v>4500</v>
      </c>
      <c r="H75" s="97">
        <v>0</v>
      </c>
      <c r="I75" s="97">
        <v>0</v>
      </c>
      <c r="J75" s="97">
        <v>14465</v>
      </c>
      <c r="K75" s="1">
        <v>68</v>
      </c>
    </row>
    <row r="76" spans="1:11" x14ac:dyDescent="0.25">
      <c r="A76" s="1">
        <v>69</v>
      </c>
      <c r="B76" s="1" t="s">
        <v>127</v>
      </c>
      <c r="C76" s="97">
        <v>448170</v>
      </c>
      <c r="D76" s="97">
        <v>0</v>
      </c>
      <c r="E76" s="97">
        <v>1605295</v>
      </c>
      <c r="F76" s="97">
        <f t="shared" si="1"/>
        <v>2053465</v>
      </c>
      <c r="G76" s="97">
        <v>167646</v>
      </c>
      <c r="H76" s="97">
        <v>0</v>
      </c>
      <c r="I76" s="97">
        <v>0</v>
      </c>
      <c r="J76" s="97">
        <v>68191</v>
      </c>
      <c r="K76" s="1">
        <v>69</v>
      </c>
    </row>
    <row r="77" spans="1:11" x14ac:dyDescent="0.25">
      <c r="A77" s="1">
        <v>70</v>
      </c>
      <c r="B77" s="1" t="s">
        <v>128</v>
      </c>
      <c r="C77" s="97">
        <v>1517324</v>
      </c>
      <c r="D77" s="97">
        <v>0</v>
      </c>
      <c r="E77" s="97">
        <v>556172</v>
      </c>
      <c r="F77" s="97">
        <f t="shared" si="1"/>
        <v>2073496</v>
      </c>
      <c r="G77" s="97">
        <v>126581</v>
      </c>
      <c r="H77" s="97">
        <v>0</v>
      </c>
      <c r="I77" s="97">
        <v>0</v>
      </c>
      <c r="J77" s="97">
        <v>33914</v>
      </c>
      <c r="K77" s="1">
        <v>70</v>
      </c>
    </row>
    <row r="78" spans="1:11" x14ac:dyDescent="0.25">
      <c r="A78" s="1">
        <v>71</v>
      </c>
      <c r="B78" s="1" t="s">
        <v>129</v>
      </c>
      <c r="C78" s="97">
        <v>58000</v>
      </c>
      <c r="D78" s="97">
        <v>13285</v>
      </c>
      <c r="E78" s="97">
        <v>360528</v>
      </c>
      <c r="F78" s="97">
        <f t="shared" si="1"/>
        <v>431813</v>
      </c>
      <c r="G78" s="97">
        <v>59105</v>
      </c>
      <c r="H78" s="97">
        <v>0</v>
      </c>
      <c r="I78" s="97">
        <v>0</v>
      </c>
      <c r="J78" s="97">
        <v>0</v>
      </c>
      <c r="K78" s="1">
        <v>71</v>
      </c>
    </row>
    <row r="79" spans="1:11" x14ac:dyDescent="0.25">
      <c r="A79" s="1">
        <v>72</v>
      </c>
      <c r="B79" s="1" t="s">
        <v>130</v>
      </c>
      <c r="C79" s="97">
        <v>970447</v>
      </c>
      <c r="D79" s="97">
        <v>8882</v>
      </c>
      <c r="E79" s="97">
        <v>604127</v>
      </c>
      <c r="F79" s="97">
        <f t="shared" si="1"/>
        <v>1583456</v>
      </c>
      <c r="G79" s="97">
        <v>0</v>
      </c>
      <c r="H79" s="97">
        <v>0</v>
      </c>
      <c r="I79" s="97">
        <v>0</v>
      </c>
      <c r="J79" s="97">
        <v>68495</v>
      </c>
      <c r="K79" s="1">
        <v>72</v>
      </c>
    </row>
    <row r="80" spans="1:11" x14ac:dyDescent="0.25">
      <c r="A80" s="1">
        <v>73</v>
      </c>
      <c r="B80" s="1" t="s">
        <v>131</v>
      </c>
      <c r="C80" s="97">
        <v>37296000</v>
      </c>
      <c r="D80" s="97">
        <v>896000</v>
      </c>
      <c r="E80" s="97">
        <v>15835000</v>
      </c>
      <c r="F80" s="97">
        <f t="shared" si="1"/>
        <v>54027000</v>
      </c>
      <c r="G80" s="97">
        <v>525000</v>
      </c>
      <c r="H80" s="97">
        <v>0</v>
      </c>
      <c r="I80" s="97">
        <v>0</v>
      </c>
      <c r="J80" s="97">
        <v>9470000</v>
      </c>
      <c r="K80" s="1">
        <v>73</v>
      </c>
    </row>
    <row r="81" spans="1:11" x14ac:dyDescent="0.25">
      <c r="A81" s="1">
        <v>74</v>
      </c>
      <c r="B81" s="1" t="s">
        <v>132</v>
      </c>
      <c r="C81" s="97">
        <v>637638</v>
      </c>
      <c r="D81" s="97">
        <v>34860</v>
      </c>
      <c r="E81" s="97">
        <v>753536</v>
      </c>
      <c r="F81" s="97">
        <f t="shared" si="1"/>
        <v>1426034</v>
      </c>
      <c r="G81" s="97">
        <v>137843</v>
      </c>
      <c r="H81" s="97">
        <v>0</v>
      </c>
      <c r="I81" s="97">
        <v>0</v>
      </c>
      <c r="J81" s="97">
        <v>190838</v>
      </c>
      <c r="K81" s="1">
        <v>74</v>
      </c>
    </row>
    <row r="82" spans="1:11" x14ac:dyDescent="0.25">
      <c r="A82" s="1">
        <v>75</v>
      </c>
      <c r="B82" s="1" t="s">
        <v>133</v>
      </c>
      <c r="C82" s="97">
        <v>56531</v>
      </c>
      <c r="D82" s="97">
        <v>0</v>
      </c>
      <c r="E82" s="97">
        <v>286036</v>
      </c>
      <c r="F82" s="97">
        <f t="shared" si="1"/>
        <v>342567</v>
      </c>
      <c r="G82" s="97">
        <v>48886</v>
      </c>
      <c r="H82" s="97">
        <v>0</v>
      </c>
      <c r="I82" s="97">
        <v>0</v>
      </c>
      <c r="J82" s="97">
        <v>0</v>
      </c>
      <c r="K82" s="1">
        <v>75</v>
      </c>
    </row>
    <row r="83" spans="1:11" x14ac:dyDescent="0.25">
      <c r="A83" s="1">
        <v>76</v>
      </c>
      <c r="B83" s="1" t="s">
        <v>51</v>
      </c>
      <c r="C83" s="97">
        <v>43500</v>
      </c>
      <c r="D83" s="97">
        <v>-3626</v>
      </c>
      <c r="E83" s="97">
        <v>100160</v>
      </c>
      <c r="F83" s="97">
        <f t="shared" si="1"/>
        <v>140034</v>
      </c>
      <c r="G83" s="97">
        <v>0</v>
      </c>
      <c r="H83" s="97">
        <v>0</v>
      </c>
      <c r="I83" s="97">
        <v>0</v>
      </c>
      <c r="J83" s="97">
        <v>0</v>
      </c>
      <c r="K83" s="1">
        <v>76</v>
      </c>
    </row>
    <row r="84" spans="1:11" x14ac:dyDescent="0.25">
      <c r="A84" s="1">
        <v>77</v>
      </c>
      <c r="B84" s="1" t="s">
        <v>52</v>
      </c>
      <c r="C84" s="97">
        <v>7462662</v>
      </c>
      <c r="D84" s="97">
        <v>0</v>
      </c>
      <c r="E84" s="97">
        <v>4806293</v>
      </c>
      <c r="F84" s="97">
        <f t="shared" si="1"/>
        <v>12268955</v>
      </c>
      <c r="G84" s="97">
        <v>194259</v>
      </c>
      <c r="H84" s="97">
        <v>146071</v>
      </c>
      <c r="I84" s="97">
        <v>0</v>
      </c>
      <c r="J84" s="97">
        <v>4245587</v>
      </c>
      <c r="K84" s="1">
        <v>77</v>
      </c>
    </row>
    <row r="85" spans="1:11" x14ac:dyDescent="0.25">
      <c r="A85" s="1">
        <v>78</v>
      </c>
      <c r="B85" s="1" t="s">
        <v>134</v>
      </c>
      <c r="C85" s="97">
        <v>960461</v>
      </c>
      <c r="D85" s="97">
        <v>0</v>
      </c>
      <c r="E85" s="97">
        <v>912341</v>
      </c>
      <c r="F85" s="97">
        <f t="shared" si="1"/>
        <v>1872802</v>
      </c>
      <c r="G85" s="97">
        <v>193291</v>
      </c>
      <c r="H85" s="97">
        <v>0</v>
      </c>
      <c r="I85" s="97">
        <v>0</v>
      </c>
      <c r="J85" s="97">
        <v>112522</v>
      </c>
      <c r="K85" s="1">
        <v>78</v>
      </c>
    </row>
    <row r="86" spans="1:11" x14ac:dyDescent="0.25">
      <c r="A86" s="1">
        <v>79</v>
      </c>
      <c r="B86" s="1" t="s">
        <v>135</v>
      </c>
      <c r="C86" s="97">
        <v>1639406</v>
      </c>
      <c r="D86" s="97">
        <v>0</v>
      </c>
      <c r="E86" s="97">
        <v>1455469</v>
      </c>
      <c r="F86" s="97">
        <f t="shared" si="1"/>
        <v>3094875</v>
      </c>
      <c r="G86" s="97">
        <v>220156</v>
      </c>
      <c r="H86" s="97">
        <v>0</v>
      </c>
      <c r="I86" s="97">
        <v>0</v>
      </c>
      <c r="J86" s="97">
        <v>666314</v>
      </c>
      <c r="K86" s="1">
        <v>79</v>
      </c>
    </row>
    <row r="87" spans="1:11" x14ac:dyDescent="0.25">
      <c r="A87" s="1">
        <v>80</v>
      </c>
      <c r="B87" s="1" t="s">
        <v>136</v>
      </c>
      <c r="C87" s="97">
        <v>260914</v>
      </c>
      <c r="D87" s="97">
        <v>0</v>
      </c>
      <c r="E87" s="97">
        <v>348625</v>
      </c>
      <c r="F87" s="97">
        <f t="shared" si="1"/>
        <v>609539</v>
      </c>
      <c r="G87" s="97">
        <v>88010</v>
      </c>
      <c r="H87" s="97">
        <v>0</v>
      </c>
      <c r="I87" s="97">
        <v>0</v>
      </c>
      <c r="J87" s="97">
        <v>5880</v>
      </c>
      <c r="K87" s="1">
        <v>80</v>
      </c>
    </row>
    <row r="88" spans="1:11" x14ac:dyDescent="0.25">
      <c r="A88" s="1">
        <v>81</v>
      </c>
      <c r="B88" s="1" t="s">
        <v>137</v>
      </c>
      <c r="C88" s="97">
        <v>206498</v>
      </c>
      <c r="D88" s="97">
        <v>87056</v>
      </c>
      <c r="E88" s="97">
        <v>278547</v>
      </c>
      <c r="F88" s="97">
        <f t="shared" si="1"/>
        <v>572101</v>
      </c>
      <c r="G88" s="97">
        <v>62312</v>
      </c>
      <c r="H88" s="97">
        <v>0</v>
      </c>
      <c r="I88" s="97">
        <v>0</v>
      </c>
      <c r="J88" s="97">
        <v>63637</v>
      </c>
      <c r="K88" s="1">
        <v>81</v>
      </c>
    </row>
    <row r="89" spans="1:11" x14ac:dyDescent="0.25">
      <c r="A89" s="1">
        <v>82</v>
      </c>
      <c r="B89" s="1" t="s">
        <v>138</v>
      </c>
      <c r="C89" s="97">
        <v>1578372</v>
      </c>
      <c r="D89" s="97">
        <v>16250</v>
      </c>
      <c r="E89" s="97">
        <v>792159</v>
      </c>
      <c r="F89" s="97">
        <f t="shared" si="1"/>
        <v>2386781</v>
      </c>
      <c r="G89" s="97">
        <v>4500</v>
      </c>
      <c r="H89" s="97">
        <v>0</v>
      </c>
      <c r="I89" s="97">
        <v>0</v>
      </c>
      <c r="J89" s="97">
        <v>910056</v>
      </c>
      <c r="K89" s="1">
        <v>82</v>
      </c>
    </row>
    <row r="90" spans="1:11" x14ac:dyDescent="0.25">
      <c r="A90" s="1">
        <v>83</v>
      </c>
      <c r="B90" s="1" t="s">
        <v>139</v>
      </c>
      <c r="C90" s="97">
        <v>28991</v>
      </c>
      <c r="D90" s="97">
        <v>0</v>
      </c>
      <c r="E90" s="97">
        <v>865792</v>
      </c>
      <c r="F90" s="97">
        <f t="shared" si="1"/>
        <v>894783</v>
      </c>
      <c r="G90" s="97">
        <v>158827</v>
      </c>
      <c r="H90" s="97">
        <v>0</v>
      </c>
      <c r="I90" s="97">
        <v>0</v>
      </c>
      <c r="J90" s="97">
        <v>0</v>
      </c>
      <c r="K90" s="1">
        <v>83</v>
      </c>
    </row>
    <row r="91" spans="1:11" x14ac:dyDescent="0.25">
      <c r="A91" s="1">
        <v>84</v>
      </c>
      <c r="B91" s="1" t="s">
        <v>140</v>
      </c>
      <c r="C91" s="97">
        <v>15000</v>
      </c>
      <c r="D91" s="97">
        <v>38485</v>
      </c>
      <c r="E91" s="97">
        <v>361668</v>
      </c>
      <c r="F91" s="97">
        <f t="shared" si="1"/>
        <v>415153</v>
      </c>
      <c r="G91" s="97">
        <v>79185</v>
      </c>
      <c r="H91" s="97">
        <v>0</v>
      </c>
      <c r="I91" s="97">
        <v>0</v>
      </c>
      <c r="J91" s="97">
        <v>6218</v>
      </c>
      <c r="K91" s="1">
        <v>84</v>
      </c>
    </row>
    <row r="92" spans="1:11" x14ac:dyDescent="0.25">
      <c r="A92" s="1">
        <v>85</v>
      </c>
      <c r="B92" s="1" t="s">
        <v>141</v>
      </c>
      <c r="C92" s="97">
        <v>3043092</v>
      </c>
      <c r="D92" s="97">
        <v>86727</v>
      </c>
      <c r="E92" s="97">
        <v>5199453</v>
      </c>
      <c r="F92" s="97">
        <f t="shared" si="1"/>
        <v>8329272</v>
      </c>
      <c r="G92" s="97">
        <v>263141</v>
      </c>
      <c r="H92" s="97">
        <v>0</v>
      </c>
      <c r="I92" s="97">
        <v>0</v>
      </c>
      <c r="J92" s="97">
        <v>277058</v>
      </c>
      <c r="K92" s="1">
        <v>85</v>
      </c>
    </row>
    <row r="93" spans="1:11" x14ac:dyDescent="0.25">
      <c r="A93" s="1">
        <v>86</v>
      </c>
      <c r="B93" s="1" t="s">
        <v>142</v>
      </c>
      <c r="C93" s="97">
        <v>6992997</v>
      </c>
      <c r="D93" s="97">
        <v>348858</v>
      </c>
      <c r="E93" s="97">
        <v>6355938</v>
      </c>
      <c r="F93" s="97">
        <f t="shared" si="1"/>
        <v>13697793</v>
      </c>
      <c r="G93" s="97">
        <v>319627</v>
      </c>
      <c r="H93" s="97">
        <v>0</v>
      </c>
      <c r="I93" s="97">
        <v>0</v>
      </c>
      <c r="J93" s="97">
        <v>826838</v>
      </c>
      <c r="K93" s="1">
        <v>86</v>
      </c>
    </row>
    <row r="94" spans="1:11" x14ac:dyDescent="0.25">
      <c r="A94" s="1">
        <v>87</v>
      </c>
      <c r="B94" s="1" t="s">
        <v>143</v>
      </c>
      <c r="C94" s="97">
        <v>478457</v>
      </c>
      <c r="D94" s="97">
        <v>0</v>
      </c>
      <c r="E94" s="97">
        <v>150398</v>
      </c>
      <c r="F94" s="97">
        <f t="shared" si="1"/>
        <v>628855</v>
      </c>
      <c r="G94" s="97">
        <v>4996</v>
      </c>
      <c r="H94" s="97">
        <v>0</v>
      </c>
      <c r="I94" s="97">
        <v>0</v>
      </c>
      <c r="J94" s="97">
        <v>16943</v>
      </c>
      <c r="K94" s="1">
        <v>87</v>
      </c>
    </row>
    <row r="95" spans="1:11" x14ac:dyDescent="0.25">
      <c r="A95" s="1">
        <v>88</v>
      </c>
      <c r="B95" s="1" t="s">
        <v>144</v>
      </c>
      <c r="C95" s="97">
        <v>45000</v>
      </c>
      <c r="D95" s="97">
        <v>15000</v>
      </c>
      <c r="E95" s="97">
        <v>233810</v>
      </c>
      <c r="F95" s="97">
        <f t="shared" si="1"/>
        <v>293810</v>
      </c>
      <c r="G95" s="97">
        <v>48283</v>
      </c>
      <c r="H95" s="97">
        <v>0</v>
      </c>
      <c r="I95" s="97">
        <v>0</v>
      </c>
      <c r="J95" s="97">
        <v>4020</v>
      </c>
      <c r="K95" s="1">
        <v>88</v>
      </c>
    </row>
    <row r="96" spans="1:11" x14ac:dyDescent="0.25">
      <c r="A96" s="1">
        <v>89</v>
      </c>
      <c r="B96" s="1" t="s">
        <v>145</v>
      </c>
      <c r="C96" s="97">
        <v>201807</v>
      </c>
      <c r="D96" s="97">
        <v>76479</v>
      </c>
      <c r="E96" s="97">
        <v>983476</v>
      </c>
      <c r="F96" s="97">
        <f t="shared" si="1"/>
        <v>1261762</v>
      </c>
      <c r="G96" s="97">
        <v>165890</v>
      </c>
      <c r="H96" s="97">
        <v>0</v>
      </c>
      <c r="I96" s="97">
        <v>0</v>
      </c>
      <c r="J96" s="97">
        <v>15530</v>
      </c>
      <c r="K96" s="1">
        <v>89</v>
      </c>
    </row>
    <row r="97" spans="1:11" x14ac:dyDescent="0.25">
      <c r="A97" s="1">
        <v>90</v>
      </c>
      <c r="B97" s="1" t="s">
        <v>146</v>
      </c>
      <c r="C97" s="100">
        <v>2782250</v>
      </c>
      <c r="D97" s="100">
        <v>90853</v>
      </c>
      <c r="E97" s="100">
        <v>991883</v>
      </c>
      <c r="F97" s="97">
        <f t="shared" si="1"/>
        <v>3864986</v>
      </c>
      <c r="G97" s="100">
        <v>12711</v>
      </c>
      <c r="H97" s="100">
        <v>0</v>
      </c>
      <c r="I97" s="100">
        <v>0</v>
      </c>
      <c r="J97" s="100">
        <v>289824</v>
      </c>
      <c r="K97" s="1">
        <v>90</v>
      </c>
    </row>
    <row r="98" spans="1:11" x14ac:dyDescent="0.25">
      <c r="A98" s="1">
        <v>91</v>
      </c>
      <c r="B98" s="1" t="s">
        <v>147</v>
      </c>
      <c r="C98" s="97">
        <v>720706</v>
      </c>
      <c r="D98" s="97">
        <v>96254</v>
      </c>
      <c r="E98" s="97">
        <v>1600839</v>
      </c>
      <c r="F98" s="97">
        <f t="shared" si="1"/>
        <v>2417799</v>
      </c>
      <c r="G98" s="97">
        <v>173882</v>
      </c>
      <c r="H98" s="97">
        <v>22800</v>
      </c>
      <c r="I98" s="97">
        <v>0</v>
      </c>
      <c r="J98" s="97">
        <v>262350</v>
      </c>
      <c r="K98" s="1">
        <v>91</v>
      </c>
    </row>
    <row r="99" spans="1:11" x14ac:dyDescent="0.25">
      <c r="A99" s="1">
        <v>92</v>
      </c>
      <c r="B99" s="1" t="s">
        <v>148</v>
      </c>
      <c r="C99" s="97">
        <v>95509</v>
      </c>
      <c r="D99" s="97">
        <v>35000</v>
      </c>
      <c r="E99" s="97">
        <v>532545</v>
      </c>
      <c r="F99" s="97">
        <f t="shared" si="1"/>
        <v>663054</v>
      </c>
      <c r="G99" s="97">
        <v>36912</v>
      </c>
      <c r="H99" s="97">
        <v>252908</v>
      </c>
      <c r="I99" s="97">
        <v>0</v>
      </c>
      <c r="J99" s="97">
        <v>0</v>
      </c>
      <c r="K99" s="1">
        <v>92</v>
      </c>
    </row>
    <row r="100" spans="1:11" x14ac:dyDescent="0.25">
      <c r="A100" s="1">
        <v>93</v>
      </c>
      <c r="B100" s="1" t="s">
        <v>149</v>
      </c>
      <c r="C100" s="97">
        <v>45000</v>
      </c>
      <c r="D100" s="97">
        <v>66105</v>
      </c>
      <c r="E100" s="97">
        <v>1045961</v>
      </c>
      <c r="F100" s="97">
        <f t="shared" si="1"/>
        <v>1157066</v>
      </c>
      <c r="G100" s="97">
        <v>224239</v>
      </c>
      <c r="H100" s="97">
        <v>0</v>
      </c>
      <c r="I100" s="97">
        <v>0</v>
      </c>
      <c r="J100" s="97">
        <v>33211</v>
      </c>
      <c r="K100" s="1">
        <v>93</v>
      </c>
    </row>
    <row r="101" spans="1:11" x14ac:dyDescent="0.25">
      <c r="A101" s="1">
        <v>94</v>
      </c>
      <c r="B101" s="1" t="s">
        <v>150</v>
      </c>
      <c r="C101" s="97">
        <v>258185</v>
      </c>
      <c r="D101" s="97">
        <v>0</v>
      </c>
      <c r="E101" s="97">
        <v>419749</v>
      </c>
      <c r="F101" s="97">
        <f t="shared" si="1"/>
        <v>677934</v>
      </c>
      <c r="G101" s="97">
        <v>86625</v>
      </c>
      <c r="H101" s="97">
        <v>1499</v>
      </c>
      <c r="I101" s="97">
        <v>0</v>
      </c>
      <c r="J101" s="97">
        <v>66588</v>
      </c>
      <c r="K101" s="1">
        <v>94</v>
      </c>
    </row>
    <row r="102" spans="1:11" x14ac:dyDescent="0.25">
      <c r="A102" s="15">
        <v>95</v>
      </c>
      <c r="B102" s="1" t="s">
        <v>151</v>
      </c>
      <c r="C102" s="98">
        <v>2321144</v>
      </c>
      <c r="D102" s="98">
        <v>113605</v>
      </c>
      <c r="E102" s="98">
        <v>3349662</v>
      </c>
      <c r="F102" s="98">
        <f t="shared" si="1"/>
        <v>5784411</v>
      </c>
      <c r="G102" s="98">
        <v>200515</v>
      </c>
      <c r="H102" s="98">
        <v>4678</v>
      </c>
      <c r="I102" s="98">
        <v>10542</v>
      </c>
      <c r="J102" s="98">
        <v>290352</v>
      </c>
      <c r="K102" s="15">
        <v>95</v>
      </c>
    </row>
    <row r="103" spans="1:11" x14ac:dyDescent="0.25">
      <c r="A103" s="15">
        <f>A102</f>
        <v>95</v>
      </c>
      <c r="B103" s="6" t="s">
        <v>60</v>
      </c>
      <c r="C103" s="99">
        <f t="shared" ref="C103:J103" si="2">SUM(C8:C102)</f>
        <v>335508319</v>
      </c>
      <c r="D103" s="99">
        <f t="shared" si="2"/>
        <v>11474336</v>
      </c>
      <c r="E103" s="99">
        <f t="shared" si="2"/>
        <v>205722856</v>
      </c>
      <c r="F103" s="99">
        <f t="shared" si="2"/>
        <v>552705511</v>
      </c>
      <c r="G103" s="99">
        <f t="shared" si="2"/>
        <v>11339444</v>
      </c>
      <c r="H103" s="99">
        <f t="shared" si="2"/>
        <v>578000</v>
      </c>
      <c r="I103" s="99">
        <f t="shared" si="2"/>
        <v>52109</v>
      </c>
      <c r="J103" s="99">
        <f t="shared" si="2"/>
        <v>98466643</v>
      </c>
      <c r="K103" s="15">
        <f>K102</f>
        <v>95</v>
      </c>
    </row>
  </sheetData>
  <printOptions horizontalCentered="1" verticalCentered="1" gridLines="1"/>
  <pageMargins left="0.5" right="0.5" top="0.5" bottom="0.5" header="0" footer="0"/>
  <pageSetup paperSize="3" fitToHeight="0" orientation="landscape" r:id="rId1"/>
  <headerFooter alignWithMargins="0"/>
  <rowBreaks count="1" manualBreakCount="1">
    <brk id="55"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2183-53AD-492D-9E59-3FCB0FE3FD37}">
  <sheetPr>
    <pageSetUpPr fitToPage="1"/>
  </sheetPr>
  <dimension ref="A1:K46"/>
  <sheetViews>
    <sheetView topLeftCell="A31" workbookViewId="0">
      <selection activeCell="E6" sqref="E6"/>
    </sheetView>
  </sheetViews>
  <sheetFormatPr defaultColWidth="7.21875" defaultRowHeight="12.6" x14ac:dyDescent="0.25"/>
  <cols>
    <col min="1" max="1" width="4.77734375" style="1" customWidth="1"/>
    <col min="2" max="2" width="16.33203125" style="1" customWidth="1"/>
    <col min="3" max="10" width="14.77734375" style="1" customWidth="1"/>
    <col min="11" max="11" width="3.33203125" style="1" bestFit="1" customWidth="1"/>
    <col min="12" max="256" width="7.21875" style="1"/>
    <col min="257" max="257" width="3.6640625" style="1" bestFit="1" customWidth="1"/>
    <col min="258" max="258" width="11.77734375" style="1" bestFit="1" customWidth="1"/>
    <col min="259" max="259" width="13.77734375" style="1" customWidth="1"/>
    <col min="260" max="260" width="12" style="1" customWidth="1"/>
    <col min="261" max="261" width="10.88671875" style="1" bestFit="1" customWidth="1"/>
    <col min="262" max="262" width="11" style="1" bestFit="1" customWidth="1"/>
    <col min="263" max="263" width="13.77734375" style="1" customWidth="1"/>
    <col min="264" max="264" width="12.33203125" style="1" customWidth="1"/>
    <col min="265" max="265" width="10.33203125" style="1" customWidth="1"/>
    <col min="266" max="266" width="11" style="1" bestFit="1" customWidth="1"/>
    <col min="267" max="267" width="3.33203125" style="1" bestFit="1" customWidth="1"/>
    <col min="268" max="512" width="7.21875" style="1"/>
    <col min="513" max="513" width="3.6640625" style="1" bestFit="1" customWidth="1"/>
    <col min="514" max="514" width="11.77734375" style="1" bestFit="1" customWidth="1"/>
    <col min="515" max="515" width="13.77734375" style="1" customWidth="1"/>
    <col min="516" max="516" width="12" style="1" customWidth="1"/>
    <col min="517" max="517" width="10.88671875" style="1" bestFit="1" customWidth="1"/>
    <col min="518" max="518" width="11" style="1" bestFit="1" customWidth="1"/>
    <col min="519" max="519" width="13.77734375" style="1" customWidth="1"/>
    <col min="520" max="520" width="12.33203125" style="1" customWidth="1"/>
    <col min="521" max="521" width="10.33203125" style="1" customWidth="1"/>
    <col min="522" max="522" width="11" style="1" bestFit="1" customWidth="1"/>
    <col min="523" max="523" width="3.33203125" style="1" bestFit="1" customWidth="1"/>
    <col min="524" max="768" width="7.21875" style="1"/>
    <col min="769" max="769" width="3.6640625" style="1" bestFit="1" customWidth="1"/>
    <col min="770" max="770" width="11.77734375" style="1" bestFit="1" customWidth="1"/>
    <col min="771" max="771" width="13.77734375" style="1" customWidth="1"/>
    <col min="772" max="772" width="12" style="1" customWidth="1"/>
    <col min="773" max="773" width="10.88671875" style="1" bestFit="1" customWidth="1"/>
    <col min="774" max="774" width="11" style="1" bestFit="1" customWidth="1"/>
    <col min="775" max="775" width="13.77734375" style="1" customWidth="1"/>
    <col min="776" max="776" width="12.33203125" style="1" customWidth="1"/>
    <col min="777" max="777" width="10.33203125" style="1" customWidth="1"/>
    <col min="778" max="778" width="11" style="1" bestFit="1" customWidth="1"/>
    <col min="779" max="779" width="3.33203125" style="1" bestFit="1" customWidth="1"/>
    <col min="780" max="1024" width="7.21875" style="1"/>
    <col min="1025" max="1025" width="3.6640625" style="1" bestFit="1" customWidth="1"/>
    <col min="1026" max="1026" width="11.77734375" style="1" bestFit="1" customWidth="1"/>
    <col min="1027" max="1027" width="13.77734375" style="1" customWidth="1"/>
    <col min="1028" max="1028" width="12" style="1" customWidth="1"/>
    <col min="1029" max="1029" width="10.88671875" style="1" bestFit="1" customWidth="1"/>
    <col min="1030" max="1030" width="11" style="1" bestFit="1" customWidth="1"/>
    <col min="1031" max="1031" width="13.77734375" style="1" customWidth="1"/>
    <col min="1032" max="1032" width="12.33203125" style="1" customWidth="1"/>
    <col min="1033" max="1033" width="10.33203125" style="1" customWidth="1"/>
    <col min="1034" max="1034" width="11" style="1" bestFit="1" customWidth="1"/>
    <col min="1035" max="1035" width="3.33203125" style="1" bestFit="1" customWidth="1"/>
    <col min="1036" max="1280" width="7.21875" style="1"/>
    <col min="1281" max="1281" width="3.6640625" style="1" bestFit="1" customWidth="1"/>
    <col min="1282" max="1282" width="11.77734375" style="1" bestFit="1" customWidth="1"/>
    <col min="1283" max="1283" width="13.77734375" style="1" customWidth="1"/>
    <col min="1284" max="1284" width="12" style="1" customWidth="1"/>
    <col min="1285" max="1285" width="10.88671875" style="1" bestFit="1" customWidth="1"/>
    <col min="1286" max="1286" width="11" style="1" bestFit="1" customWidth="1"/>
    <col min="1287" max="1287" width="13.77734375" style="1" customWidth="1"/>
    <col min="1288" max="1288" width="12.33203125" style="1" customWidth="1"/>
    <col min="1289" max="1289" width="10.33203125" style="1" customWidth="1"/>
    <col min="1290" max="1290" width="11" style="1" bestFit="1" customWidth="1"/>
    <col min="1291" max="1291" width="3.33203125" style="1" bestFit="1" customWidth="1"/>
    <col min="1292" max="1536" width="7.21875" style="1"/>
    <col min="1537" max="1537" width="3.6640625" style="1" bestFit="1" customWidth="1"/>
    <col min="1538" max="1538" width="11.77734375" style="1" bestFit="1" customWidth="1"/>
    <col min="1539" max="1539" width="13.77734375" style="1" customWidth="1"/>
    <col min="1540" max="1540" width="12" style="1" customWidth="1"/>
    <col min="1541" max="1541" width="10.88671875" style="1" bestFit="1" customWidth="1"/>
    <col min="1542" max="1542" width="11" style="1" bestFit="1" customWidth="1"/>
    <col min="1543" max="1543" width="13.77734375" style="1" customWidth="1"/>
    <col min="1544" max="1544" width="12.33203125" style="1" customWidth="1"/>
    <col min="1545" max="1545" width="10.33203125" style="1" customWidth="1"/>
    <col min="1546" max="1546" width="11" style="1" bestFit="1" customWidth="1"/>
    <col min="1547" max="1547" width="3.33203125" style="1" bestFit="1" customWidth="1"/>
    <col min="1548" max="1792" width="7.21875" style="1"/>
    <col min="1793" max="1793" width="3.6640625" style="1" bestFit="1" customWidth="1"/>
    <col min="1794" max="1794" width="11.77734375" style="1" bestFit="1" customWidth="1"/>
    <col min="1795" max="1795" width="13.77734375" style="1" customWidth="1"/>
    <col min="1796" max="1796" width="12" style="1" customWidth="1"/>
    <col min="1797" max="1797" width="10.88671875" style="1" bestFit="1" customWidth="1"/>
    <col min="1798" max="1798" width="11" style="1" bestFit="1" customWidth="1"/>
    <col min="1799" max="1799" width="13.77734375" style="1" customWidth="1"/>
    <col min="1800" max="1800" width="12.33203125" style="1" customWidth="1"/>
    <col min="1801" max="1801" width="10.33203125" style="1" customWidth="1"/>
    <col min="1802" max="1802" width="11" style="1" bestFit="1" customWidth="1"/>
    <col min="1803" max="1803" width="3.33203125" style="1" bestFit="1" customWidth="1"/>
    <col min="1804" max="2048" width="7.21875" style="1"/>
    <col min="2049" max="2049" width="3.6640625" style="1" bestFit="1" customWidth="1"/>
    <col min="2050" max="2050" width="11.77734375" style="1" bestFit="1" customWidth="1"/>
    <col min="2051" max="2051" width="13.77734375" style="1" customWidth="1"/>
    <col min="2052" max="2052" width="12" style="1" customWidth="1"/>
    <col min="2053" max="2053" width="10.88671875" style="1" bestFit="1" customWidth="1"/>
    <col min="2054" max="2054" width="11" style="1" bestFit="1" customWidth="1"/>
    <col min="2055" max="2055" width="13.77734375" style="1" customWidth="1"/>
    <col min="2056" max="2056" width="12.33203125" style="1" customWidth="1"/>
    <col min="2057" max="2057" width="10.33203125" style="1" customWidth="1"/>
    <col min="2058" max="2058" width="11" style="1" bestFit="1" customWidth="1"/>
    <col min="2059" max="2059" width="3.33203125" style="1" bestFit="1" customWidth="1"/>
    <col min="2060" max="2304" width="7.21875" style="1"/>
    <col min="2305" max="2305" width="3.6640625" style="1" bestFit="1" customWidth="1"/>
    <col min="2306" max="2306" width="11.77734375" style="1" bestFit="1" customWidth="1"/>
    <col min="2307" max="2307" width="13.77734375" style="1" customWidth="1"/>
    <col min="2308" max="2308" width="12" style="1" customWidth="1"/>
    <col min="2309" max="2309" width="10.88671875" style="1" bestFit="1" customWidth="1"/>
    <col min="2310" max="2310" width="11" style="1" bestFit="1" customWidth="1"/>
    <col min="2311" max="2311" width="13.77734375" style="1" customWidth="1"/>
    <col min="2312" max="2312" width="12.33203125" style="1" customWidth="1"/>
    <col min="2313" max="2313" width="10.33203125" style="1" customWidth="1"/>
    <col min="2314" max="2314" width="11" style="1" bestFit="1" customWidth="1"/>
    <col min="2315" max="2315" width="3.33203125" style="1" bestFit="1" customWidth="1"/>
    <col min="2316" max="2560" width="7.21875" style="1"/>
    <col min="2561" max="2561" width="3.6640625" style="1" bestFit="1" customWidth="1"/>
    <col min="2562" max="2562" width="11.77734375" style="1" bestFit="1" customWidth="1"/>
    <col min="2563" max="2563" width="13.77734375" style="1" customWidth="1"/>
    <col min="2564" max="2564" width="12" style="1" customWidth="1"/>
    <col min="2565" max="2565" width="10.88671875" style="1" bestFit="1" customWidth="1"/>
    <col min="2566" max="2566" width="11" style="1" bestFit="1" customWidth="1"/>
    <col min="2567" max="2567" width="13.77734375" style="1" customWidth="1"/>
    <col min="2568" max="2568" width="12.33203125" style="1" customWidth="1"/>
    <col min="2569" max="2569" width="10.33203125" style="1" customWidth="1"/>
    <col min="2570" max="2570" width="11" style="1" bestFit="1" customWidth="1"/>
    <col min="2571" max="2571" width="3.33203125" style="1" bestFit="1" customWidth="1"/>
    <col min="2572" max="2816" width="7.21875" style="1"/>
    <col min="2817" max="2817" width="3.6640625" style="1" bestFit="1" customWidth="1"/>
    <col min="2818" max="2818" width="11.77734375" style="1" bestFit="1" customWidth="1"/>
    <col min="2819" max="2819" width="13.77734375" style="1" customWidth="1"/>
    <col min="2820" max="2820" width="12" style="1" customWidth="1"/>
    <col min="2821" max="2821" width="10.88671875" style="1" bestFit="1" customWidth="1"/>
    <col min="2822" max="2822" width="11" style="1" bestFit="1" customWidth="1"/>
    <col min="2823" max="2823" width="13.77734375" style="1" customWidth="1"/>
    <col min="2824" max="2824" width="12.33203125" style="1" customWidth="1"/>
    <col min="2825" max="2825" width="10.33203125" style="1" customWidth="1"/>
    <col min="2826" max="2826" width="11" style="1" bestFit="1" customWidth="1"/>
    <col min="2827" max="2827" width="3.33203125" style="1" bestFit="1" customWidth="1"/>
    <col min="2828" max="3072" width="7.21875" style="1"/>
    <col min="3073" max="3073" width="3.6640625" style="1" bestFit="1" customWidth="1"/>
    <col min="3074" max="3074" width="11.77734375" style="1" bestFit="1" customWidth="1"/>
    <col min="3075" max="3075" width="13.77734375" style="1" customWidth="1"/>
    <col min="3076" max="3076" width="12" style="1" customWidth="1"/>
    <col min="3077" max="3077" width="10.88671875" style="1" bestFit="1" customWidth="1"/>
    <col min="3078" max="3078" width="11" style="1" bestFit="1" customWidth="1"/>
    <col min="3079" max="3079" width="13.77734375" style="1" customWidth="1"/>
    <col min="3080" max="3080" width="12.33203125" style="1" customWidth="1"/>
    <col min="3081" max="3081" width="10.33203125" style="1" customWidth="1"/>
    <col min="3082" max="3082" width="11" style="1" bestFit="1" customWidth="1"/>
    <col min="3083" max="3083" width="3.33203125" style="1" bestFit="1" customWidth="1"/>
    <col min="3084" max="3328" width="7.21875" style="1"/>
    <col min="3329" max="3329" width="3.6640625" style="1" bestFit="1" customWidth="1"/>
    <col min="3330" max="3330" width="11.77734375" style="1" bestFit="1" customWidth="1"/>
    <col min="3331" max="3331" width="13.77734375" style="1" customWidth="1"/>
    <col min="3332" max="3332" width="12" style="1" customWidth="1"/>
    <col min="3333" max="3333" width="10.88671875" style="1" bestFit="1" customWidth="1"/>
    <col min="3334" max="3334" width="11" style="1" bestFit="1" customWidth="1"/>
    <col min="3335" max="3335" width="13.77734375" style="1" customWidth="1"/>
    <col min="3336" max="3336" width="12.33203125" style="1" customWidth="1"/>
    <col min="3337" max="3337" width="10.33203125" style="1" customWidth="1"/>
    <col min="3338" max="3338" width="11" style="1" bestFit="1" customWidth="1"/>
    <col min="3339" max="3339" width="3.33203125" style="1" bestFit="1" customWidth="1"/>
    <col min="3340" max="3584" width="7.21875" style="1"/>
    <col min="3585" max="3585" width="3.6640625" style="1" bestFit="1" customWidth="1"/>
    <col min="3586" max="3586" width="11.77734375" style="1" bestFit="1" customWidth="1"/>
    <col min="3587" max="3587" width="13.77734375" style="1" customWidth="1"/>
    <col min="3588" max="3588" width="12" style="1" customWidth="1"/>
    <col min="3589" max="3589" width="10.88671875" style="1" bestFit="1" customWidth="1"/>
    <col min="3590" max="3590" width="11" style="1" bestFit="1" customWidth="1"/>
    <col min="3591" max="3591" width="13.77734375" style="1" customWidth="1"/>
    <col min="3592" max="3592" width="12.33203125" style="1" customWidth="1"/>
    <col min="3593" max="3593" width="10.33203125" style="1" customWidth="1"/>
    <col min="3594" max="3594" width="11" style="1" bestFit="1" customWidth="1"/>
    <col min="3595" max="3595" width="3.33203125" style="1" bestFit="1" customWidth="1"/>
    <col min="3596" max="3840" width="7.21875" style="1"/>
    <col min="3841" max="3841" width="3.6640625" style="1" bestFit="1" customWidth="1"/>
    <col min="3842" max="3842" width="11.77734375" style="1" bestFit="1" customWidth="1"/>
    <col min="3843" max="3843" width="13.77734375" style="1" customWidth="1"/>
    <col min="3844" max="3844" width="12" style="1" customWidth="1"/>
    <col min="3845" max="3845" width="10.88671875" style="1" bestFit="1" customWidth="1"/>
    <col min="3846" max="3846" width="11" style="1" bestFit="1" customWidth="1"/>
    <col min="3847" max="3847" width="13.77734375" style="1" customWidth="1"/>
    <col min="3848" max="3848" width="12.33203125" style="1" customWidth="1"/>
    <col min="3849" max="3849" width="10.33203125" style="1" customWidth="1"/>
    <col min="3850" max="3850" width="11" style="1" bestFit="1" customWidth="1"/>
    <col min="3851" max="3851" width="3.33203125" style="1" bestFit="1" customWidth="1"/>
    <col min="3852" max="4096" width="7.21875" style="1"/>
    <col min="4097" max="4097" width="3.6640625" style="1" bestFit="1" customWidth="1"/>
    <col min="4098" max="4098" width="11.77734375" style="1" bestFit="1" customWidth="1"/>
    <col min="4099" max="4099" width="13.77734375" style="1" customWidth="1"/>
    <col min="4100" max="4100" width="12" style="1" customWidth="1"/>
    <col min="4101" max="4101" width="10.88671875" style="1" bestFit="1" customWidth="1"/>
    <col min="4102" max="4102" width="11" style="1" bestFit="1" customWidth="1"/>
    <col min="4103" max="4103" width="13.77734375" style="1" customWidth="1"/>
    <col min="4104" max="4104" width="12.33203125" style="1" customWidth="1"/>
    <col min="4105" max="4105" width="10.33203125" style="1" customWidth="1"/>
    <col min="4106" max="4106" width="11" style="1" bestFit="1" customWidth="1"/>
    <col min="4107" max="4107" width="3.33203125" style="1" bestFit="1" customWidth="1"/>
    <col min="4108" max="4352" width="7.21875" style="1"/>
    <col min="4353" max="4353" width="3.6640625" style="1" bestFit="1" customWidth="1"/>
    <col min="4354" max="4354" width="11.77734375" style="1" bestFit="1" customWidth="1"/>
    <col min="4355" max="4355" width="13.77734375" style="1" customWidth="1"/>
    <col min="4356" max="4356" width="12" style="1" customWidth="1"/>
    <col min="4357" max="4357" width="10.88671875" style="1" bestFit="1" customWidth="1"/>
    <col min="4358" max="4358" width="11" style="1" bestFit="1" customWidth="1"/>
    <col min="4359" max="4359" width="13.77734375" style="1" customWidth="1"/>
    <col min="4360" max="4360" width="12.33203125" style="1" customWidth="1"/>
    <col min="4361" max="4361" width="10.33203125" style="1" customWidth="1"/>
    <col min="4362" max="4362" width="11" style="1" bestFit="1" customWidth="1"/>
    <col min="4363" max="4363" width="3.33203125" style="1" bestFit="1" customWidth="1"/>
    <col min="4364" max="4608" width="7.21875" style="1"/>
    <col min="4609" max="4609" width="3.6640625" style="1" bestFit="1" customWidth="1"/>
    <col min="4610" max="4610" width="11.77734375" style="1" bestFit="1" customWidth="1"/>
    <col min="4611" max="4611" width="13.77734375" style="1" customWidth="1"/>
    <col min="4612" max="4612" width="12" style="1" customWidth="1"/>
    <col min="4613" max="4613" width="10.88671875" style="1" bestFit="1" customWidth="1"/>
    <col min="4614" max="4614" width="11" style="1" bestFit="1" customWidth="1"/>
    <col min="4615" max="4615" width="13.77734375" style="1" customWidth="1"/>
    <col min="4616" max="4616" width="12.33203125" style="1" customWidth="1"/>
    <col min="4617" max="4617" width="10.33203125" style="1" customWidth="1"/>
    <col min="4618" max="4618" width="11" style="1" bestFit="1" customWidth="1"/>
    <col min="4619" max="4619" width="3.33203125" style="1" bestFit="1" customWidth="1"/>
    <col min="4620" max="4864" width="7.21875" style="1"/>
    <col min="4865" max="4865" width="3.6640625" style="1" bestFit="1" customWidth="1"/>
    <col min="4866" max="4866" width="11.77734375" style="1" bestFit="1" customWidth="1"/>
    <col min="4867" max="4867" width="13.77734375" style="1" customWidth="1"/>
    <col min="4868" max="4868" width="12" style="1" customWidth="1"/>
    <col min="4869" max="4869" width="10.88671875" style="1" bestFit="1" customWidth="1"/>
    <col min="4870" max="4870" width="11" style="1" bestFit="1" customWidth="1"/>
    <col min="4871" max="4871" width="13.77734375" style="1" customWidth="1"/>
    <col min="4872" max="4872" width="12.33203125" style="1" customWidth="1"/>
    <col min="4873" max="4873" width="10.33203125" style="1" customWidth="1"/>
    <col min="4874" max="4874" width="11" style="1" bestFit="1" customWidth="1"/>
    <col min="4875" max="4875" width="3.33203125" style="1" bestFit="1" customWidth="1"/>
    <col min="4876" max="5120" width="7.21875" style="1"/>
    <col min="5121" max="5121" width="3.6640625" style="1" bestFit="1" customWidth="1"/>
    <col min="5122" max="5122" width="11.77734375" style="1" bestFit="1" customWidth="1"/>
    <col min="5123" max="5123" width="13.77734375" style="1" customWidth="1"/>
    <col min="5124" max="5124" width="12" style="1" customWidth="1"/>
    <col min="5125" max="5125" width="10.88671875" style="1" bestFit="1" customWidth="1"/>
    <col min="5126" max="5126" width="11" style="1" bestFit="1" customWidth="1"/>
    <col min="5127" max="5127" width="13.77734375" style="1" customWidth="1"/>
    <col min="5128" max="5128" width="12.33203125" style="1" customWidth="1"/>
    <col min="5129" max="5129" width="10.33203125" style="1" customWidth="1"/>
    <col min="5130" max="5130" width="11" style="1" bestFit="1" customWidth="1"/>
    <col min="5131" max="5131" width="3.33203125" style="1" bestFit="1" customWidth="1"/>
    <col min="5132" max="5376" width="7.21875" style="1"/>
    <col min="5377" max="5377" width="3.6640625" style="1" bestFit="1" customWidth="1"/>
    <col min="5378" max="5378" width="11.77734375" style="1" bestFit="1" customWidth="1"/>
    <col min="5379" max="5379" width="13.77734375" style="1" customWidth="1"/>
    <col min="5380" max="5380" width="12" style="1" customWidth="1"/>
    <col min="5381" max="5381" width="10.88671875" style="1" bestFit="1" customWidth="1"/>
    <col min="5382" max="5382" width="11" style="1" bestFit="1" customWidth="1"/>
    <col min="5383" max="5383" width="13.77734375" style="1" customWidth="1"/>
    <col min="5384" max="5384" width="12.33203125" style="1" customWidth="1"/>
    <col min="5385" max="5385" width="10.33203125" style="1" customWidth="1"/>
    <col min="5386" max="5386" width="11" style="1" bestFit="1" customWidth="1"/>
    <col min="5387" max="5387" width="3.33203125" style="1" bestFit="1" customWidth="1"/>
    <col min="5388" max="5632" width="7.21875" style="1"/>
    <col min="5633" max="5633" width="3.6640625" style="1" bestFit="1" customWidth="1"/>
    <col min="5634" max="5634" width="11.77734375" style="1" bestFit="1" customWidth="1"/>
    <col min="5635" max="5635" width="13.77734375" style="1" customWidth="1"/>
    <col min="5636" max="5636" width="12" style="1" customWidth="1"/>
    <col min="5637" max="5637" width="10.88671875" style="1" bestFit="1" customWidth="1"/>
    <col min="5638" max="5638" width="11" style="1" bestFit="1" customWidth="1"/>
    <col min="5639" max="5639" width="13.77734375" style="1" customWidth="1"/>
    <col min="5640" max="5640" width="12.33203125" style="1" customWidth="1"/>
    <col min="5641" max="5641" width="10.33203125" style="1" customWidth="1"/>
    <col min="5642" max="5642" width="11" style="1" bestFit="1" customWidth="1"/>
    <col min="5643" max="5643" width="3.33203125" style="1" bestFit="1" customWidth="1"/>
    <col min="5644" max="5888" width="7.21875" style="1"/>
    <col min="5889" max="5889" width="3.6640625" style="1" bestFit="1" customWidth="1"/>
    <col min="5890" max="5890" width="11.77734375" style="1" bestFit="1" customWidth="1"/>
    <col min="5891" max="5891" width="13.77734375" style="1" customWidth="1"/>
    <col min="5892" max="5892" width="12" style="1" customWidth="1"/>
    <col min="5893" max="5893" width="10.88671875" style="1" bestFit="1" customWidth="1"/>
    <col min="5894" max="5894" width="11" style="1" bestFit="1" customWidth="1"/>
    <col min="5895" max="5895" width="13.77734375" style="1" customWidth="1"/>
    <col min="5896" max="5896" width="12.33203125" style="1" customWidth="1"/>
    <col min="5897" max="5897" width="10.33203125" style="1" customWidth="1"/>
    <col min="5898" max="5898" width="11" style="1" bestFit="1" customWidth="1"/>
    <col min="5899" max="5899" width="3.33203125" style="1" bestFit="1" customWidth="1"/>
    <col min="5900" max="6144" width="7.21875" style="1"/>
    <col min="6145" max="6145" width="3.6640625" style="1" bestFit="1" customWidth="1"/>
    <col min="6146" max="6146" width="11.77734375" style="1" bestFit="1" customWidth="1"/>
    <col min="6147" max="6147" width="13.77734375" style="1" customWidth="1"/>
    <col min="6148" max="6148" width="12" style="1" customWidth="1"/>
    <col min="6149" max="6149" width="10.88671875" style="1" bestFit="1" customWidth="1"/>
    <col min="6150" max="6150" width="11" style="1" bestFit="1" customWidth="1"/>
    <col min="6151" max="6151" width="13.77734375" style="1" customWidth="1"/>
    <col min="6152" max="6152" width="12.33203125" style="1" customWidth="1"/>
    <col min="6153" max="6153" width="10.33203125" style="1" customWidth="1"/>
    <col min="6154" max="6154" width="11" style="1" bestFit="1" customWidth="1"/>
    <col min="6155" max="6155" width="3.33203125" style="1" bestFit="1" customWidth="1"/>
    <col min="6156" max="6400" width="7.21875" style="1"/>
    <col min="6401" max="6401" width="3.6640625" style="1" bestFit="1" customWidth="1"/>
    <col min="6402" max="6402" width="11.77734375" style="1" bestFit="1" customWidth="1"/>
    <col min="6403" max="6403" width="13.77734375" style="1" customWidth="1"/>
    <col min="6404" max="6404" width="12" style="1" customWidth="1"/>
    <col min="6405" max="6405" width="10.88671875" style="1" bestFit="1" customWidth="1"/>
    <col min="6406" max="6406" width="11" style="1" bestFit="1" customWidth="1"/>
    <col min="6407" max="6407" width="13.77734375" style="1" customWidth="1"/>
    <col min="6408" max="6408" width="12.33203125" style="1" customWidth="1"/>
    <col min="6409" max="6409" width="10.33203125" style="1" customWidth="1"/>
    <col min="6410" max="6410" width="11" style="1" bestFit="1" customWidth="1"/>
    <col min="6411" max="6411" width="3.33203125" style="1" bestFit="1" customWidth="1"/>
    <col min="6412" max="6656" width="7.21875" style="1"/>
    <col min="6657" max="6657" width="3.6640625" style="1" bestFit="1" customWidth="1"/>
    <col min="6658" max="6658" width="11.77734375" style="1" bestFit="1" customWidth="1"/>
    <col min="6659" max="6659" width="13.77734375" style="1" customWidth="1"/>
    <col min="6660" max="6660" width="12" style="1" customWidth="1"/>
    <col min="6661" max="6661" width="10.88671875" style="1" bestFit="1" customWidth="1"/>
    <col min="6662" max="6662" width="11" style="1" bestFit="1" customWidth="1"/>
    <col min="6663" max="6663" width="13.77734375" style="1" customWidth="1"/>
    <col min="6664" max="6664" width="12.33203125" style="1" customWidth="1"/>
    <col min="6665" max="6665" width="10.33203125" style="1" customWidth="1"/>
    <col min="6666" max="6666" width="11" style="1" bestFit="1" customWidth="1"/>
    <col min="6667" max="6667" width="3.33203125" style="1" bestFit="1" customWidth="1"/>
    <col min="6668" max="6912" width="7.21875" style="1"/>
    <col min="6913" max="6913" width="3.6640625" style="1" bestFit="1" customWidth="1"/>
    <col min="6914" max="6914" width="11.77734375" style="1" bestFit="1" customWidth="1"/>
    <col min="6915" max="6915" width="13.77734375" style="1" customWidth="1"/>
    <col min="6916" max="6916" width="12" style="1" customWidth="1"/>
    <col min="6917" max="6917" width="10.88671875" style="1" bestFit="1" customWidth="1"/>
    <col min="6918" max="6918" width="11" style="1" bestFit="1" customWidth="1"/>
    <col min="6919" max="6919" width="13.77734375" style="1" customWidth="1"/>
    <col min="6920" max="6920" width="12.33203125" style="1" customWidth="1"/>
    <col min="6921" max="6921" width="10.33203125" style="1" customWidth="1"/>
    <col min="6922" max="6922" width="11" style="1" bestFit="1" customWidth="1"/>
    <col min="6923" max="6923" width="3.33203125" style="1" bestFit="1" customWidth="1"/>
    <col min="6924" max="7168" width="7.21875" style="1"/>
    <col min="7169" max="7169" width="3.6640625" style="1" bestFit="1" customWidth="1"/>
    <col min="7170" max="7170" width="11.77734375" style="1" bestFit="1" customWidth="1"/>
    <col min="7171" max="7171" width="13.77734375" style="1" customWidth="1"/>
    <col min="7172" max="7172" width="12" style="1" customWidth="1"/>
    <col min="7173" max="7173" width="10.88671875" style="1" bestFit="1" customWidth="1"/>
    <col min="7174" max="7174" width="11" style="1" bestFit="1" customWidth="1"/>
    <col min="7175" max="7175" width="13.77734375" style="1" customWidth="1"/>
    <col min="7176" max="7176" width="12.33203125" style="1" customWidth="1"/>
    <col min="7177" max="7177" width="10.33203125" style="1" customWidth="1"/>
    <col min="7178" max="7178" width="11" style="1" bestFit="1" customWidth="1"/>
    <col min="7179" max="7179" width="3.33203125" style="1" bestFit="1" customWidth="1"/>
    <col min="7180" max="7424" width="7.21875" style="1"/>
    <col min="7425" max="7425" width="3.6640625" style="1" bestFit="1" customWidth="1"/>
    <col min="7426" max="7426" width="11.77734375" style="1" bestFit="1" customWidth="1"/>
    <col min="7427" max="7427" width="13.77734375" style="1" customWidth="1"/>
    <col min="7428" max="7428" width="12" style="1" customWidth="1"/>
    <col min="7429" max="7429" width="10.88671875" style="1" bestFit="1" customWidth="1"/>
    <col min="7430" max="7430" width="11" style="1" bestFit="1" customWidth="1"/>
    <col min="7431" max="7431" width="13.77734375" style="1" customWidth="1"/>
    <col min="7432" max="7432" width="12.33203125" style="1" customWidth="1"/>
    <col min="7433" max="7433" width="10.33203125" style="1" customWidth="1"/>
    <col min="7434" max="7434" width="11" style="1" bestFit="1" customWidth="1"/>
    <col min="7435" max="7435" width="3.33203125" style="1" bestFit="1" customWidth="1"/>
    <col min="7436" max="7680" width="7.21875" style="1"/>
    <col min="7681" max="7681" width="3.6640625" style="1" bestFit="1" customWidth="1"/>
    <col min="7682" max="7682" width="11.77734375" style="1" bestFit="1" customWidth="1"/>
    <col min="7683" max="7683" width="13.77734375" style="1" customWidth="1"/>
    <col min="7684" max="7684" width="12" style="1" customWidth="1"/>
    <col min="7685" max="7685" width="10.88671875" style="1" bestFit="1" customWidth="1"/>
    <col min="7686" max="7686" width="11" style="1" bestFit="1" customWidth="1"/>
    <col min="7687" max="7687" width="13.77734375" style="1" customWidth="1"/>
    <col min="7688" max="7688" width="12.33203125" style="1" customWidth="1"/>
    <col min="7689" max="7689" width="10.33203125" style="1" customWidth="1"/>
    <col min="7690" max="7690" width="11" style="1" bestFit="1" customWidth="1"/>
    <col min="7691" max="7691" width="3.33203125" style="1" bestFit="1" customWidth="1"/>
    <col min="7692" max="7936" width="7.21875" style="1"/>
    <col min="7937" max="7937" width="3.6640625" style="1" bestFit="1" customWidth="1"/>
    <col min="7938" max="7938" width="11.77734375" style="1" bestFit="1" customWidth="1"/>
    <col min="7939" max="7939" width="13.77734375" style="1" customWidth="1"/>
    <col min="7940" max="7940" width="12" style="1" customWidth="1"/>
    <col min="7941" max="7941" width="10.88671875" style="1" bestFit="1" customWidth="1"/>
    <col min="7942" max="7942" width="11" style="1" bestFit="1" customWidth="1"/>
    <col min="7943" max="7943" width="13.77734375" style="1" customWidth="1"/>
    <col min="7944" max="7944" width="12.33203125" style="1" customWidth="1"/>
    <col min="7945" max="7945" width="10.33203125" style="1" customWidth="1"/>
    <col min="7946" max="7946" width="11" style="1" bestFit="1" customWidth="1"/>
    <col min="7947" max="7947" width="3.33203125" style="1" bestFit="1" customWidth="1"/>
    <col min="7948" max="8192" width="7.21875" style="1"/>
    <col min="8193" max="8193" width="3.6640625" style="1" bestFit="1" customWidth="1"/>
    <col min="8194" max="8194" width="11.77734375" style="1" bestFit="1" customWidth="1"/>
    <col min="8195" max="8195" width="13.77734375" style="1" customWidth="1"/>
    <col min="8196" max="8196" width="12" style="1" customWidth="1"/>
    <col min="8197" max="8197" width="10.88671875" style="1" bestFit="1" customWidth="1"/>
    <col min="8198" max="8198" width="11" style="1" bestFit="1" customWidth="1"/>
    <col min="8199" max="8199" width="13.77734375" style="1" customWidth="1"/>
    <col min="8200" max="8200" width="12.33203125" style="1" customWidth="1"/>
    <col min="8201" max="8201" width="10.33203125" style="1" customWidth="1"/>
    <col min="8202" max="8202" width="11" style="1" bestFit="1" customWidth="1"/>
    <col min="8203" max="8203" width="3.33203125" style="1" bestFit="1" customWidth="1"/>
    <col min="8204" max="8448" width="7.21875" style="1"/>
    <col min="8449" max="8449" width="3.6640625" style="1" bestFit="1" customWidth="1"/>
    <col min="8450" max="8450" width="11.77734375" style="1" bestFit="1" customWidth="1"/>
    <col min="8451" max="8451" width="13.77734375" style="1" customWidth="1"/>
    <col min="8452" max="8452" width="12" style="1" customWidth="1"/>
    <col min="8453" max="8453" width="10.88671875" style="1" bestFit="1" customWidth="1"/>
    <col min="8454" max="8454" width="11" style="1" bestFit="1" customWidth="1"/>
    <col min="8455" max="8455" width="13.77734375" style="1" customWidth="1"/>
    <col min="8456" max="8456" width="12.33203125" style="1" customWidth="1"/>
    <col min="8457" max="8457" width="10.33203125" style="1" customWidth="1"/>
    <col min="8458" max="8458" width="11" style="1" bestFit="1" customWidth="1"/>
    <col min="8459" max="8459" width="3.33203125" style="1" bestFit="1" customWidth="1"/>
    <col min="8460" max="8704" width="7.21875" style="1"/>
    <col min="8705" max="8705" width="3.6640625" style="1" bestFit="1" customWidth="1"/>
    <col min="8706" max="8706" width="11.77734375" style="1" bestFit="1" customWidth="1"/>
    <col min="8707" max="8707" width="13.77734375" style="1" customWidth="1"/>
    <col min="8708" max="8708" width="12" style="1" customWidth="1"/>
    <col min="8709" max="8709" width="10.88671875" style="1" bestFit="1" customWidth="1"/>
    <col min="8710" max="8710" width="11" style="1" bestFit="1" customWidth="1"/>
    <col min="8711" max="8711" width="13.77734375" style="1" customWidth="1"/>
    <col min="8712" max="8712" width="12.33203125" style="1" customWidth="1"/>
    <col min="8713" max="8713" width="10.33203125" style="1" customWidth="1"/>
    <col min="8714" max="8714" width="11" style="1" bestFit="1" customWidth="1"/>
    <col min="8715" max="8715" width="3.33203125" style="1" bestFit="1" customWidth="1"/>
    <col min="8716" max="8960" width="7.21875" style="1"/>
    <col min="8961" max="8961" width="3.6640625" style="1" bestFit="1" customWidth="1"/>
    <col min="8962" max="8962" width="11.77734375" style="1" bestFit="1" customWidth="1"/>
    <col min="8963" max="8963" width="13.77734375" style="1" customWidth="1"/>
    <col min="8964" max="8964" width="12" style="1" customWidth="1"/>
    <col min="8965" max="8965" width="10.88671875" style="1" bestFit="1" customWidth="1"/>
    <col min="8966" max="8966" width="11" style="1" bestFit="1" customWidth="1"/>
    <col min="8967" max="8967" width="13.77734375" style="1" customWidth="1"/>
    <col min="8968" max="8968" width="12.33203125" style="1" customWidth="1"/>
    <col min="8969" max="8969" width="10.33203125" style="1" customWidth="1"/>
    <col min="8970" max="8970" width="11" style="1" bestFit="1" customWidth="1"/>
    <col min="8971" max="8971" width="3.33203125" style="1" bestFit="1" customWidth="1"/>
    <col min="8972" max="9216" width="7.21875" style="1"/>
    <col min="9217" max="9217" width="3.6640625" style="1" bestFit="1" customWidth="1"/>
    <col min="9218" max="9218" width="11.77734375" style="1" bestFit="1" customWidth="1"/>
    <col min="9219" max="9219" width="13.77734375" style="1" customWidth="1"/>
    <col min="9220" max="9220" width="12" style="1" customWidth="1"/>
    <col min="9221" max="9221" width="10.88671875" style="1" bestFit="1" customWidth="1"/>
    <col min="9222" max="9222" width="11" style="1" bestFit="1" customWidth="1"/>
    <col min="9223" max="9223" width="13.77734375" style="1" customWidth="1"/>
    <col min="9224" max="9224" width="12.33203125" style="1" customWidth="1"/>
    <col min="9225" max="9225" width="10.33203125" style="1" customWidth="1"/>
    <col min="9226" max="9226" width="11" style="1" bestFit="1" customWidth="1"/>
    <col min="9227" max="9227" width="3.33203125" style="1" bestFit="1" customWidth="1"/>
    <col min="9228" max="9472" width="7.21875" style="1"/>
    <col min="9473" max="9473" width="3.6640625" style="1" bestFit="1" customWidth="1"/>
    <col min="9474" max="9474" width="11.77734375" style="1" bestFit="1" customWidth="1"/>
    <col min="9475" max="9475" width="13.77734375" style="1" customWidth="1"/>
    <col min="9476" max="9476" width="12" style="1" customWidth="1"/>
    <col min="9477" max="9477" width="10.88671875" style="1" bestFit="1" customWidth="1"/>
    <col min="9478" max="9478" width="11" style="1" bestFit="1" customWidth="1"/>
    <col min="9479" max="9479" width="13.77734375" style="1" customWidth="1"/>
    <col min="9480" max="9480" width="12.33203125" style="1" customWidth="1"/>
    <col min="9481" max="9481" width="10.33203125" style="1" customWidth="1"/>
    <col min="9482" max="9482" width="11" style="1" bestFit="1" customWidth="1"/>
    <col min="9483" max="9483" width="3.33203125" style="1" bestFit="1" customWidth="1"/>
    <col min="9484" max="9728" width="7.21875" style="1"/>
    <col min="9729" max="9729" width="3.6640625" style="1" bestFit="1" customWidth="1"/>
    <col min="9730" max="9730" width="11.77734375" style="1" bestFit="1" customWidth="1"/>
    <col min="9731" max="9731" width="13.77734375" style="1" customWidth="1"/>
    <col min="9732" max="9732" width="12" style="1" customWidth="1"/>
    <col min="9733" max="9733" width="10.88671875" style="1" bestFit="1" customWidth="1"/>
    <col min="9734" max="9734" width="11" style="1" bestFit="1" customWidth="1"/>
    <col min="9735" max="9735" width="13.77734375" style="1" customWidth="1"/>
    <col min="9736" max="9736" width="12.33203125" style="1" customWidth="1"/>
    <col min="9737" max="9737" width="10.33203125" style="1" customWidth="1"/>
    <col min="9738" max="9738" width="11" style="1" bestFit="1" customWidth="1"/>
    <col min="9739" max="9739" width="3.33203125" style="1" bestFit="1" customWidth="1"/>
    <col min="9740" max="9984" width="7.21875" style="1"/>
    <col min="9985" max="9985" width="3.6640625" style="1" bestFit="1" customWidth="1"/>
    <col min="9986" max="9986" width="11.77734375" style="1" bestFit="1" customWidth="1"/>
    <col min="9987" max="9987" width="13.77734375" style="1" customWidth="1"/>
    <col min="9988" max="9988" width="12" style="1" customWidth="1"/>
    <col min="9989" max="9989" width="10.88671875" style="1" bestFit="1" customWidth="1"/>
    <col min="9990" max="9990" width="11" style="1" bestFit="1" customWidth="1"/>
    <col min="9991" max="9991" width="13.77734375" style="1" customWidth="1"/>
    <col min="9992" max="9992" width="12.33203125" style="1" customWidth="1"/>
    <col min="9993" max="9993" width="10.33203125" style="1" customWidth="1"/>
    <col min="9994" max="9994" width="11" style="1" bestFit="1" customWidth="1"/>
    <col min="9995" max="9995" width="3.33203125" style="1" bestFit="1" customWidth="1"/>
    <col min="9996" max="10240" width="7.21875" style="1"/>
    <col min="10241" max="10241" width="3.6640625" style="1" bestFit="1" customWidth="1"/>
    <col min="10242" max="10242" width="11.77734375" style="1" bestFit="1" customWidth="1"/>
    <col min="10243" max="10243" width="13.77734375" style="1" customWidth="1"/>
    <col min="10244" max="10244" width="12" style="1" customWidth="1"/>
    <col min="10245" max="10245" width="10.88671875" style="1" bestFit="1" customWidth="1"/>
    <col min="10246" max="10246" width="11" style="1" bestFit="1" customWidth="1"/>
    <col min="10247" max="10247" width="13.77734375" style="1" customWidth="1"/>
    <col min="10248" max="10248" width="12.33203125" style="1" customWidth="1"/>
    <col min="10249" max="10249" width="10.33203125" style="1" customWidth="1"/>
    <col min="10250" max="10250" width="11" style="1" bestFit="1" customWidth="1"/>
    <col min="10251" max="10251" width="3.33203125" style="1" bestFit="1" customWidth="1"/>
    <col min="10252" max="10496" width="7.21875" style="1"/>
    <col min="10497" max="10497" width="3.6640625" style="1" bestFit="1" customWidth="1"/>
    <col min="10498" max="10498" width="11.77734375" style="1" bestFit="1" customWidth="1"/>
    <col min="10499" max="10499" width="13.77734375" style="1" customWidth="1"/>
    <col min="10500" max="10500" width="12" style="1" customWidth="1"/>
    <col min="10501" max="10501" width="10.88671875" style="1" bestFit="1" customWidth="1"/>
    <col min="10502" max="10502" width="11" style="1" bestFit="1" customWidth="1"/>
    <col min="10503" max="10503" width="13.77734375" style="1" customWidth="1"/>
    <col min="10504" max="10504" width="12.33203125" style="1" customWidth="1"/>
    <col min="10505" max="10505" width="10.33203125" style="1" customWidth="1"/>
    <col min="10506" max="10506" width="11" style="1" bestFit="1" customWidth="1"/>
    <col min="10507" max="10507" width="3.33203125" style="1" bestFit="1" customWidth="1"/>
    <col min="10508" max="10752" width="7.21875" style="1"/>
    <col min="10753" max="10753" width="3.6640625" style="1" bestFit="1" customWidth="1"/>
    <col min="10754" max="10754" width="11.77734375" style="1" bestFit="1" customWidth="1"/>
    <col min="10755" max="10755" width="13.77734375" style="1" customWidth="1"/>
    <col min="10756" max="10756" width="12" style="1" customWidth="1"/>
    <col min="10757" max="10757" width="10.88671875" style="1" bestFit="1" customWidth="1"/>
    <col min="10758" max="10758" width="11" style="1" bestFit="1" customWidth="1"/>
    <col min="10759" max="10759" width="13.77734375" style="1" customWidth="1"/>
    <col min="10760" max="10760" width="12.33203125" style="1" customWidth="1"/>
    <col min="10761" max="10761" width="10.33203125" style="1" customWidth="1"/>
    <col min="10762" max="10762" width="11" style="1" bestFit="1" customWidth="1"/>
    <col min="10763" max="10763" width="3.33203125" style="1" bestFit="1" customWidth="1"/>
    <col min="10764" max="11008" width="7.21875" style="1"/>
    <col min="11009" max="11009" width="3.6640625" style="1" bestFit="1" customWidth="1"/>
    <col min="11010" max="11010" width="11.77734375" style="1" bestFit="1" customWidth="1"/>
    <col min="11011" max="11011" width="13.77734375" style="1" customWidth="1"/>
    <col min="11012" max="11012" width="12" style="1" customWidth="1"/>
    <col min="11013" max="11013" width="10.88671875" style="1" bestFit="1" customWidth="1"/>
    <col min="11014" max="11014" width="11" style="1" bestFit="1" customWidth="1"/>
    <col min="11015" max="11015" width="13.77734375" style="1" customWidth="1"/>
    <col min="11016" max="11016" width="12.33203125" style="1" customWidth="1"/>
    <col min="11017" max="11017" width="10.33203125" style="1" customWidth="1"/>
    <col min="11018" max="11018" width="11" style="1" bestFit="1" customWidth="1"/>
    <col min="11019" max="11019" width="3.33203125" style="1" bestFit="1" customWidth="1"/>
    <col min="11020" max="11264" width="7.21875" style="1"/>
    <col min="11265" max="11265" width="3.6640625" style="1" bestFit="1" customWidth="1"/>
    <col min="11266" max="11266" width="11.77734375" style="1" bestFit="1" customWidth="1"/>
    <col min="11267" max="11267" width="13.77734375" style="1" customWidth="1"/>
    <col min="11268" max="11268" width="12" style="1" customWidth="1"/>
    <col min="11269" max="11269" width="10.88671875" style="1" bestFit="1" customWidth="1"/>
    <col min="11270" max="11270" width="11" style="1" bestFit="1" customWidth="1"/>
    <col min="11271" max="11271" width="13.77734375" style="1" customWidth="1"/>
    <col min="11272" max="11272" width="12.33203125" style="1" customWidth="1"/>
    <col min="11273" max="11273" width="10.33203125" style="1" customWidth="1"/>
    <col min="11274" max="11274" width="11" style="1" bestFit="1" customWidth="1"/>
    <col min="11275" max="11275" width="3.33203125" style="1" bestFit="1" customWidth="1"/>
    <col min="11276" max="11520" width="7.21875" style="1"/>
    <col min="11521" max="11521" width="3.6640625" style="1" bestFit="1" customWidth="1"/>
    <col min="11522" max="11522" width="11.77734375" style="1" bestFit="1" customWidth="1"/>
    <col min="11523" max="11523" width="13.77734375" style="1" customWidth="1"/>
    <col min="11524" max="11524" width="12" style="1" customWidth="1"/>
    <col min="11525" max="11525" width="10.88671875" style="1" bestFit="1" customWidth="1"/>
    <col min="11526" max="11526" width="11" style="1" bestFit="1" customWidth="1"/>
    <col min="11527" max="11527" width="13.77734375" style="1" customWidth="1"/>
    <col min="11528" max="11528" width="12.33203125" style="1" customWidth="1"/>
    <col min="11529" max="11529" width="10.33203125" style="1" customWidth="1"/>
    <col min="11530" max="11530" width="11" style="1" bestFit="1" customWidth="1"/>
    <col min="11531" max="11531" width="3.33203125" style="1" bestFit="1" customWidth="1"/>
    <col min="11532" max="11776" width="7.21875" style="1"/>
    <col min="11777" max="11777" width="3.6640625" style="1" bestFit="1" customWidth="1"/>
    <col min="11778" max="11778" width="11.77734375" style="1" bestFit="1" customWidth="1"/>
    <col min="11779" max="11779" width="13.77734375" style="1" customWidth="1"/>
    <col min="11780" max="11780" width="12" style="1" customWidth="1"/>
    <col min="11781" max="11781" width="10.88671875" style="1" bestFit="1" customWidth="1"/>
    <col min="11782" max="11782" width="11" style="1" bestFit="1" customWidth="1"/>
    <col min="11783" max="11783" width="13.77734375" style="1" customWidth="1"/>
    <col min="11784" max="11784" width="12.33203125" style="1" customWidth="1"/>
    <col min="11785" max="11785" width="10.33203125" style="1" customWidth="1"/>
    <col min="11786" max="11786" width="11" style="1" bestFit="1" customWidth="1"/>
    <col min="11787" max="11787" width="3.33203125" style="1" bestFit="1" customWidth="1"/>
    <col min="11788" max="12032" width="7.21875" style="1"/>
    <col min="12033" max="12033" width="3.6640625" style="1" bestFit="1" customWidth="1"/>
    <col min="12034" max="12034" width="11.77734375" style="1" bestFit="1" customWidth="1"/>
    <col min="12035" max="12035" width="13.77734375" style="1" customWidth="1"/>
    <col min="12036" max="12036" width="12" style="1" customWidth="1"/>
    <col min="12037" max="12037" width="10.88671875" style="1" bestFit="1" customWidth="1"/>
    <col min="12038" max="12038" width="11" style="1" bestFit="1" customWidth="1"/>
    <col min="12039" max="12039" width="13.77734375" style="1" customWidth="1"/>
    <col min="12040" max="12040" width="12.33203125" style="1" customWidth="1"/>
    <col min="12041" max="12041" width="10.33203125" style="1" customWidth="1"/>
    <col min="12042" max="12042" width="11" style="1" bestFit="1" customWidth="1"/>
    <col min="12043" max="12043" width="3.33203125" style="1" bestFit="1" customWidth="1"/>
    <col min="12044" max="12288" width="7.21875" style="1"/>
    <col min="12289" max="12289" width="3.6640625" style="1" bestFit="1" customWidth="1"/>
    <col min="12290" max="12290" width="11.77734375" style="1" bestFit="1" customWidth="1"/>
    <col min="12291" max="12291" width="13.77734375" style="1" customWidth="1"/>
    <col min="12292" max="12292" width="12" style="1" customWidth="1"/>
    <col min="12293" max="12293" width="10.88671875" style="1" bestFit="1" customWidth="1"/>
    <col min="12294" max="12294" width="11" style="1" bestFit="1" customWidth="1"/>
    <col min="12295" max="12295" width="13.77734375" style="1" customWidth="1"/>
    <col min="12296" max="12296" width="12.33203125" style="1" customWidth="1"/>
    <col min="12297" max="12297" width="10.33203125" style="1" customWidth="1"/>
    <col min="12298" max="12298" width="11" style="1" bestFit="1" customWidth="1"/>
    <col min="12299" max="12299" width="3.33203125" style="1" bestFit="1" customWidth="1"/>
    <col min="12300" max="12544" width="7.21875" style="1"/>
    <col min="12545" max="12545" width="3.6640625" style="1" bestFit="1" customWidth="1"/>
    <col min="12546" max="12546" width="11.77734375" style="1" bestFit="1" customWidth="1"/>
    <col min="12547" max="12547" width="13.77734375" style="1" customWidth="1"/>
    <col min="12548" max="12548" width="12" style="1" customWidth="1"/>
    <col min="12549" max="12549" width="10.88671875" style="1" bestFit="1" customWidth="1"/>
    <col min="12550" max="12550" width="11" style="1" bestFit="1" customWidth="1"/>
    <col min="12551" max="12551" width="13.77734375" style="1" customWidth="1"/>
    <col min="12552" max="12552" width="12.33203125" style="1" customWidth="1"/>
    <col min="12553" max="12553" width="10.33203125" style="1" customWidth="1"/>
    <col min="12554" max="12554" width="11" style="1" bestFit="1" customWidth="1"/>
    <col min="12555" max="12555" width="3.33203125" style="1" bestFit="1" customWidth="1"/>
    <col min="12556" max="12800" width="7.21875" style="1"/>
    <col min="12801" max="12801" width="3.6640625" style="1" bestFit="1" customWidth="1"/>
    <col min="12802" max="12802" width="11.77734375" style="1" bestFit="1" customWidth="1"/>
    <col min="12803" max="12803" width="13.77734375" style="1" customWidth="1"/>
    <col min="12804" max="12804" width="12" style="1" customWidth="1"/>
    <col min="12805" max="12805" width="10.88671875" style="1" bestFit="1" customWidth="1"/>
    <col min="12806" max="12806" width="11" style="1" bestFit="1" customWidth="1"/>
    <col min="12807" max="12807" width="13.77734375" style="1" customWidth="1"/>
    <col min="12808" max="12808" width="12.33203125" style="1" customWidth="1"/>
    <col min="12809" max="12809" width="10.33203125" style="1" customWidth="1"/>
    <col min="12810" max="12810" width="11" style="1" bestFit="1" customWidth="1"/>
    <col min="12811" max="12811" width="3.33203125" style="1" bestFit="1" customWidth="1"/>
    <col min="12812" max="13056" width="7.21875" style="1"/>
    <col min="13057" max="13057" width="3.6640625" style="1" bestFit="1" customWidth="1"/>
    <col min="13058" max="13058" width="11.77734375" style="1" bestFit="1" customWidth="1"/>
    <col min="13059" max="13059" width="13.77734375" style="1" customWidth="1"/>
    <col min="13060" max="13060" width="12" style="1" customWidth="1"/>
    <col min="13061" max="13061" width="10.88671875" style="1" bestFit="1" customWidth="1"/>
    <col min="13062" max="13062" width="11" style="1" bestFit="1" customWidth="1"/>
    <col min="13063" max="13063" width="13.77734375" style="1" customWidth="1"/>
    <col min="13064" max="13064" width="12.33203125" style="1" customWidth="1"/>
    <col min="13065" max="13065" width="10.33203125" style="1" customWidth="1"/>
    <col min="13066" max="13066" width="11" style="1" bestFit="1" customWidth="1"/>
    <col min="13067" max="13067" width="3.33203125" style="1" bestFit="1" customWidth="1"/>
    <col min="13068" max="13312" width="7.21875" style="1"/>
    <col min="13313" max="13313" width="3.6640625" style="1" bestFit="1" customWidth="1"/>
    <col min="13314" max="13314" width="11.77734375" style="1" bestFit="1" customWidth="1"/>
    <col min="13315" max="13315" width="13.77734375" style="1" customWidth="1"/>
    <col min="13316" max="13316" width="12" style="1" customWidth="1"/>
    <col min="13317" max="13317" width="10.88671875" style="1" bestFit="1" customWidth="1"/>
    <col min="13318" max="13318" width="11" style="1" bestFit="1" customWidth="1"/>
    <col min="13319" max="13319" width="13.77734375" style="1" customWidth="1"/>
    <col min="13320" max="13320" width="12.33203125" style="1" customWidth="1"/>
    <col min="13321" max="13321" width="10.33203125" style="1" customWidth="1"/>
    <col min="13322" max="13322" width="11" style="1" bestFit="1" customWidth="1"/>
    <col min="13323" max="13323" width="3.33203125" style="1" bestFit="1" customWidth="1"/>
    <col min="13324" max="13568" width="7.21875" style="1"/>
    <col min="13569" max="13569" width="3.6640625" style="1" bestFit="1" customWidth="1"/>
    <col min="13570" max="13570" width="11.77734375" style="1" bestFit="1" customWidth="1"/>
    <col min="13571" max="13571" width="13.77734375" style="1" customWidth="1"/>
    <col min="13572" max="13572" width="12" style="1" customWidth="1"/>
    <col min="13573" max="13573" width="10.88671875" style="1" bestFit="1" customWidth="1"/>
    <col min="13574" max="13574" width="11" style="1" bestFit="1" customWidth="1"/>
    <col min="13575" max="13575" width="13.77734375" style="1" customWidth="1"/>
    <col min="13576" max="13576" width="12.33203125" style="1" customWidth="1"/>
    <col min="13577" max="13577" width="10.33203125" style="1" customWidth="1"/>
    <col min="13578" max="13578" width="11" style="1" bestFit="1" customWidth="1"/>
    <col min="13579" max="13579" width="3.33203125" style="1" bestFit="1" customWidth="1"/>
    <col min="13580" max="13824" width="7.21875" style="1"/>
    <col min="13825" max="13825" width="3.6640625" style="1" bestFit="1" customWidth="1"/>
    <col min="13826" max="13826" width="11.77734375" style="1" bestFit="1" customWidth="1"/>
    <col min="13827" max="13827" width="13.77734375" style="1" customWidth="1"/>
    <col min="13828" max="13828" width="12" style="1" customWidth="1"/>
    <col min="13829" max="13829" width="10.88671875" style="1" bestFit="1" customWidth="1"/>
    <col min="13830" max="13830" width="11" style="1" bestFit="1" customWidth="1"/>
    <col min="13831" max="13831" width="13.77734375" style="1" customWidth="1"/>
    <col min="13832" max="13832" width="12.33203125" style="1" customWidth="1"/>
    <col min="13833" max="13833" width="10.33203125" style="1" customWidth="1"/>
    <col min="13834" max="13834" width="11" style="1" bestFit="1" customWidth="1"/>
    <col min="13835" max="13835" width="3.33203125" style="1" bestFit="1" customWidth="1"/>
    <col min="13836" max="14080" width="7.21875" style="1"/>
    <col min="14081" max="14081" width="3.6640625" style="1" bestFit="1" customWidth="1"/>
    <col min="14082" max="14082" width="11.77734375" style="1" bestFit="1" customWidth="1"/>
    <col min="14083" max="14083" width="13.77734375" style="1" customWidth="1"/>
    <col min="14084" max="14084" width="12" style="1" customWidth="1"/>
    <col min="14085" max="14085" width="10.88671875" style="1" bestFit="1" customWidth="1"/>
    <col min="14086" max="14086" width="11" style="1" bestFit="1" customWidth="1"/>
    <col min="14087" max="14087" width="13.77734375" style="1" customWidth="1"/>
    <col min="14088" max="14088" width="12.33203125" style="1" customWidth="1"/>
    <col min="14089" max="14089" width="10.33203125" style="1" customWidth="1"/>
    <col min="14090" max="14090" width="11" style="1" bestFit="1" customWidth="1"/>
    <col min="14091" max="14091" width="3.33203125" style="1" bestFit="1" customWidth="1"/>
    <col min="14092" max="14336" width="7.21875" style="1"/>
    <col min="14337" max="14337" width="3.6640625" style="1" bestFit="1" customWidth="1"/>
    <col min="14338" max="14338" width="11.77734375" style="1" bestFit="1" customWidth="1"/>
    <col min="14339" max="14339" width="13.77734375" style="1" customWidth="1"/>
    <col min="14340" max="14340" width="12" style="1" customWidth="1"/>
    <col min="14341" max="14341" width="10.88671875" style="1" bestFit="1" customWidth="1"/>
    <col min="14342" max="14342" width="11" style="1" bestFit="1" customWidth="1"/>
    <col min="14343" max="14343" width="13.77734375" style="1" customWidth="1"/>
    <col min="14344" max="14344" width="12.33203125" style="1" customWidth="1"/>
    <col min="14345" max="14345" width="10.33203125" style="1" customWidth="1"/>
    <col min="14346" max="14346" width="11" style="1" bestFit="1" customWidth="1"/>
    <col min="14347" max="14347" width="3.33203125" style="1" bestFit="1" customWidth="1"/>
    <col min="14348" max="14592" width="7.21875" style="1"/>
    <col min="14593" max="14593" width="3.6640625" style="1" bestFit="1" customWidth="1"/>
    <col min="14594" max="14594" width="11.77734375" style="1" bestFit="1" customWidth="1"/>
    <col min="14595" max="14595" width="13.77734375" style="1" customWidth="1"/>
    <col min="14596" max="14596" width="12" style="1" customWidth="1"/>
    <col min="14597" max="14597" width="10.88671875" style="1" bestFit="1" customWidth="1"/>
    <col min="14598" max="14598" width="11" style="1" bestFit="1" customWidth="1"/>
    <col min="14599" max="14599" width="13.77734375" style="1" customWidth="1"/>
    <col min="14600" max="14600" width="12.33203125" style="1" customWidth="1"/>
    <col min="14601" max="14601" width="10.33203125" style="1" customWidth="1"/>
    <col min="14602" max="14602" width="11" style="1" bestFit="1" customWidth="1"/>
    <col min="14603" max="14603" width="3.33203125" style="1" bestFit="1" customWidth="1"/>
    <col min="14604" max="14848" width="7.21875" style="1"/>
    <col min="14849" max="14849" width="3.6640625" style="1" bestFit="1" customWidth="1"/>
    <col min="14850" max="14850" width="11.77734375" style="1" bestFit="1" customWidth="1"/>
    <col min="14851" max="14851" width="13.77734375" style="1" customWidth="1"/>
    <col min="14852" max="14852" width="12" style="1" customWidth="1"/>
    <col min="14853" max="14853" width="10.88671875" style="1" bestFit="1" customWidth="1"/>
    <col min="14854" max="14854" width="11" style="1" bestFit="1" customWidth="1"/>
    <col min="14855" max="14855" width="13.77734375" style="1" customWidth="1"/>
    <col min="14856" max="14856" width="12.33203125" style="1" customWidth="1"/>
    <col min="14857" max="14857" width="10.33203125" style="1" customWidth="1"/>
    <col min="14858" max="14858" width="11" style="1" bestFit="1" customWidth="1"/>
    <col min="14859" max="14859" width="3.33203125" style="1" bestFit="1" customWidth="1"/>
    <col min="14860" max="15104" width="7.21875" style="1"/>
    <col min="15105" max="15105" width="3.6640625" style="1" bestFit="1" customWidth="1"/>
    <col min="15106" max="15106" width="11.77734375" style="1" bestFit="1" customWidth="1"/>
    <col min="15107" max="15107" width="13.77734375" style="1" customWidth="1"/>
    <col min="15108" max="15108" width="12" style="1" customWidth="1"/>
    <col min="15109" max="15109" width="10.88671875" style="1" bestFit="1" customWidth="1"/>
    <col min="15110" max="15110" width="11" style="1" bestFit="1" customWidth="1"/>
    <col min="15111" max="15111" width="13.77734375" style="1" customWidth="1"/>
    <col min="15112" max="15112" width="12.33203125" style="1" customWidth="1"/>
    <col min="15113" max="15113" width="10.33203125" style="1" customWidth="1"/>
    <col min="15114" max="15114" width="11" style="1" bestFit="1" customWidth="1"/>
    <col min="15115" max="15115" width="3.33203125" style="1" bestFit="1" customWidth="1"/>
    <col min="15116" max="15360" width="7.21875" style="1"/>
    <col min="15361" max="15361" width="3.6640625" style="1" bestFit="1" customWidth="1"/>
    <col min="15362" max="15362" width="11.77734375" style="1" bestFit="1" customWidth="1"/>
    <col min="15363" max="15363" width="13.77734375" style="1" customWidth="1"/>
    <col min="15364" max="15364" width="12" style="1" customWidth="1"/>
    <col min="15365" max="15365" width="10.88671875" style="1" bestFit="1" customWidth="1"/>
    <col min="15366" max="15366" width="11" style="1" bestFit="1" customWidth="1"/>
    <col min="15367" max="15367" width="13.77734375" style="1" customWidth="1"/>
    <col min="15368" max="15368" width="12.33203125" style="1" customWidth="1"/>
    <col min="15369" max="15369" width="10.33203125" style="1" customWidth="1"/>
    <col min="15370" max="15370" width="11" style="1" bestFit="1" customWidth="1"/>
    <col min="15371" max="15371" width="3.33203125" style="1" bestFit="1" customWidth="1"/>
    <col min="15372" max="15616" width="7.21875" style="1"/>
    <col min="15617" max="15617" width="3.6640625" style="1" bestFit="1" customWidth="1"/>
    <col min="15618" max="15618" width="11.77734375" style="1" bestFit="1" customWidth="1"/>
    <col min="15619" max="15619" width="13.77734375" style="1" customWidth="1"/>
    <col min="15620" max="15620" width="12" style="1" customWidth="1"/>
    <col min="15621" max="15621" width="10.88671875" style="1" bestFit="1" customWidth="1"/>
    <col min="15622" max="15622" width="11" style="1" bestFit="1" customWidth="1"/>
    <col min="15623" max="15623" width="13.77734375" style="1" customWidth="1"/>
    <col min="15624" max="15624" width="12.33203125" style="1" customWidth="1"/>
    <col min="15625" max="15625" width="10.33203125" style="1" customWidth="1"/>
    <col min="15626" max="15626" width="11" style="1" bestFit="1" customWidth="1"/>
    <col min="15627" max="15627" width="3.33203125" style="1" bestFit="1" customWidth="1"/>
    <col min="15628" max="15872" width="7.21875" style="1"/>
    <col min="15873" max="15873" width="3.6640625" style="1" bestFit="1" customWidth="1"/>
    <col min="15874" max="15874" width="11.77734375" style="1" bestFit="1" customWidth="1"/>
    <col min="15875" max="15875" width="13.77734375" style="1" customWidth="1"/>
    <col min="15876" max="15876" width="12" style="1" customWidth="1"/>
    <col min="15877" max="15877" width="10.88671875" style="1" bestFit="1" customWidth="1"/>
    <col min="15878" max="15878" width="11" style="1" bestFit="1" customWidth="1"/>
    <col min="15879" max="15879" width="13.77734375" style="1" customWidth="1"/>
    <col min="15880" max="15880" width="12.33203125" style="1" customWidth="1"/>
    <col min="15881" max="15881" width="10.33203125" style="1" customWidth="1"/>
    <col min="15882" max="15882" width="11" style="1" bestFit="1" customWidth="1"/>
    <col min="15883" max="15883" width="3.33203125" style="1" bestFit="1" customWidth="1"/>
    <col min="15884" max="16128" width="7.21875" style="1"/>
    <col min="16129" max="16129" width="3.6640625" style="1" bestFit="1" customWidth="1"/>
    <col min="16130" max="16130" width="11.77734375" style="1" bestFit="1" customWidth="1"/>
    <col min="16131" max="16131" width="13.77734375" style="1" customWidth="1"/>
    <col min="16132" max="16132" width="12" style="1" customWidth="1"/>
    <col min="16133" max="16133" width="10.88671875" style="1" bestFit="1" customWidth="1"/>
    <col min="16134" max="16134" width="11" style="1" bestFit="1" customWidth="1"/>
    <col min="16135" max="16135" width="13.77734375" style="1" customWidth="1"/>
    <col min="16136" max="16136" width="12.33203125" style="1" customWidth="1"/>
    <col min="16137" max="16137" width="10.33203125" style="1" customWidth="1"/>
    <col min="16138" max="16138" width="11" style="1" bestFit="1" customWidth="1"/>
    <col min="16139" max="16139" width="3.33203125" style="1" bestFit="1" customWidth="1"/>
    <col min="16140" max="16384" width="7.21875" style="1"/>
  </cols>
  <sheetData>
    <row r="1" spans="1:11" ht="12" customHeight="1" x14ac:dyDescent="0.25">
      <c r="A1" s="1" t="s">
        <v>1</v>
      </c>
      <c r="F1" s="2"/>
      <c r="G1" s="92"/>
      <c r="K1" s="2"/>
    </row>
    <row r="2" spans="1:11" ht="12" customHeight="1" x14ac:dyDescent="0.25">
      <c r="A2" s="1" t="s">
        <v>468</v>
      </c>
      <c r="C2" s="1" t="s">
        <v>427</v>
      </c>
      <c r="F2" s="2"/>
      <c r="G2" s="92"/>
      <c r="K2" s="2"/>
    </row>
    <row r="3" spans="1:11" ht="12" customHeight="1" x14ac:dyDescent="0.25">
      <c r="A3" s="1" t="s">
        <v>438</v>
      </c>
      <c r="F3" s="2"/>
      <c r="G3" s="3"/>
    </row>
    <row r="4" spans="1:11" ht="10.5" customHeight="1" x14ac:dyDescent="0.25">
      <c r="A4" s="3"/>
      <c r="F4" s="2"/>
      <c r="G4" s="3"/>
    </row>
    <row r="5" spans="1:11" ht="10.5" customHeight="1" x14ac:dyDescent="0.25"/>
    <row r="6" spans="1:11" ht="10.5" customHeight="1" x14ac:dyDescent="0.25">
      <c r="A6" s="6"/>
      <c r="B6" s="6"/>
      <c r="C6" s="6"/>
      <c r="D6" s="6"/>
      <c r="E6" s="6"/>
      <c r="F6" s="6"/>
      <c r="G6" s="8" t="s">
        <v>211</v>
      </c>
      <c r="H6" s="5"/>
      <c r="I6" s="5"/>
      <c r="J6" s="5"/>
      <c r="K6" s="6"/>
    </row>
    <row r="7" spans="1:11" s="84" customFormat="1" ht="30" customHeight="1" x14ac:dyDescent="0.25">
      <c r="A7" s="82" t="s">
        <v>8</v>
      </c>
      <c r="B7" s="82" t="s">
        <v>10</v>
      </c>
      <c r="C7" s="10" t="s">
        <v>249</v>
      </c>
      <c r="D7" s="10" t="s">
        <v>250</v>
      </c>
      <c r="E7" s="10" t="s">
        <v>251</v>
      </c>
      <c r="F7" s="82" t="s">
        <v>60</v>
      </c>
      <c r="G7" s="10" t="s">
        <v>222</v>
      </c>
      <c r="H7" s="10" t="s">
        <v>12</v>
      </c>
      <c r="I7" s="10" t="s">
        <v>13</v>
      </c>
      <c r="J7" s="10" t="s">
        <v>223</v>
      </c>
      <c r="K7" s="82" t="s">
        <v>8</v>
      </c>
    </row>
    <row r="8" spans="1:11" x14ac:dyDescent="0.25">
      <c r="A8" s="1">
        <v>1</v>
      </c>
      <c r="B8" s="1" t="s">
        <v>152</v>
      </c>
      <c r="C8" s="97">
        <v>4170472</v>
      </c>
      <c r="D8" s="97">
        <v>419500</v>
      </c>
      <c r="E8" s="97">
        <v>0</v>
      </c>
      <c r="F8" s="97">
        <f t="shared" ref="F8:F45" si="0">(C8+D8+E8)</f>
        <v>4589972</v>
      </c>
      <c r="G8" s="97">
        <v>350730</v>
      </c>
      <c r="H8" s="97">
        <v>20278</v>
      </c>
      <c r="I8" s="97">
        <v>0</v>
      </c>
      <c r="J8" s="97">
        <v>324357</v>
      </c>
      <c r="K8" s="1">
        <v>1</v>
      </c>
    </row>
    <row r="9" spans="1:11" x14ac:dyDescent="0.25">
      <c r="A9" s="1">
        <v>2</v>
      </c>
      <c r="B9" s="1" t="s">
        <v>153</v>
      </c>
      <c r="C9" s="97">
        <v>235193</v>
      </c>
      <c r="D9" s="97">
        <v>0</v>
      </c>
      <c r="E9" s="97">
        <v>0</v>
      </c>
      <c r="F9" s="97">
        <f t="shared" si="0"/>
        <v>235193</v>
      </c>
      <c r="G9" s="97">
        <v>4050</v>
      </c>
      <c r="H9" s="97">
        <v>450</v>
      </c>
      <c r="I9" s="97">
        <v>0</v>
      </c>
      <c r="J9" s="97">
        <v>45464</v>
      </c>
      <c r="K9" s="1">
        <v>2</v>
      </c>
    </row>
    <row r="10" spans="1:11" x14ac:dyDescent="0.25">
      <c r="A10" s="1">
        <v>3</v>
      </c>
      <c r="B10" s="1" t="s">
        <v>70</v>
      </c>
      <c r="C10" s="97">
        <v>154511</v>
      </c>
      <c r="D10" s="97">
        <v>178852</v>
      </c>
      <c r="E10" s="97">
        <v>0</v>
      </c>
      <c r="F10" s="97">
        <f t="shared" si="0"/>
        <v>333363</v>
      </c>
      <c r="G10" s="97">
        <v>0</v>
      </c>
      <c r="H10" s="97">
        <v>0</v>
      </c>
      <c r="I10" s="97">
        <v>0</v>
      </c>
      <c r="J10" s="97">
        <v>101587</v>
      </c>
      <c r="K10" s="1">
        <v>3</v>
      </c>
    </row>
    <row r="11" spans="1:11" x14ac:dyDescent="0.25">
      <c r="A11" s="1">
        <v>4</v>
      </c>
      <c r="B11" s="1" t="s">
        <v>154</v>
      </c>
      <c r="C11" s="97">
        <v>54085</v>
      </c>
      <c r="D11" s="97">
        <v>0</v>
      </c>
      <c r="E11" s="97">
        <v>0</v>
      </c>
      <c r="F11" s="97">
        <f t="shared" si="0"/>
        <v>54085</v>
      </c>
      <c r="G11" s="97">
        <v>0</v>
      </c>
      <c r="H11" s="97">
        <v>0</v>
      </c>
      <c r="I11" s="97">
        <v>0</v>
      </c>
      <c r="J11" s="97">
        <v>0</v>
      </c>
      <c r="K11" s="1">
        <v>4</v>
      </c>
    </row>
    <row r="12" spans="1:11" x14ac:dyDescent="0.25">
      <c r="A12" s="1">
        <v>5</v>
      </c>
      <c r="B12" s="1" t="s">
        <v>155</v>
      </c>
      <c r="C12" s="97">
        <v>905043</v>
      </c>
      <c r="D12" s="97">
        <v>26950</v>
      </c>
      <c r="E12" s="97">
        <v>3279</v>
      </c>
      <c r="F12" s="97">
        <f t="shared" si="0"/>
        <v>935272</v>
      </c>
      <c r="G12" s="97">
        <v>5157</v>
      </c>
      <c r="H12" s="97">
        <v>0</v>
      </c>
      <c r="I12" s="97">
        <v>0</v>
      </c>
      <c r="J12" s="97">
        <v>133887</v>
      </c>
      <c r="K12" s="1">
        <v>5</v>
      </c>
    </row>
    <row r="13" spans="1:11" x14ac:dyDescent="0.25">
      <c r="A13" s="1">
        <v>6</v>
      </c>
      <c r="B13" s="1" t="s">
        <v>156</v>
      </c>
      <c r="C13" s="97">
        <v>3039079</v>
      </c>
      <c r="D13" s="97">
        <v>0</v>
      </c>
      <c r="E13" s="97">
        <v>0</v>
      </c>
      <c r="F13" s="97">
        <f t="shared" si="0"/>
        <v>3039079</v>
      </c>
      <c r="G13" s="97">
        <v>0</v>
      </c>
      <c r="H13" s="97">
        <v>0</v>
      </c>
      <c r="I13" s="97">
        <v>0</v>
      </c>
      <c r="J13" s="97">
        <v>467821</v>
      </c>
      <c r="K13" s="1">
        <v>6</v>
      </c>
    </row>
    <row r="14" spans="1:11" x14ac:dyDescent="0.25">
      <c r="A14" s="1">
        <v>7</v>
      </c>
      <c r="B14" s="1" t="s">
        <v>157</v>
      </c>
      <c r="C14" s="97">
        <v>0</v>
      </c>
      <c r="D14" s="97">
        <v>9596</v>
      </c>
      <c r="E14" s="97">
        <v>9183</v>
      </c>
      <c r="F14" s="97">
        <f t="shared" si="0"/>
        <v>18779</v>
      </c>
      <c r="G14" s="97">
        <v>3300</v>
      </c>
      <c r="H14" s="97">
        <v>0</v>
      </c>
      <c r="I14" s="97">
        <v>0</v>
      </c>
      <c r="J14" s="97">
        <v>0</v>
      </c>
      <c r="K14" s="1">
        <v>7</v>
      </c>
    </row>
    <row r="15" spans="1:11" x14ac:dyDescent="0.25">
      <c r="A15" s="1">
        <v>8</v>
      </c>
      <c r="B15" s="1" t="s">
        <v>158</v>
      </c>
      <c r="C15" s="97">
        <v>1333350</v>
      </c>
      <c r="D15" s="97">
        <v>0</v>
      </c>
      <c r="E15" s="97">
        <v>0</v>
      </c>
      <c r="F15" s="97">
        <f t="shared" si="0"/>
        <v>1333350</v>
      </c>
      <c r="G15" s="97">
        <v>0</v>
      </c>
      <c r="H15" s="97">
        <v>0</v>
      </c>
      <c r="I15" s="97">
        <v>0</v>
      </c>
      <c r="J15" s="97">
        <v>489619</v>
      </c>
      <c r="K15" s="1">
        <v>8</v>
      </c>
    </row>
    <row r="16" spans="1:11" x14ac:dyDescent="0.25">
      <c r="A16" s="1">
        <v>9</v>
      </c>
      <c r="B16" s="1" t="s">
        <v>159</v>
      </c>
      <c r="C16" s="97">
        <v>705806</v>
      </c>
      <c r="D16" s="97">
        <v>159299</v>
      </c>
      <c r="E16" s="97">
        <v>0</v>
      </c>
      <c r="F16" s="97">
        <f t="shared" si="0"/>
        <v>865105</v>
      </c>
      <c r="G16" s="97">
        <v>0</v>
      </c>
      <c r="H16" s="97">
        <v>0</v>
      </c>
      <c r="I16" s="97">
        <v>0</v>
      </c>
      <c r="J16" s="97">
        <v>252165</v>
      </c>
      <c r="K16" s="1">
        <v>9</v>
      </c>
    </row>
    <row r="17" spans="1:11" x14ac:dyDescent="0.25">
      <c r="A17" s="1">
        <v>10</v>
      </c>
      <c r="B17" s="1" t="s">
        <v>160</v>
      </c>
      <c r="C17" s="97">
        <v>184858</v>
      </c>
      <c r="D17" s="97">
        <v>11500</v>
      </c>
      <c r="E17" s="97">
        <v>2000</v>
      </c>
      <c r="F17" s="97">
        <f t="shared" si="0"/>
        <v>198358</v>
      </c>
      <c r="G17" s="97">
        <v>21317</v>
      </c>
      <c r="H17" s="97">
        <v>11283</v>
      </c>
      <c r="I17" s="97">
        <v>0</v>
      </c>
      <c r="J17" s="97">
        <v>56400</v>
      </c>
      <c r="K17" s="1">
        <v>10</v>
      </c>
    </row>
    <row r="18" spans="1:11" x14ac:dyDescent="0.25">
      <c r="A18" s="1">
        <v>11</v>
      </c>
      <c r="B18" s="1" t="s">
        <v>161</v>
      </c>
      <c r="C18" s="97">
        <v>4016155</v>
      </c>
      <c r="D18" s="97">
        <v>0</v>
      </c>
      <c r="E18" s="97">
        <v>0</v>
      </c>
      <c r="F18" s="97">
        <f t="shared" si="0"/>
        <v>4016155</v>
      </c>
      <c r="G18" s="97">
        <v>0</v>
      </c>
      <c r="H18" s="97">
        <v>0</v>
      </c>
      <c r="I18" s="97">
        <v>0</v>
      </c>
      <c r="J18" s="97">
        <v>918537</v>
      </c>
      <c r="K18" s="1">
        <v>11</v>
      </c>
    </row>
    <row r="19" spans="1:11" x14ac:dyDescent="0.25">
      <c r="A19" s="1">
        <v>12</v>
      </c>
      <c r="B19" s="1" t="s">
        <v>162</v>
      </c>
      <c r="C19" s="97">
        <v>131653</v>
      </c>
      <c r="D19" s="97">
        <v>19000</v>
      </c>
      <c r="E19" s="97">
        <v>175729</v>
      </c>
      <c r="F19" s="97">
        <f t="shared" si="0"/>
        <v>326382</v>
      </c>
      <c r="G19" s="97">
        <v>51565</v>
      </c>
      <c r="H19" s="97">
        <v>0</v>
      </c>
      <c r="I19" s="97">
        <v>0</v>
      </c>
      <c r="J19" s="97">
        <v>3644</v>
      </c>
      <c r="K19" s="1">
        <v>12</v>
      </c>
    </row>
    <row r="20" spans="1:11" x14ac:dyDescent="0.25">
      <c r="A20" s="1">
        <v>13</v>
      </c>
      <c r="B20" s="1" t="s">
        <v>163</v>
      </c>
      <c r="C20" s="97">
        <v>11590</v>
      </c>
      <c r="D20" s="97">
        <v>0</v>
      </c>
      <c r="E20" s="97">
        <v>5000</v>
      </c>
      <c r="F20" s="97">
        <f t="shared" si="0"/>
        <v>16590</v>
      </c>
      <c r="G20" s="97">
        <v>0</v>
      </c>
      <c r="H20" s="97">
        <v>0</v>
      </c>
      <c r="I20" s="97">
        <v>0</v>
      </c>
      <c r="J20" s="97">
        <v>0</v>
      </c>
      <c r="K20" s="1">
        <v>13</v>
      </c>
    </row>
    <row r="21" spans="1:11" x14ac:dyDescent="0.25">
      <c r="A21" s="1">
        <v>14</v>
      </c>
      <c r="B21" s="1" t="s">
        <v>84</v>
      </c>
      <c r="C21" s="97">
        <v>693088</v>
      </c>
      <c r="D21" s="97">
        <v>0</v>
      </c>
      <c r="E21" s="97">
        <v>0</v>
      </c>
      <c r="F21" s="97">
        <f t="shared" si="0"/>
        <v>693088</v>
      </c>
      <c r="G21" s="97">
        <v>4500</v>
      </c>
      <c r="H21" s="97">
        <v>0</v>
      </c>
      <c r="I21" s="97">
        <v>0</v>
      </c>
      <c r="J21" s="97">
        <v>48750</v>
      </c>
      <c r="K21" s="1">
        <v>14</v>
      </c>
    </row>
    <row r="22" spans="1:11" x14ac:dyDescent="0.25">
      <c r="A22" s="1">
        <v>15</v>
      </c>
      <c r="B22" s="1" t="s">
        <v>164</v>
      </c>
      <c r="C22" s="97">
        <v>0</v>
      </c>
      <c r="D22" s="97">
        <v>0</v>
      </c>
      <c r="E22" s="97">
        <v>0</v>
      </c>
      <c r="F22" s="97">
        <f t="shared" si="0"/>
        <v>0</v>
      </c>
      <c r="G22" s="97">
        <v>2309</v>
      </c>
      <c r="H22" s="97">
        <v>0</v>
      </c>
      <c r="I22" s="97">
        <v>0</v>
      </c>
      <c r="J22" s="97">
        <v>0</v>
      </c>
      <c r="K22" s="1">
        <v>15</v>
      </c>
    </row>
    <row r="23" spans="1:11" x14ac:dyDescent="0.25">
      <c r="A23" s="1">
        <v>16</v>
      </c>
      <c r="B23" s="1" t="s">
        <v>165</v>
      </c>
      <c r="C23" s="97">
        <v>733443</v>
      </c>
      <c r="D23" s="97">
        <v>12507</v>
      </c>
      <c r="E23" s="97">
        <v>99084</v>
      </c>
      <c r="F23" s="97">
        <f t="shared" si="0"/>
        <v>845034</v>
      </c>
      <c r="G23" s="97">
        <v>56104</v>
      </c>
      <c r="H23" s="97">
        <v>0</v>
      </c>
      <c r="I23" s="97">
        <v>0</v>
      </c>
      <c r="J23" s="97">
        <v>90529</v>
      </c>
      <c r="K23" s="1">
        <v>16</v>
      </c>
    </row>
    <row r="24" spans="1:11" x14ac:dyDescent="0.25">
      <c r="A24" s="1">
        <v>17</v>
      </c>
      <c r="B24" s="1" t="s">
        <v>166</v>
      </c>
      <c r="C24" s="97">
        <v>0</v>
      </c>
      <c r="D24" s="97">
        <v>0</v>
      </c>
      <c r="E24" s="97">
        <v>0</v>
      </c>
      <c r="F24" s="97">
        <f t="shared" si="0"/>
        <v>0</v>
      </c>
      <c r="G24" s="97">
        <v>4500</v>
      </c>
      <c r="H24" s="97">
        <v>0</v>
      </c>
      <c r="I24" s="97">
        <v>0</v>
      </c>
      <c r="J24" s="97">
        <v>0</v>
      </c>
      <c r="K24" s="1">
        <v>17</v>
      </c>
    </row>
    <row r="25" spans="1:11" x14ac:dyDescent="0.25">
      <c r="A25" s="1">
        <v>18</v>
      </c>
      <c r="B25" s="1" t="s">
        <v>167</v>
      </c>
      <c r="C25" s="97">
        <v>5663812</v>
      </c>
      <c r="D25" s="97">
        <v>0</v>
      </c>
      <c r="E25" s="97">
        <v>0</v>
      </c>
      <c r="F25" s="97">
        <f t="shared" si="0"/>
        <v>5663812</v>
      </c>
      <c r="G25" s="97">
        <v>4500</v>
      </c>
      <c r="H25" s="97">
        <v>0</v>
      </c>
      <c r="I25" s="97">
        <v>0</v>
      </c>
      <c r="J25" s="97">
        <v>3110286</v>
      </c>
      <c r="K25" s="1">
        <v>18</v>
      </c>
    </row>
    <row r="26" spans="1:11" x14ac:dyDescent="0.25">
      <c r="A26" s="1">
        <v>19</v>
      </c>
      <c r="B26" s="1" t="s">
        <v>168</v>
      </c>
      <c r="C26" s="97">
        <v>7138298</v>
      </c>
      <c r="D26" s="97">
        <v>0</v>
      </c>
      <c r="E26" s="97">
        <v>519115</v>
      </c>
      <c r="F26" s="97">
        <f t="shared" si="0"/>
        <v>7657413</v>
      </c>
      <c r="G26" s="97">
        <v>0</v>
      </c>
      <c r="H26" s="97">
        <v>0</v>
      </c>
      <c r="I26" s="97">
        <v>0</v>
      </c>
      <c r="J26" s="97">
        <v>3323120</v>
      </c>
      <c r="K26" s="1">
        <v>19</v>
      </c>
    </row>
    <row r="27" spans="1:11" x14ac:dyDescent="0.25">
      <c r="A27" s="1">
        <v>20</v>
      </c>
      <c r="B27" s="1" t="s">
        <v>169</v>
      </c>
      <c r="C27" s="97">
        <v>896565</v>
      </c>
      <c r="D27" s="97">
        <v>0</v>
      </c>
      <c r="E27" s="97">
        <v>0</v>
      </c>
      <c r="F27" s="97">
        <f t="shared" si="0"/>
        <v>896565</v>
      </c>
      <c r="G27" s="97">
        <v>0</v>
      </c>
      <c r="H27" s="97">
        <v>0</v>
      </c>
      <c r="I27" s="97">
        <v>0</v>
      </c>
      <c r="J27" s="97">
        <v>54564</v>
      </c>
      <c r="K27" s="1">
        <v>20</v>
      </c>
    </row>
    <row r="28" spans="1:11" x14ac:dyDescent="0.25">
      <c r="A28" s="1">
        <v>21</v>
      </c>
      <c r="B28" s="1" t="s">
        <v>170</v>
      </c>
      <c r="C28" s="97">
        <v>792849</v>
      </c>
      <c r="D28" s="97">
        <v>0</v>
      </c>
      <c r="E28" s="97">
        <v>0</v>
      </c>
      <c r="F28" s="97">
        <f t="shared" si="0"/>
        <v>792849</v>
      </c>
      <c r="G28" s="97">
        <v>4500</v>
      </c>
      <c r="H28" s="97">
        <v>0</v>
      </c>
      <c r="I28" s="97">
        <v>0</v>
      </c>
      <c r="J28" s="97">
        <v>419581</v>
      </c>
      <c r="K28" s="1">
        <v>21</v>
      </c>
    </row>
    <row r="29" spans="1:11" x14ac:dyDescent="0.25">
      <c r="A29" s="1">
        <v>22</v>
      </c>
      <c r="B29" s="1" t="s">
        <v>124</v>
      </c>
      <c r="C29" s="97">
        <v>30889</v>
      </c>
      <c r="D29" s="97">
        <v>0</v>
      </c>
      <c r="E29" s="97">
        <v>0</v>
      </c>
      <c r="F29" s="97">
        <f t="shared" si="0"/>
        <v>30889</v>
      </c>
      <c r="G29" s="97">
        <v>4500</v>
      </c>
      <c r="H29" s="97">
        <v>0</v>
      </c>
      <c r="I29" s="97">
        <v>0</v>
      </c>
      <c r="J29" s="97">
        <v>0</v>
      </c>
      <c r="K29" s="1">
        <v>22</v>
      </c>
    </row>
    <row r="30" spans="1:11" x14ac:dyDescent="0.25">
      <c r="A30" s="1">
        <v>23</v>
      </c>
      <c r="B30" s="1" t="s">
        <v>132</v>
      </c>
      <c r="C30" s="97">
        <v>326454</v>
      </c>
      <c r="D30" s="97">
        <v>81237</v>
      </c>
      <c r="E30" s="97">
        <v>0</v>
      </c>
      <c r="F30" s="97">
        <f t="shared" si="0"/>
        <v>407691</v>
      </c>
      <c r="G30" s="97">
        <v>11500</v>
      </c>
      <c r="H30" s="97">
        <v>10110</v>
      </c>
      <c r="I30" s="97">
        <v>0</v>
      </c>
      <c r="J30" s="97">
        <v>69709</v>
      </c>
      <c r="K30" s="1">
        <v>23</v>
      </c>
    </row>
    <row r="31" spans="1:11" x14ac:dyDescent="0.25">
      <c r="A31" s="1">
        <v>24</v>
      </c>
      <c r="B31" s="3" t="s">
        <v>171</v>
      </c>
      <c r="C31" s="97">
        <v>341714</v>
      </c>
      <c r="D31" s="97">
        <v>2449</v>
      </c>
      <c r="E31" s="97">
        <v>0</v>
      </c>
      <c r="F31" s="97">
        <f t="shared" si="0"/>
        <v>344163</v>
      </c>
      <c r="G31" s="97">
        <v>4500</v>
      </c>
      <c r="H31" s="97">
        <v>0</v>
      </c>
      <c r="I31" s="97">
        <v>0</v>
      </c>
      <c r="J31" s="97">
        <v>0</v>
      </c>
      <c r="K31" s="1">
        <v>24</v>
      </c>
    </row>
    <row r="32" spans="1:11" x14ac:dyDescent="0.25">
      <c r="A32" s="1">
        <v>25</v>
      </c>
      <c r="B32" s="1" t="s">
        <v>172</v>
      </c>
      <c r="C32" s="97">
        <v>315580</v>
      </c>
      <c r="D32" s="97">
        <v>0</v>
      </c>
      <c r="E32" s="97">
        <v>27969</v>
      </c>
      <c r="F32" s="97">
        <f t="shared" si="0"/>
        <v>343549</v>
      </c>
      <c r="G32" s="97">
        <v>0</v>
      </c>
      <c r="H32" s="97">
        <v>0</v>
      </c>
      <c r="I32" s="97">
        <v>0</v>
      </c>
      <c r="J32" s="97">
        <v>67646</v>
      </c>
      <c r="K32" s="1">
        <v>25</v>
      </c>
    </row>
    <row r="33" spans="1:11" x14ac:dyDescent="0.25">
      <c r="A33" s="1">
        <v>26</v>
      </c>
      <c r="B33" s="1" t="s">
        <v>173</v>
      </c>
      <c r="C33" s="97">
        <v>115201</v>
      </c>
      <c r="D33" s="97">
        <v>2748905</v>
      </c>
      <c r="E33" s="97">
        <v>0</v>
      </c>
      <c r="F33" s="97">
        <f t="shared" si="0"/>
        <v>2864106</v>
      </c>
      <c r="G33" s="97">
        <v>0</v>
      </c>
      <c r="H33" s="97">
        <v>0</v>
      </c>
      <c r="I33" s="97">
        <v>0</v>
      </c>
      <c r="J33" s="97">
        <v>2023629</v>
      </c>
      <c r="K33" s="1">
        <v>26</v>
      </c>
    </row>
    <row r="34" spans="1:11" x14ac:dyDescent="0.25">
      <c r="A34" s="1">
        <v>27</v>
      </c>
      <c r="B34" s="1" t="s">
        <v>174</v>
      </c>
      <c r="C34" s="97">
        <v>1415637</v>
      </c>
      <c r="D34" s="97">
        <v>9000</v>
      </c>
      <c r="E34" s="97">
        <v>4500</v>
      </c>
      <c r="F34" s="97">
        <f t="shared" si="0"/>
        <v>1429137</v>
      </c>
      <c r="G34" s="97">
        <v>4500</v>
      </c>
      <c r="H34" s="97">
        <v>0</v>
      </c>
      <c r="I34" s="97">
        <v>0</v>
      </c>
      <c r="J34" s="97">
        <v>0</v>
      </c>
      <c r="K34" s="1">
        <v>27</v>
      </c>
    </row>
    <row r="35" spans="1:11" x14ac:dyDescent="0.25">
      <c r="A35" s="1">
        <v>28</v>
      </c>
      <c r="B35" s="1" t="s">
        <v>175</v>
      </c>
      <c r="C35" s="97">
        <v>313366</v>
      </c>
      <c r="D35" s="97">
        <v>62099</v>
      </c>
      <c r="E35" s="97">
        <v>159881</v>
      </c>
      <c r="F35" s="97">
        <f t="shared" si="0"/>
        <v>535346</v>
      </c>
      <c r="G35" s="97">
        <v>35292</v>
      </c>
      <c r="H35" s="97">
        <v>0</v>
      </c>
      <c r="I35" s="97">
        <v>0</v>
      </c>
      <c r="J35" s="97">
        <v>23044</v>
      </c>
      <c r="K35" s="1">
        <v>28</v>
      </c>
    </row>
    <row r="36" spans="1:11" x14ac:dyDescent="0.25">
      <c r="A36" s="1">
        <v>29</v>
      </c>
      <c r="B36" s="1" t="s">
        <v>176</v>
      </c>
      <c r="C36" s="97">
        <v>377140</v>
      </c>
      <c r="D36" s="97">
        <v>0</v>
      </c>
      <c r="E36" s="97">
        <v>18593</v>
      </c>
      <c r="F36" s="97">
        <f t="shared" si="0"/>
        <v>395733</v>
      </c>
      <c r="G36" s="97">
        <v>4540</v>
      </c>
      <c r="H36" s="97">
        <v>0</v>
      </c>
      <c r="I36" s="97">
        <v>0</v>
      </c>
      <c r="J36" s="97">
        <v>0</v>
      </c>
      <c r="K36" s="1">
        <v>29</v>
      </c>
    </row>
    <row r="37" spans="1:11" x14ac:dyDescent="0.25">
      <c r="A37" s="1">
        <v>30</v>
      </c>
      <c r="B37" s="1" t="s">
        <v>177</v>
      </c>
      <c r="C37" s="97">
        <v>126722</v>
      </c>
      <c r="D37" s="97">
        <v>15000</v>
      </c>
      <c r="E37" s="97">
        <v>17000</v>
      </c>
      <c r="F37" s="97">
        <f t="shared" si="0"/>
        <v>158722</v>
      </c>
      <c r="G37" s="97">
        <v>4500</v>
      </c>
      <c r="H37" s="97">
        <v>0</v>
      </c>
      <c r="I37" s="97">
        <v>0</v>
      </c>
      <c r="J37" s="97">
        <v>53045</v>
      </c>
      <c r="K37" s="1">
        <v>30</v>
      </c>
    </row>
    <row r="38" spans="1:11" x14ac:dyDescent="0.25">
      <c r="A38" s="1">
        <v>31</v>
      </c>
      <c r="B38" s="1" t="s">
        <v>145</v>
      </c>
      <c r="C38" s="97">
        <v>366764</v>
      </c>
      <c r="D38" s="97">
        <v>0</v>
      </c>
      <c r="E38" s="97">
        <v>0</v>
      </c>
      <c r="F38" s="97">
        <f t="shared" si="0"/>
        <v>366764</v>
      </c>
      <c r="G38" s="97">
        <v>0</v>
      </c>
      <c r="H38" s="97">
        <v>0</v>
      </c>
      <c r="I38" s="97">
        <v>0</v>
      </c>
      <c r="J38" s="97">
        <v>78239</v>
      </c>
      <c r="K38" s="1">
        <v>31</v>
      </c>
    </row>
    <row r="39" spans="1:11" x14ac:dyDescent="0.25">
      <c r="A39" s="1">
        <v>32</v>
      </c>
      <c r="B39" s="1" t="s">
        <v>178</v>
      </c>
      <c r="C39" s="97">
        <v>3477578</v>
      </c>
      <c r="D39" s="97">
        <v>29558</v>
      </c>
      <c r="E39" s="97">
        <v>0</v>
      </c>
      <c r="F39" s="97">
        <f t="shared" si="0"/>
        <v>3507136</v>
      </c>
      <c r="G39" s="97">
        <v>0</v>
      </c>
      <c r="H39" s="97">
        <v>0</v>
      </c>
      <c r="I39" s="97">
        <v>0</v>
      </c>
      <c r="J39" s="97">
        <v>472062</v>
      </c>
      <c r="K39" s="1">
        <v>32</v>
      </c>
    </row>
    <row r="40" spans="1:11" x14ac:dyDescent="0.25">
      <c r="A40" s="1">
        <v>33</v>
      </c>
      <c r="B40" s="1" t="s">
        <v>179</v>
      </c>
      <c r="C40" s="97">
        <v>476100</v>
      </c>
      <c r="D40" s="97">
        <v>0</v>
      </c>
      <c r="E40" s="97">
        <v>0</v>
      </c>
      <c r="F40" s="97">
        <f t="shared" si="0"/>
        <v>476100</v>
      </c>
      <c r="G40" s="97">
        <v>0</v>
      </c>
      <c r="H40" s="97">
        <v>0</v>
      </c>
      <c r="I40" s="97">
        <v>0</v>
      </c>
      <c r="J40" s="97">
        <v>115380</v>
      </c>
      <c r="K40" s="1">
        <v>33</v>
      </c>
    </row>
    <row r="41" spans="1:11" x14ac:dyDescent="0.25">
      <c r="A41" s="1">
        <v>34</v>
      </c>
      <c r="B41" s="1" t="s">
        <v>180</v>
      </c>
      <c r="C41" s="97">
        <v>1913610</v>
      </c>
      <c r="D41" s="97">
        <v>69250</v>
      </c>
      <c r="E41" s="97">
        <v>0</v>
      </c>
      <c r="F41" s="97">
        <f t="shared" si="0"/>
        <v>1982860</v>
      </c>
      <c r="G41" s="97">
        <v>4500</v>
      </c>
      <c r="H41" s="97">
        <v>23896</v>
      </c>
      <c r="I41" s="97">
        <v>0</v>
      </c>
      <c r="J41" s="97">
        <v>871183</v>
      </c>
      <c r="K41" s="1">
        <v>34</v>
      </c>
    </row>
    <row r="42" spans="1:11" x14ac:dyDescent="0.25">
      <c r="A42" s="1">
        <v>35</v>
      </c>
      <c r="B42" s="1" t="s">
        <v>181</v>
      </c>
      <c r="C42" s="97">
        <v>91443</v>
      </c>
      <c r="D42" s="97">
        <v>3710</v>
      </c>
      <c r="E42" s="97">
        <v>30530</v>
      </c>
      <c r="F42" s="97">
        <f t="shared" si="0"/>
        <v>125683</v>
      </c>
      <c r="G42" s="97">
        <v>4500</v>
      </c>
      <c r="H42" s="97">
        <v>0</v>
      </c>
      <c r="I42" s="97">
        <v>0</v>
      </c>
      <c r="J42" s="97">
        <v>0</v>
      </c>
      <c r="K42" s="1">
        <v>35</v>
      </c>
    </row>
    <row r="43" spans="1:11" x14ac:dyDescent="0.25">
      <c r="A43" s="1">
        <v>36</v>
      </c>
      <c r="B43" s="1" t="s">
        <v>149</v>
      </c>
      <c r="C43" s="97">
        <v>119965</v>
      </c>
      <c r="D43" s="97">
        <v>10000</v>
      </c>
      <c r="E43" s="97">
        <v>12246</v>
      </c>
      <c r="F43" s="97">
        <f>(C43+D43+E43)</f>
        <v>142211</v>
      </c>
      <c r="G43" s="97">
        <v>6952</v>
      </c>
      <c r="H43" s="97">
        <v>0</v>
      </c>
      <c r="I43" s="97">
        <v>0</v>
      </c>
      <c r="J43" s="97">
        <v>30784</v>
      </c>
      <c r="K43" s="1">
        <v>36</v>
      </c>
    </row>
    <row r="44" spans="1:11" x14ac:dyDescent="0.25">
      <c r="A44" s="1">
        <v>37</v>
      </c>
      <c r="B44" s="1" t="s">
        <v>182</v>
      </c>
      <c r="C44" s="97">
        <v>264092</v>
      </c>
      <c r="D44" s="97">
        <v>0</v>
      </c>
      <c r="E44" s="97">
        <v>0</v>
      </c>
      <c r="F44" s="97">
        <f>(C44+D44+E44)</f>
        <v>264092</v>
      </c>
      <c r="G44" s="97">
        <v>0</v>
      </c>
      <c r="H44" s="97">
        <v>0</v>
      </c>
      <c r="I44" s="97">
        <v>0</v>
      </c>
      <c r="J44" s="97">
        <v>50979</v>
      </c>
      <c r="K44" s="1">
        <v>37</v>
      </c>
    </row>
    <row r="45" spans="1:11" x14ac:dyDescent="0.25">
      <c r="A45" s="15">
        <v>38</v>
      </c>
      <c r="B45" s="1" t="s">
        <v>183</v>
      </c>
      <c r="C45" s="98">
        <v>1424380</v>
      </c>
      <c r="D45" s="98">
        <v>548324</v>
      </c>
      <c r="E45" s="98">
        <v>1018</v>
      </c>
      <c r="F45" s="98">
        <f t="shared" si="0"/>
        <v>1973722</v>
      </c>
      <c r="G45" s="98">
        <v>19078</v>
      </c>
      <c r="H45" s="98">
        <v>2016</v>
      </c>
      <c r="I45" s="98">
        <v>0</v>
      </c>
      <c r="J45" s="98">
        <v>671602</v>
      </c>
      <c r="K45" s="15">
        <v>38</v>
      </c>
    </row>
    <row r="46" spans="1:11" x14ac:dyDescent="0.25">
      <c r="A46" s="15">
        <f>A45</f>
        <v>38</v>
      </c>
      <c r="B46" s="6" t="s">
        <v>60</v>
      </c>
      <c r="C46" s="99">
        <f t="shared" ref="C46:J46" si="1">SUM(C8:C45)</f>
        <v>42356485</v>
      </c>
      <c r="D46" s="99">
        <f t="shared" si="1"/>
        <v>4416736</v>
      </c>
      <c r="E46" s="99">
        <f t="shared" si="1"/>
        <v>1085127</v>
      </c>
      <c r="F46" s="99">
        <f t="shared" si="1"/>
        <v>47858348</v>
      </c>
      <c r="G46" s="99">
        <f t="shared" si="1"/>
        <v>616894</v>
      </c>
      <c r="H46" s="99">
        <f t="shared" si="1"/>
        <v>68033</v>
      </c>
      <c r="I46" s="99">
        <f t="shared" si="1"/>
        <v>0</v>
      </c>
      <c r="J46" s="99">
        <f t="shared" si="1"/>
        <v>14367613</v>
      </c>
      <c r="K46" s="15">
        <f>K45</f>
        <v>38</v>
      </c>
    </row>
  </sheetData>
  <printOptions horizontalCentered="1" verticalCentered="1" gridLines="1"/>
  <pageMargins left="0.5" right="0.5" top="0.5" bottom="0.5" header="0" footer="0"/>
  <pageSetup paperSize="3"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C0D0-1E6D-4AEE-9FD2-BE4B69666DE3}">
  <sheetPr transitionEvaluation="1">
    <pageSetUpPr fitToPage="1"/>
  </sheetPr>
  <dimension ref="A1:K196"/>
  <sheetViews>
    <sheetView topLeftCell="A25" zoomScaleNormal="100" workbookViewId="0">
      <selection activeCell="E6" sqref="E6"/>
    </sheetView>
  </sheetViews>
  <sheetFormatPr defaultColWidth="11.5546875" defaultRowHeight="9.75" customHeight="1" x14ac:dyDescent="0.25"/>
  <cols>
    <col min="1" max="1" width="4.77734375" style="1" customWidth="1"/>
    <col min="2" max="2" width="16.33203125" style="1" customWidth="1"/>
    <col min="3" max="10" width="14.77734375" style="1" customWidth="1"/>
    <col min="11" max="11" width="3.33203125" style="1" bestFit="1" customWidth="1"/>
    <col min="12" max="256" width="11.5546875" style="1"/>
    <col min="257" max="257" width="3.88671875" style="1" bestFit="1" customWidth="1"/>
    <col min="258" max="258" width="12.77734375" style="1" bestFit="1" customWidth="1"/>
    <col min="259" max="259" width="17.44140625" style="1" bestFit="1" customWidth="1"/>
    <col min="260" max="260" width="14.88671875" style="1" customWidth="1"/>
    <col min="261" max="261" width="16.88671875" style="1" customWidth="1"/>
    <col min="262" max="262" width="11.88671875" style="1" bestFit="1" customWidth="1"/>
    <col min="263" max="263" width="13" style="1" customWidth="1"/>
    <col min="264" max="264" width="10" style="1" bestFit="1" customWidth="1"/>
    <col min="265" max="265" width="11" style="1" bestFit="1" customWidth="1"/>
    <col min="266" max="266" width="11.88671875" style="1" bestFit="1" customWidth="1"/>
    <col min="267" max="267" width="3.21875" style="1" bestFit="1" customWidth="1"/>
    <col min="268" max="512" width="11.5546875" style="1"/>
    <col min="513" max="513" width="3.88671875" style="1" bestFit="1" customWidth="1"/>
    <col min="514" max="514" width="12.77734375" style="1" bestFit="1" customWidth="1"/>
    <col min="515" max="515" width="17.44140625" style="1" bestFit="1" customWidth="1"/>
    <col min="516" max="516" width="14.88671875" style="1" customWidth="1"/>
    <col min="517" max="517" width="16.88671875" style="1" customWidth="1"/>
    <col min="518" max="518" width="11.88671875" style="1" bestFit="1" customWidth="1"/>
    <col min="519" max="519" width="13" style="1" customWidth="1"/>
    <col min="520" max="520" width="10" style="1" bestFit="1" customWidth="1"/>
    <col min="521" max="521" width="11" style="1" bestFit="1" customWidth="1"/>
    <col min="522" max="522" width="11.88671875" style="1" bestFit="1" customWidth="1"/>
    <col min="523" max="523" width="3.21875" style="1" bestFit="1" customWidth="1"/>
    <col min="524" max="768" width="11.5546875" style="1"/>
    <col min="769" max="769" width="3.88671875" style="1" bestFit="1" customWidth="1"/>
    <col min="770" max="770" width="12.77734375" style="1" bestFit="1" customWidth="1"/>
    <col min="771" max="771" width="17.44140625" style="1" bestFit="1" customWidth="1"/>
    <col min="772" max="772" width="14.88671875" style="1" customWidth="1"/>
    <col min="773" max="773" width="16.88671875" style="1" customWidth="1"/>
    <col min="774" max="774" width="11.88671875" style="1" bestFit="1" customWidth="1"/>
    <col min="775" max="775" width="13" style="1" customWidth="1"/>
    <col min="776" max="776" width="10" style="1" bestFit="1" customWidth="1"/>
    <col min="777" max="777" width="11" style="1" bestFit="1" customWidth="1"/>
    <col min="778" max="778" width="11.88671875" style="1" bestFit="1" customWidth="1"/>
    <col min="779" max="779" width="3.21875" style="1" bestFit="1" customWidth="1"/>
    <col min="780" max="1024" width="11.5546875" style="1"/>
    <col min="1025" max="1025" width="3.88671875" style="1" bestFit="1" customWidth="1"/>
    <col min="1026" max="1026" width="12.77734375" style="1" bestFit="1" customWidth="1"/>
    <col min="1027" max="1027" width="17.44140625" style="1" bestFit="1" customWidth="1"/>
    <col min="1028" max="1028" width="14.88671875" style="1" customWidth="1"/>
    <col min="1029" max="1029" width="16.88671875" style="1" customWidth="1"/>
    <col min="1030" max="1030" width="11.88671875" style="1" bestFit="1" customWidth="1"/>
    <col min="1031" max="1031" width="13" style="1" customWidth="1"/>
    <col min="1032" max="1032" width="10" style="1" bestFit="1" customWidth="1"/>
    <col min="1033" max="1033" width="11" style="1" bestFit="1" customWidth="1"/>
    <col min="1034" max="1034" width="11.88671875" style="1" bestFit="1" customWidth="1"/>
    <col min="1035" max="1035" width="3.21875" style="1" bestFit="1" customWidth="1"/>
    <col min="1036" max="1280" width="11.5546875" style="1"/>
    <col min="1281" max="1281" width="3.88671875" style="1" bestFit="1" customWidth="1"/>
    <col min="1282" max="1282" width="12.77734375" style="1" bestFit="1" customWidth="1"/>
    <col min="1283" max="1283" width="17.44140625" style="1" bestFit="1" customWidth="1"/>
    <col min="1284" max="1284" width="14.88671875" style="1" customWidth="1"/>
    <col min="1285" max="1285" width="16.88671875" style="1" customWidth="1"/>
    <col min="1286" max="1286" width="11.88671875" style="1" bestFit="1" customWidth="1"/>
    <col min="1287" max="1287" width="13" style="1" customWidth="1"/>
    <col min="1288" max="1288" width="10" style="1" bestFit="1" customWidth="1"/>
    <col min="1289" max="1289" width="11" style="1" bestFit="1" customWidth="1"/>
    <col min="1290" max="1290" width="11.88671875" style="1" bestFit="1" customWidth="1"/>
    <col min="1291" max="1291" width="3.21875" style="1" bestFit="1" customWidth="1"/>
    <col min="1292" max="1536" width="11.5546875" style="1"/>
    <col min="1537" max="1537" width="3.88671875" style="1" bestFit="1" customWidth="1"/>
    <col min="1538" max="1538" width="12.77734375" style="1" bestFit="1" customWidth="1"/>
    <col min="1539" max="1539" width="17.44140625" style="1" bestFit="1" customWidth="1"/>
    <col min="1540" max="1540" width="14.88671875" style="1" customWidth="1"/>
    <col min="1541" max="1541" width="16.88671875" style="1" customWidth="1"/>
    <col min="1542" max="1542" width="11.88671875" style="1" bestFit="1" customWidth="1"/>
    <col min="1543" max="1543" width="13" style="1" customWidth="1"/>
    <col min="1544" max="1544" width="10" style="1" bestFit="1" customWidth="1"/>
    <col min="1545" max="1545" width="11" style="1" bestFit="1" customWidth="1"/>
    <col min="1546" max="1546" width="11.88671875" style="1" bestFit="1" customWidth="1"/>
    <col min="1547" max="1547" width="3.21875" style="1" bestFit="1" customWidth="1"/>
    <col min="1548" max="1792" width="11.5546875" style="1"/>
    <col min="1793" max="1793" width="3.88671875" style="1" bestFit="1" customWidth="1"/>
    <col min="1794" max="1794" width="12.77734375" style="1" bestFit="1" customWidth="1"/>
    <col min="1795" max="1795" width="17.44140625" style="1" bestFit="1" customWidth="1"/>
    <col min="1796" max="1796" width="14.88671875" style="1" customWidth="1"/>
    <col min="1797" max="1797" width="16.88671875" style="1" customWidth="1"/>
    <col min="1798" max="1798" width="11.88671875" style="1" bestFit="1" customWidth="1"/>
    <col min="1799" max="1799" width="13" style="1" customWidth="1"/>
    <col min="1800" max="1800" width="10" style="1" bestFit="1" customWidth="1"/>
    <col min="1801" max="1801" width="11" style="1" bestFit="1" customWidth="1"/>
    <col min="1802" max="1802" width="11.88671875" style="1" bestFit="1" customWidth="1"/>
    <col min="1803" max="1803" width="3.21875" style="1" bestFit="1" customWidth="1"/>
    <col min="1804" max="2048" width="11.5546875" style="1"/>
    <col min="2049" max="2049" width="3.88671875" style="1" bestFit="1" customWidth="1"/>
    <col min="2050" max="2050" width="12.77734375" style="1" bestFit="1" customWidth="1"/>
    <col min="2051" max="2051" width="17.44140625" style="1" bestFit="1" customWidth="1"/>
    <col min="2052" max="2052" width="14.88671875" style="1" customWidth="1"/>
    <col min="2053" max="2053" width="16.88671875" style="1" customWidth="1"/>
    <col min="2054" max="2054" width="11.88671875" style="1" bestFit="1" customWidth="1"/>
    <col min="2055" max="2055" width="13" style="1" customWidth="1"/>
    <col min="2056" max="2056" width="10" style="1" bestFit="1" customWidth="1"/>
    <col min="2057" max="2057" width="11" style="1" bestFit="1" customWidth="1"/>
    <col min="2058" max="2058" width="11.88671875" style="1" bestFit="1" customWidth="1"/>
    <col min="2059" max="2059" width="3.21875" style="1" bestFit="1" customWidth="1"/>
    <col min="2060" max="2304" width="11.5546875" style="1"/>
    <col min="2305" max="2305" width="3.88671875" style="1" bestFit="1" customWidth="1"/>
    <col min="2306" max="2306" width="12.77734375" style="1" bestFit="1" customWidth="1"/>
    <col min="2307" max="2307" width="17.44140625" style="1" bestFit="1" customWidth="1"/>
    <col min="2308" max="2308" width="14.88671875" style="1" customWidth="1"/>
    <col min="2309" max="2309" width="16.88671875" style="1" customWidth="1"/>
    <col min="2310" max="2310" width="11.88671875" style="1" bestFit="1" customWidth="1"/>
    <col min="2311" max="2311" width="13" style="1" customWidth="1"/>
    <col min="2312" max="2312" width="10" style="1" bestFit="1" customWidth="1"/>
    <col min="2313" max="2313" width="11" style="1" bestFit="1" customWidth="1"/>
    <col min="2314" max="2314" width="11.88671875" style="1" bestFit="1" customWidth="1"/>
    <col min="2315" max="2315" width="3.21875" style="1" bestFit="1" customWidth="1"/>
    <col min="2316" max="2560" width="11.5546875" style="1"/>
    <col min="2561" max="2561" width="3.88671875" style="1" bestFit="1" customWidth="1"/>
    <col min="2562" max="2562" width="12.77734375" style="1" bestFit="1" customWidth="1"/>
    <col min="2563" max="2563" width="17.44140625" style="1" bestFit="1" customWidth="1"/>
    <col min="2564" max="2564" width="14.88671875" style="1" customWidth="1"/>
    <col min="2565" max="2565" width="16.88671875" style="1" customWidth="1"/>
    <col min="2566" max="2566" width="11.88671875" style="1" bestFit="1" customWidth="1"/>
    <col min="2567" max="2567" width="13" style="1" customWidth="1"/>
    <col min="2568" max="2568" width="10" style="1" bestFit="1" customWidth="1"/>
    <col min="2569" max="2569" width="11" style="1" bestFit="1" customWidth="1"/>
    <col min="2570" max="2570" width="11.88671875" style="1" bestFit="1" customWidth="1"/>
    <col min="2571" max="2571" width="3.21875" style="1" bestFit="1" customWidth="1"/>
    <col min="2572" max="2816" width="11.5546875" style="1"/>
    <col min="2817" max="2817" width="3.88671875" style="1" bestFit="1" customWidth="1"/>
    <col min="2818" max="2818" width="12.77734375" style="1" bestFit="1" customWidth="1"/>
    <col min="2819" max="2819" width="17.44140625" style="1" bestFit="1" customWidth="1"/>
    <col min="2820" max="2820" width="14.88671875" style="1" customWidth="1"/>
    <col min="2821" max="2821" width="16.88671875" style="1" customWidth="1"/>
    <col min="2822" max="2822" width="11.88671875" style="1" bestFit="1" customWidth="1"/>
    <col min="2823" max="2823" width="13" style="1" customWidth="1"/>
    <col min="2824" max="2824" width="10" style="1" bestFit="1" customWidth="1"/>
    <col min="2825" max="2825" width="11" style="1" bestFit="1" customWidth="1"/>
    <col min="2826" max="2826" width="11.88671875" style="1" bestFit="1" customWidth="1"/>
    <col min="2827" max="2827" width="3.21875" style="1" bestFit="1" customWidth="1"/>
    <col min="2828" max="3072" width="11.5546875" style="1"/>
    <col min="3073" max="3073" width="3.88671875" style="1" bestFit="1" customWidth="1"/>
    <col min="3074" max="3074" width="12.77734375" style="1" bestFit="1" customWidth="1"/>
    <col min="3075" max="3075" width="17.44140625" style="1" bestFit="1" customWidth="1"/>
    <col min="3076" max="3076" width="14.88671875" style="1" customWidth="1"/>
    <col min="3077" max="3077" width="16.88671875" style="1" customWidth="1"/>
    <col min="3078" max="3078" width="11.88671875" style="1" bestFit="1" customWidth="1"/>
    <col min="3079" max="3079" width="13" style="1" customWidth="1"/>
    <col min="3080" max="3080" width="10" style="1" bestFit="1" customWidth="1"/>
    <col min="3081" max="3081" width="11" style="1" bestFit="1" customWidth="1"/>
    <col min="3082" max="3082" width="11.88671875" style="1" bestFit="1" customWidth="1"/>
    <col min="3083" max="3083" width="3.21875" style="1" bestFit="1" customWidth="1"/>
    <col min="3084" max="3328" width="11.5546875" style="1"/>
    <col min="3329" max="3329" width="3.88671875" style="1" bestFit="1" customWidth="1"/>
    <col min="3330" max="3330" width="12.77734375" style="1" bestFit="1" customWidth="1"/>
    <col min="3331" max="3331" width="17.44140625" style="1" bestFit="1" customWidth="1"/>
    <col min="3332" max="3332" width="14.88671875" style="1" customWidth="1"/>
    <col min="3333" max="3333" width="16.88671875" style="1" customWidth="1"/>
    <col min="3334" max="3334" width="11.88671875" style="1" bestFit="1" customWidth="1"/>
    <col min="3335" max="3335" width="13" style="1" customWidth="1"/>
    <col min="3336" max="3336" width="10" style="1" bestFit="1" customWidth="1"/>
    <col min="3337" max="3337" width="11" style="1" bestFit="1" customWidth="1"/>
    <col min="3338" max="3338" width="11.88671875" style="1" bestFit="1" customWidth="1"/>
    <col min="3339" max="3339" width="3.21875" style="1" bestFit="1" customWidth="1"/>
    <col min="3340" max="3584" width="11.5546875" style="1"/>
    <col min="3585" max="3585" width="3.88671875" style="1" bestFit="1" customWidth="1"/>
    <col min="3586" max="3586" width="12.77734375" style="1" bestFit="1" customWidth="1"/>
    <col min="3587" max="3587" width="17.44140625" style="1" bestFit="1" customWidth="1"/>
    <col min="3588" max="3588" width="14.88671875" style="1" customWidth="1"/>
    <col min="3589" max="3589" width="16.88671875" style="1" customWidth="1"/>
    <col min="3590" max="3590" width="11.88671875" style="1" bestFit="1" customWidth="1"/>
    <col min="3591" max="3591" width="13" style="1" customWidth="1"/>
    <col min="3592" max="3592" width="10" style="1" bestFit="1" customWidth="1"/>
    <col min="3593" max="3593" width="11" style="1" bestFit="1" customWidth="1"/>
    <col min="3594" max="3594" width="11.88671875" style="1" bestFit="1" customWidth="1"/>
    <col min="3595" max="3595" width="3.21875" style="1" bestFit="1" customWidth="1"/>
    <col min="3596" max="3840" width="11.5546875" style="1"/>
    <col min="3841" max="3841" width="3.88671875" style="1" bestFit="1" customWidth="1"/>
    <col min="3842" max="3842" width="12.77734375" style="1" bestFit="1" customWidth="1"/>
    <col min="3843" max="3843" width="17.44140625" style="1" bestFit="1" customWidth="1"/>
    <col min="3844" max="3844" width="14.88671875" style="1" customWidth="1"/>
    <col min="3845" max="3845" width="16.88671875" style="1" customWidth="1"/>
    <col min="3846" max="3846" width="11.88671875" style="1" bestFit="1" customWidth="1"/>
    <col min="3847" max="3847" width="13" style="1" customWidth="1"/>
    <col min="3848" max="3848" width="10" style="1" bestFit="1" customWidth="1"/>
    <col min="3849" max="3849" width="11" style="1" bestFit="1" customWidth="1"/>
    <col min="3850" max="3850" width="11.88671875" style="1" bestFit="1" customWidth="1"/>
    <col min="3851" max="3851" width="3.21875" style="1" bestFit="1" customWidth="1"/>
    <col min="3852" max="4096" width="11.5546875" style="1"/>
    <col min="4097" max="4097" width="3.88671875" style="1" bestFit="1" customWidth="1"/>
    <col min="4098" max="4098" width="12.77734375" style="1" bestFit="1" customWidth="1"/>
    <col min="4099" max="4099" width="17.44140625" style="1" bestFit="1" customWidth="1"/>
    <col min="4100" max="4100" width="14.88671875" style="1" customWidth="1"/>
    <col min="4101" max="4101" width="16.88671875" style="1" customWidth="1"/>
    <col min="4102" max="4102" width="11.88671875" style="1" bestFit="1" customWidth="1"/>
    <col min="4103" max="4103" width="13" style="1" customWidth="1"/>
    <col min="4104" max="4104" width="10" style="1" bestFit="1" customWidth="1"/>
    <col min="4105" max="4105" width="11" style="1" bestFit="1" customWidth="1"/>
    <col min="4106" max="4106" width="11.88671875" style="1" bestFit="1" customWidth="1"/>
    <col min="4107" max="4107" width="3.21875" style="1" bestFit="1" customWidth="1"/>
    <col min="4108" max="4352" width="11.5546875" style="1"/>
    <col min="4353" max="4353" width="3.88671875" style="1" bestFit="1" customWidth="1"/>
    <col min="4354" max="4354" width="12.77734375" style="1" bestFit="1" customWidth="1"/>
    <col min="4355" max="4355" width="17.44140625" style="1" bestFit="1" customWidth="1"/>
    <col min="4356" max="4356" width="14.88671875" style="1" customWidth="1"/>
    <col min="4357" max="4357" width="16.88671875" style="1" customWidth="1"/>
    <col min="4358" max="4358" width="11.88671875" style="1" bestFit="1" customWidth="1"/>
    <col min="4359" max="4359" width="13" style="1" customWidth="1"/>
    <col min="4360" max="4360" width="10" style="1" bestFit="1" customWidth="1"/>
    <col min="4361" max="4361" width="11" style="1" bestFit="1" customWidth="1"/>
    <col min="4362" max="4362" width="11.88671875" style="1" bestFit="1" customWidth="1"/>
    <col min="4363" max="4363" width="3.21875" style="1" bestFit="1" customWidth="1"/>
    <col min="4364" max="4608" width="11.5546875" style="1"/>
    <col min="4609" max="4609" width="3.88671875" style="1" bestFit="1" customWidth="1"/>
    <col min="4610" max="4610" width="12.77734375" style="1" bestFit="1" customWidth="1"/>
    <col min="4611" max="4611" width="17.44140625" style="1" bestFit="1" customWidth="1"/>
    <col min="4612" max="4612" width="14.88671875" style="1" customWidth="1"/>
    <col min="4613" max="4613" width="16.88671875" style="1" customWidth="1"/>
    <col min="4614" max="4614" width="11.88671875" style="1" bestFit="1" customWidth="1"/>
    <col min="4615" max="4615" width="13" style="1" customWidth="1"/>
    <col min="4616" max="4616" width="10" style="1" bestFit="1" customWidth="1"/>
    <col min="4617" max="4617" width="11" style="1" bestFit="1" customWidth="1"/>
    <col min="4618" max="4618" width="11.88671875" style="1" bestFit="1" customWidth="1"/>
    <col min="4619" max="4619" width="3.21875" style="1" bestFit="1" customWidth="1"/>
    <col min="4620" max="4864" width="11.5546875" style="1"/>
    <col min="4865" max="4865" width="3.88671875" style="1" bestFit="1" customWidth="1"/>
    <col min="4866" max="4866" width="12.77734375" style="1" bestFit="1" customWidth="1"/>
    <col min="4867" max="4867" width="17.44140625" style="1" bestFit="1" customWidth="1"/>
    <col min="4868" max="4868" width="14.88671875" style="1" customWidth="1"/>
    <col min="4869" max="4869" width="16.88671875" style="1" customWidth="1"/>
    <col min="4870" max="4870" width="11.88671875" style="1" bestFit="1" customWidth="1"/>
    <col min="4871" max="4871" width="13" style="1" customWidth="1"/>
    <col min="4872" max="4872" width="10" style="1" bestFit="1" customWidth="1"/>
    <col min="4873" max="4873" width="11" style="1" bestFit="1" customWidth="1"/>
    <col min="4874" max="4874" width="11.88671875" style="1" bestFit="1" customWidth="1"/>
    <col min="4875" max="4875" width="3.21875" style="1" bestFit="1" customWidth="1"/>
    <col min="4876" max="5120" width="11.5546875" style="1"/>
    <col min="5121" max="5121" width="3.88671875" style="1" bestFit="1" customWidth="1"/>
    <col min="5122" max="5122" width="12.77734375" style="1" bestFit="1" customWidth="1"/>
    <col min="5123" max="5123" width="17.44140625" style="1" bestFit="1" customWidth="1"/>
    <col min="5124" max="5124" width="14.88671875" style="1" customWidth="1"/>
    <col min="5125" max="5125" width="16.88671875" style="1" customWidth="1"/>
    <col min="5126" max="5126" width="11.88671875" style="1" bestFit="1" customWidth="1"/>
    <col min="5127" max="5127" width="13" style="1" customWidth="1"/>
    <col min="5128" max="5128" width="10" style="1" bestFit="1" customWidth="1"/>
    <col min="5129" max="5129" width="11" style="1" bestFit="1" customWidth="1"/>
    <col min="5130" max="5130" width="11.88671875" style="1" bestFit="1" customWidth="1"/>
    <col min="5131" max="5131" width="3.21875" style="1" bestFit="1" customWidth="1"/>
    <col min="5132" max="5376" width="11.5546875" style="1"/>
    <col min="5377" max="5377" width="3.88671875" style="1" bestFit="1" customWidth="1"/>
    <col min="5378" max="5378" width="12.77734375" style="1" bestFit="1" customWidth="1"/>
    <col min="5379" max="5379" width="17.44140625" style="1" bestFit="1" customWidth="1"/>
    <col min="5380" max="5380" width="14.88671875" style="1" customWidth="1"/>
    <col min="5381" max="5381" width="16.88671875" style="1" customWidth="1"/>
    <col min="5382" max="5382" width="11.88671875" style="1" bestFit="1" customWidth="1"/>
    <col min="5383" max="5383" width="13" style="1" customWidth="1"/>
    <col min="5384" max="5384" width="10" style="1" bestFit="1" customWidth="1"/>
    <col min="5385" max="5385" width="11" style="1" bestFit="1" customWidth="1"/>
    <col min="5386" max="5386" width="11.88671875" style="1" bestFit="1" customWidth="1"/>
    <col min="5387" max="5387" width="3.21875" style="1" bestFit="1" customWidth="1"/>
    <col min="5388" max="5632" width="11.5546875" style="1"/>
    <col min="5633" max="5633" width="3.88671875" style="1" bestFit="1" customWidth="1"/>
    <col min="5634" max="5634" width="12.77734375" style="1" bestFit="1" customWidth="1"/>
    <col min="5635" max="5635" width="17.44140625" style="1" bestFit="1" customWidth="1"/>
    <col min="5636" max="5636" width="14.88671875" style="1" customWidth="1"/>
    <col min="5637" max="5637" width="16.88671875" style="1" customWidth="1"/>
    <col min="5638" max="5638" width="11.88671875" style="1" bestFit="1" customWidth="1"/>
    <col min="5639" max="5639" width="13" style="1" customWidth="1"/>
    <col min="5640" max="5640" width="10" style="1" bestFit="1" customWidth="1"/>
    <col min="5641" max="5641" width="11" style="1" bestFit="1" customWidth="1"/>
    <col min="5642" max="5642" width="11.88671875" style="1" bestFit="1" customWidth="1"/>
    <col min="5643" max="5643" width="3.21875" style="1" bestFit="1" customWidth="1"/>
    <col min="5644" max="5888" width="11.5546875" style="1"/>
    <col min="5889" max="5889" width="3.88671875" style="1" bestFit="1" customWidth="1"/>
    <col min="5890" max="5890" width="12.77734375" style="1" bestFit="1" customWidth="1"/>
    <col min="5891" max="5891" width="17.44140625" style="1" bestFit="1" customWidth="1"/>
    <col min="5892" max="5892" width="14.88671875" style="1" customWidth="1"/>
    <col min="5893" max="5893" width="16.88671875" style="1" customWidth="1"/>
    <col min="5894" max="5894" width="11.88671875" style="1" bestFit="1" customWidth="1"/>
    <col min="5895" max="5895" width="13" style="1" customWidth="1"/>
    <col min="5896" max="5896" width="10" style="1" bestFit="1" customWidth="1"/>
    <col min="5897" max="5897" width="11" style="1" bestFit="1" customWidth="1"/>
    <col min="5898" max="5898" width="11.88671875" style="1" bestFit="1" customWidth="1"/>
    <col min="5899" max="5899" width="3.21875" style="1" bestFit="1" customWidth="1"/>
    <col min="5900" max="6144" width="11.5546875" style="1"/>
    <col min="6145" max="6145" width="3.88671875" style="1" bestFit="1" customWidth="1"/>
    <col min="6146" max="6146" width="12.77734375" style="1" bestFit="1" customWidth="1"/>
    <col min="6147" max="6147" width="17.44140625" style="1" bestFit="1" customWidth="1"/>
    <col min="6148" max="6148" width="14.88671875" style="1" customWidth="1"/>
    <col min="6149" max="6149" width="16.88671875" style="1" customWidth="1"/>
    <col min="6150" max="6150" width="11.88671875" style="1" bestFit="1" customWidth="1"/>
    <col min="6151" max="6151" width="13" style="1" customWidth="1"/>
    <col min="6152" max="6152" width="10" style="1" bestFit="1" customWidth="1"/>
    <col min="6153" max="6153" width="11" style="1" bestFit="1" customWidth="1"/>
    <col min="6154" max="6154" width="11.88671875" style="1" bestFit="1" customWidth="1"/>
    <col min="6155" max="6155" width="3.21875" style="1" bestFit="1" customWidth="1"/>
    <col min="6156" max="6400" width="11.5546875" style="1"/>
    <col min="6401" max="6401" width="3.88671875" style="1" bestFit="1" customWidth="1"/>
    <col min="6402" max="6402" width="12.77734375" style="1" bestFit="1" customWidth="1"/>
    <col min="6403" max="6403" width="17.44140625" style="1" bestFit="1" customWidth="1"/>
    <col min="6404" max="6404" width="14.88671875" style="1" customWidth="1"/>
    <col min="6405" max="6405" width="16.88671875" style="1" customWidth="1"/>
    <col min="6406" max="6406" width="11.88671875" style="1" bestFit="1" customWidth="1"/>
    <col min="6407" max="6407" width="13" style="1" customWidth="1"/>
    <col min="6408" max="6408" width="10" style="1" bestFit="1" customWidth="1"/>
    <col min="6409" max="6409" width="11" style="1" bestFit="1" customWidth="1"/>
    <col min="6410" max="6410" width="11.88671875" style="1" bestFit="1" customWidth="1"/>
    <col min="6411" max="6411" width="3.21875" style="1" bestFit="1" customWidth="1"/>
    <col min="6412" max="6656" width="11.5546875" style="1"/>
    <col min="6657" max="6657" width="3.88671875" style="1" bestFit="1" customWidth="1"/>
    <col min="6658" max="6658" width="12.77734375" style="1" bestFit="1" customWidth="1"/>
    <col min="6659" max="6659" width="17.44140625" style="1" bestFit="1" customWidth="1"/>
    <col min="6660" max="6660" width="14.88671875" style="1" customWidth="1"/>
    <col min="6661" max="6661" width="16.88671875" style="1" customWidth="1"/>
    <col min="6662" max="6662" width="11.88671875" style="1" bestFit="1" customWidth="1"/>
    <col min="6663" max="6663" width="13" style="1" customWidth="1"/>
    <col min="6664" max="6664" width="10" style="1" bestFit="1" customWidth="1"/>
    <col min="6665" max="6665" width="11" style="1" bestFit="1" customWidth="1"/>
    <col min="6666" max="6666" width="11.88671875" style="1" bestFit="1" customWidth="1"/>
    <col min="6667" max="6667" width="3.21875" style="1" bestFit="1" customWidth="1"/>
    <col min="6668" max="6912" width="11.5546875" style="1"/>
    <col min="6913" max="6913" width="3.88671875" style="1" bestFit="1" customWidth="1"/>
    <col min="6914" max="6914" width="12.77734375" style="1" bestFit="1" customWidth="1"/>
    <col min="6915" max="6915" width="17.44140625" style="1" bestFit="1" customWidth="1"/>
    <col min="6916" max="6916" width="14.88671875" style="1" customWidth="1"/>
    <col min="6917" max="6917" width="16.88671875" style="1" customWidth="1"/>
    <col min="6918" max="6918" width="11.88671875" style="1" bestFit="1" customWidth="1"/>
    <col min="6919" max="6919" width="13" style="1" customWidth="1"/>
    <col min="6920" max="6920" width="10" style="1" bestFit="1" customWidth="1"/>
    <col min="6921" max="6921" width="11" style="1" bestFit="1" customWidth="1"/>
    <col min="6922" max="6922" width="11.88671875" style="1" bestFit="1" customWidth="1"/>
    <col min="6923" max="6923" width="3.21875" style="1" bestFit="1" customWidth="1"/>
    <col min="6924" max="7168" width="11.5546875" style="1"/>
    <col min="7169" max="7169" width="3.88671875" style="1" bestFit="1" customWidth="1"/>
    <col min="7170" max="7170" width="12.77734375" style="1" bestFit="1" customWidth="1"/>
    <col min="7171" max="7171" width="17.44140625" style="1" bestFit="1" customWidth="1"/>
    <col min="7172" max="7172" width="14.88671875" style="1" customWidth="1"/>
    <col min="7173" max="7173" width="16.88671875" style="1" customWidth="1"/>
    <col min="7174" max="7174" width="11.88671875" style="1" bestFit="1" customWidth="1"/>
    <col min="7175" max="7175" width="13" style="1" customWidth="1"/>
    <col min="7176" max="7176" width="10" style="1" bestFit="1" customWidth="1"/>
    <col min="7177" max="7177" width="11" style="1" bestFit="1" customWidth="1"/>
    <col min="7178" max="7178" width="11.88671875" style="1" bestFit="1" customWidth="1"/>
    <col min="7179" max="7179" width="3.21875" style="1" bestFit="1" customWidth="1"/>
    <col min="7180" max="7424" width="11.5546875" style="1"/>
    <col min="7425" max="7425" width="3.88671875" style="1" bestFit="1" customWidth="1"/>
    <col min="7426" max="7426" width="12.77734375" style="1" bestFit="1" customWidth="1"/>
    <col min="7427" max="7427" width="17.44140625" style="1" bestFit="1" customWidth="1"/>
    <col min="7428" max="7428" width="14.88671875" style="1" customWidth="1"/>
    <col min="7429" max="7429" width="16.88671875" style="1" customWidth="1"/>
    <col min="7430" max="7430" width="11.88671875" style="1" bestFit="1" customWidth="1"/>
    <col min="7431" max="7431" width="13" style="1" customWidth="1"/>
    <col min="7432" max="7432" width="10" style="1" bestFit="1" customWidth="1"/>
    <col min="7433" max="7433" width="11" style="1" bestFit="1" customWidth="1"/>
    <col min="7434" max="7434" width="11.88671875" style="1" bestFit="1" customWidth="1"/>
    <col min="7435" max="7435" width="3.21875" style="1" bestFit="1" customWidth="1"/>
    <col min="7436" max="7680" width="11.5546875" style="1"/>
    <col min="7681" max="7681" width="3.88671875" style="1" bestFit="1" customWidth="1"/>
    <col min="7682" max="7682" width="12.77734375" style="1" bestFit="1" customWidth="1"/>
    <col min="7683" max="7683" width="17.44140625" style="1" bestFit="1" customWidth="1"/>
    <col min="7684" max="7684" width="14.88671875" style="1" customWidth="1"/>
    <col min="7685" max="7685" width="16.88671875" style="1" customWidth="1"/>
    <col min="7686" max="7686" width="11.88671875" style="1" bestFit="1" customWidth="1"/>
    <col min="7687" max="7687" width="13" style="1" customWidth="1"/>
    <col min="7688" max="7688" width="10" style="1" bestFit="1" customWidth="1"/>
    <col min="7689" max="7689" width="11" style="1" bestFit="1" customWidth="1"/>
    <col min="7690" max="7690" width="11.88671875" style="1" bestFit="1" customWidth="1"/>
    <col min="7691" max="7691" width="3.21875" style="1" bestFit="1" customWidth="1"/>
    <col min="7692" max="7936" width="11.5546875" style="1"/>
    <col min="7937" max="7937" width="3.88671875" style="1" bestFit="1" customWidth="1"/>
    <col min="7938" max="7938" width="12.77734375" style="1" bestFit="1" customWidth="1"/>
    <col min="7939" max="7939" width="17.44140625" style="1" bestFit="1" customWidth="1"/>
    <col min="7940" max="7940" width="14.88671875" style="1" customWidth="1"/>
    <col min="7941" max="7941" width="16.88671875" style="1" customWidth="1"/>
    <col min="7942" max="7942" width="11.88671875" style="1" bestFit="1" customWidth="1"/>
    <col min="7943" max="7943" width="13" style="1" customWidth="1"/>
    <col min="7944" max="7944" width="10" style="1" bestFit="1" customWidth="1"/>
    <col min="7945" max="7945" width="11" style="1" bestFit="1" customWidth="1"/>
    <col min="7946" max="7946" width="11.88671875" style="1" bestFit="1" customWidth="1"/>
    <col min="7947" max="7947" width="3.21875" style="1" bestFit="1" customWidth="1"/>
    <col min="7948" max="8192" width="11.5546875" style="1"/>
    <col min="8193" max="8193" width="3.88671875" style="1" bestFit="1" customWidth="1"/>
    <col min="8194" max="8194" width="12.77734375" style="1" bestFit="1" customWidth="1"/>
    <col min="8195" max="8195" width="17.44140625" style="1" bestFit="1" customWidth="1"/>
    <col min="8196" max="8196" width="14.88671875" style="1" customWidth="1"/>
    <col min="8197" max="8197" width="16.88671875" style="1" customWidth="1"/>
    <col min="8198" max="8198" width="11.88671875" style="1" bestFit="1" customWidth="1"/>
    <col min="8199" max="8199" width="13" style="1" customWidth="1"/>
    <col min="8200" max="8200" width="10" style="1" bestFit="1" customWidth="1"/>
    <col min="8201" max="8201" width="11" style="1" bestFit="1" customWidth="1"/>
    <col min="8202" max="8202" width="11.88671875" style="1" bestFit="1" customWidth="1"/>
    <col min="8203" max="8203" width="3.21875" style="1" bestFit="1" customWidth="1"/>
    <col min="8204" max="8448" width="11.5546875" style="1"/>
    <col min="8449" max="8449" width="3.88671875" style="1" bestFit="1" customWidth="1"/>
    <col min="8450" max="8450" width="12.77734375" style="1" bestFit="1" customWidth="1"/>
    <col min="8451" max="8451" width="17.44140625" style="1" bestFit="1" customWidth="1"/>
    <col min="8452" max="8452" width="14.88671875" style="1" customWidth="1"/>
    <col min="8453" max="8453" width="16.88671875" style="1" customWidth="1"/>
    <col min="8454" max="8454" width="11.88671875" style="1" bestFit="1" customWidth="1"/>
    <col min="8455" max="8455" width="13" style="1" customWidth="1"/>
    <col min="8456" max="8456" width="10" style="1" bestFit="1" customWidth="1"/>
    <col min="8457" max="8457" width="11" style="1" bestFit="1" customWidth="1"/>
    <col min="8458" max="8458" width="11.88671875" style="1" bestFit="1" customWidth="1"/>
    <col min="8459" max="8459" width="3.21875" style="1" bestFit="1" customWidth="1"/>
    <col min="8460" max="8704" width="11.5546875" style="1"/>
    <col min="8705" max="8705" width="3.88671875" style="1" bestFit="1" customWidth="1"/>
    <col min="8706" max="8706" width="12.77734375" style="1" bestFit="1" customWidth="1"/>
    <col min="8707" max="8707" width="17.44140625" style="1" bestFit="1" customWidth="1"/>
    <col min="8708" max="8708" width="14.88671875" style="1" customWidth="1"/>
    <col min="8709" max="8709" width="16.88671875" style="1" customWidth="1"/>
    <col min="8710" max="8710" width="11.88671875" style="1" bestFit="1" customWidth="1"/>
    <col min="8711" max="8711" width="13" style="1" customWidth="1"/>
    <col min="8712" max="8712" width="10" style="1" bestFit="1" customWidth="1"/>
    <col min="8713" max="8713" width="11" style="1" bestFit="1" customWidth="1"/>
    <col min="8714" max="8714" width="11.88671875" style="1" bestFit="1" customWidth="1"/>
    <col min="8715" max="8715" width="3.21875" style="1" bestFit="1" customWidth="1"/>
    <col min="8716" max="8960" width="11.5546875" style="1"/>
    <col min="8961" max="8961" width="3.88671875" style="1" bestFit="1" customWidth="1"/>
    <col min="8962" max="8962" width="12.77734375" style="1" bestFit="1" customWidth="1"/>
    <col min="8963" max="8963" width="17.44140625" style="1" bestFit="1" customWidth="1"/>
    <col min="8964" max="8964" width="14.88671875" style="1" customWidth="1"/>
    <col min="8965" max="8965" width="16.88671875" style="1" customWidth="1"/>
    <col min="8966" max="8966" width="11.88671875" style="1" bestFit="1" customWidth="1"/>
    <col min="8967" max="8967" width="13" style="1" customWidth="1"/>
    <col min="8968" max="8968" width="10" style="1" bestFit="1" customWidth="1"/>
    <col min="8969" max="8969" width="11" style="1" bestFit="1" customWidth="1"/>
    <col min="8970" max="8970" width="11.88671875" style="1" bestFit="1" customWidth="1"/>
    <col min="8971" max="8971" width="3.21875" style="1" bestFit="1" customWidth="1"/>
    <col min="8972" max="9216" width="11.5546875" style="1"/>
    <col min="9217" max="9217" width="3.88671875" style="1" bestFit="1" customWidth="1"/>
    <col min="9218" max="9218" width="12.77734375" style="1" bestFit="1" customWidth="1"/>
    <col min="9219" max="9219" width="17.44140625" style="1" bestFit="1" customWidth="1"/>
    <col min="9220" max="9220" width="14.88671875" style="1" customWidth="1"/>
    <col min="9221" max="9221" width="16.88671875" style="1" customWidth="1"/>
    <col min="9222" max="9222" width="11.88671875" style="1" bestFit="1" customWidth="1"/>
    <col min="9223" max="9223" width="13" style="1" customWidth="1"/>
    <col min="9224" max="9224" width="10" style="1" bestFit="1" customWidth="1"/>
    <col min="9225" max="9225" width="11" style="1" bestFit="1" customWidth="1"/>
    <col min="9226" max="9226" width="11.88671875" style="1" bestFit="1" customWidth="1"/>
    <col min="9227" max="9227" width="3.21875" style="1" bestFit="1" customWidth="1"/>
    <col min="9228" max="9472" width="11.5546875" style="1"/>
    <col min="9473" max="9473" width="3.88671875" style="1" bestFit="1" customWidth="1"/>
    <col min="9474" max="9474" width="12.77734375" style="1" bestFit="1" customWidth="1"/>
    <col min="9475" max="9475" width="17.44140625" style="1" bestFit="1" customWidth="1"/>
    <col min="9476" max="9476" width="14.88671875" style="1" customWidth="1"/>
    <col min="9477" max="9477" width="16.88671875" style="1" customWidth="1"/>
    <col min="9478" max="9478" width="11.88671875" style="1" bestFit="1" customWidth="1"/>
    <col min="9479" max="9479" width="13" style="1" customWidth="1"/>
    <col min="9480" max="9480" width="10" style="1" bestFit="1" customWidth="1"/>
    <col min="9481" max="9481" width="11" style="1" bestFit="1" customWidth="1"/>
    <col min="9482" max="9482" width="11.88671875" style="1" bestFit="1" customWidth="1"/>
    <col min="9483" max="9483" width="3.21875" style="1" bestFit="1" customWidth="1"/>
    <col min="9484" max="9728" width="11.5546875" style="1"/>
    <col min="9729" max="9729" width="3.88671875" style="1" bestFit="1" customWidth="1"/>
    <col min="9730" max="9730" width="12.77734375" style="1" bestFit="1" customWidth="1"/>
    <col min="9731" max="9731" width="17.44140625" style="1" bestFit="1" customWidth="1"/>
    <col min="9732" max="9732" width="14.88671875" style="1" customWidth="1"/>
    <col min="9733" max="9733" width="16.88671875" style="1" customWidth="1"/>
    <col min="9734" max="9734" width="11.88671875" style="1" bestFit="1" customWidth="1"/>
    <col min="9735" max="9735" width="13" style="1" customWidth="1"/>
    <col min="9736" max="9736" width="10" style="1" bestFit="1" customWidth="1"/>
    <col min="9737" max="9737" width="11" style="1" bestFit="1" customWidth="1"/>
    <col min="9738" max="9738" width="11.88671875" style="1" bestFit="1" customWidth="1"/>
    <col min="9739" max="9739" width="3.21875" style="1" bestFit="1" customWidth="1"/>
    <col min="9740" max="9984" width="11.5546875" style="1"/>
    <col min="9985" max="9985" width="3.88671875" style="1" bestFit="1" customWidth="1"/>
    <col min="9986" max="9986" width="12.77734375" style="1" bestFit="1" customWidth="1"/>
    <col min="9987" max="9987" width="17.44140625" style="1" bestFit="1" customWidth="1"/>
    <col min="9988" max="9988" width="14.88671875" style="1" customWidth="1"/>
    <col min="9989" max="9989" width="16.88671875" style="1" customWidth="1"/>
    <col min="9990" max="9990" width="11.88671875" style="1" bestFit="1" customWidth="1"/>
    <col min="9991" max="9991" width="13" style="1" customWidth="1"/>
    <col min="9992" max="9992" width="10" style="1" bestFit="1" customWidth="1"/>
    <col min="9993" max="9993" width="11" style="1" bestFit="1" customWidth="1"/>
    <col min="9994" max="9994" width="11.88671875" style="1" bestFit="1" customWidth="1"/>
    <col min="9995" max="9995" width="3.21875" style="1" bestFit="1" customWidth="1"/>
    <col min="9996" max="10240" width="11.5546875" style="1"/>
    <col min="10241" max="10241" width="3.88671875" style="1" bestFit="1" customWidth="1"/>
    <col min="10242" max="10242" width="12.77734375" style="1" bestFit="1" customWidth="1"/>
    <col min="10243" max="10243" width="17.44140625" style="1" bestFit="1" customWidth="1"/>
    <col min="10244" max="10244" width="14.88671875" style="1" customWidth="1"/>
    <col min="10245" max="10245" width="16.88671875" style="1" customWidth="1"/>
    <col min="10246" max="10246" width="11.88671875" style="1" bestFit="1" customWidth="1"/>
    <col min="10247" max="10247" width="13" style="1" customWidth="1"/>
    <col min="10248" max="10248" width="10" style="1" bestFit="1" customWidth="1"/>
    <col min="10249" max="10249" width="11" style="1" bestFit="1" customWidth="1"/>
    <col min="10250" max="10250" width="11.88671875" style="1" bestFit="1" customWidth="1"/>
    <col min="10251" max="10251" width="3.21875" style="1" bestFit="1" customWidth="1"/>
    <col min="10252" max="10496" width="11.5546875" style="1"/>
    <col min="10497" max="10497" width="3.88671875" style="1" bestFit="1" customWidth="1"/>
    <col min="10498" max="10498" width="12.77734375" style="1" bestFit="1" customWidth="1"/>
    <col min="10499" max="10499" width="17.44140625" style="1" bestFit="1" customWidth="1"/>
    <col min="10500" max="10500" width="14.88671875" style="1" customWidth="1"/>
    <col min="10501" max="10501" width="16.88671875" style="1" customWidth="1"/>
    <col min="10502" max="10502" width="11.88671875" style="1" bestFit="1" customWidth="1"/>
    <col min="10503" max="10503" width="13" style="1" customWidth="1"/>
    <col min="10504" max="10504" width="10" style="1" bestFit="1" customWidth="1"/>
    <col min="10505" max="10505" width="11" style="1" bestFit="1" customWidth="1"/>
    <col min="10506" max="10506" width="11.88671875" style="1" bestFit="1" customWidth="1"/>
    <col min="10507" max="10507" width="3.21875" style="1" bestFit="1" customWidth="1"/>
    <col min="10508" max="10752" width="11.5546875" style="1"/>
    <col min="10753" max="10753" width="3.88671875" style="1" bestFit="1" customWidth="1"/>
    <col min="10754" max="10754" width="12.77734375" style="1" bestFit="1" customWidth="1"/>
    <col min="10755" max="10755" width="17.44140625" style="1" bestFit="1" customWidth="1"/>
    <col min="10756" max="10756" width="14.88671875" style="1" customWidth="1"/>
    <col min="10757" max="10757" width="16.88671875" style="1" customWidth="1"/>
    <col min="10758" max="10758" width="11.88671875" style="1" bestFit="1" customWidth="1"/>
    <col min="10759" max="10759" width="13" style="1" customWidth="1"/>
    <col min="10760" max="10760" width="10" style="1" bestFit="1" customWidth="1"/>
    <col min="10761" max="10761" width="11" style="1" bestFit="1" customWidth="1"/>
    <col min="10762" max="10762" width="11.88671875" style="1" bestFit="1" customWidth="1"/>
    <col min="10763" max="10763" width="3.21875" style="1" bestFit="1" customWidth="1"/>
    <col min="10764" max="11008" width="11.5546875" style="1"/>
    <col min="11009" max="11009" width="3.88671875" style="1" bestFit="1" customWidth="1"/>
    <col min="11010" max="11010" width="12.77734375" style="1" bestFit="1" customWidth="1"/>
    <col min="11011" max="11011" width="17.44140625" style="1" bestFit="1" customWidth="1"/>
    <col min="11012" max="11012" width="14.88671875" style="1" customWidth="1"/>
    <col min="11013" max="11013" width="16.88671875" style="1" customWidth="1"/>
    <col min="11014" max="11014" width="11.88671875" style="1" bestFit="1" customWidth="1"/>
    <col min="11015" max="11015" width="13" style="1" customWidth="1"/>
    <col min="11016" max="11016" width="10" style="1" bestFit="1" customWidth="1"/>
    <col min="11017" max="11017" width="11" style="1" bestFit="1" customWidth="1"/>
    <col min="11018" max="11018" width="11.88671875" style="1" bestFit="1" customWidth="1"/>
    <col min="11019" max="11019" width="3.21875" style="1" bestFit="1" customWidth="1"/>
    <col min="11020" max="11264" width="11.5546875" style="1"/>
    <col min="11265" max="11265" width="3.88671875" style="1" bestFit="1" customWidth="1"/>
    <col min="11266" max="11266" width="12.77734375" style="1" bestFit="1" customWidth="1"/>
    <col min="11267" max="11267" width="17.44140625" style="1" bestFit="1" customWidth="1"/>
    <col min="11268" max="11268" width="14.88671875" style="1" customWidth="1"/>
    <col min="11269" max="11269" width="16.88671875" style="1" customWidth="1"/>
    <col min="11270" max="11270" width="11.88671875" style="1" bestFit="1" customWidth="1"/>
    <col min="11271" max="11271" width="13" style="1" customWidth="1"/>
    <col min="11272" max="11272" width="10" style="1" bestFit="1" customWidth="1"/>
    <col min="11273" max="11273" width="11" style="1" bestFit="1" customWidth="1"/>
    <col min="11274" max="11274" width="11.88671875" style="1" bestFit="1" customWidth="1"/>
    <col min="11275" max="11275" width="3.21875" style="1" bestFit="1" customWidth="1"/>
    <col min="11276" max="11520" width="11.5546875" style="1"/>
    <col min="11521" max="11521" width="3.88671875" style="1" bestFit="1" customWidth="1"/>
    <col min="11522" max="11522" width="12.77734375" style="1" bestFit="1" customWidth="1"/>
    <col min="11523" max="11523" width="17.44140625" style="1" bestFit="1" customWidth="1"/>
    <col min="11524" max="11524" width="14.88671875" style="1" customWidth="1"/>
    <col min="11525" max="11525" width="16.88671875" style="1" customWidth="1"/>
    <col min="11526" max="11526" width="11.88671875" style="1" bestFit="1" customWidth="1"/>
    <col min="11527" max="11527" width="13" style="1" customWidth="1"/>
    <col min="11528" max="11528" width="10" style="1" bestFit="1" customWidth="1"/>
    <col min="11529" max="11529" width="11" style="1" bestFit="1" customWidth="1"/>
    <col min="11530" max="11530" width="11.88671875" style="1" bestFit="1" customWidth="1"/>
    <col min="11531" max="11531" width="3.21875" style="1" bestFit="1" customWidth="1"/>
    <col min="11532" max="11776" width="11.5546875" style="1"/>
    <col min="11777" max="11777" width="3.88671875" style="1" bestFit="1" customWidth="1"/>
    <col min="11778" max="11778" width="12.77734375" style="1" bestFit="1" customWidth="1"/>
    <col min="11779" max="11779" width="17.44140625" style="1" bestFit="1" customWidth="1"/>
    <col min="11780" max="11780" width="14.88671875" style="1" customWidth="1"/>
    <col min="11781" max="11781" width="16.88671875" style="1" customWidth="1"/>
    <col min="11782" max="11782" width="11.88671875" style="1" bestFit="1" customWidth="1"/>
    <col min="11783" max="11783" width="13" style="1" customWidth="1"/>
    <col min="11784" max="11784" width="10" style="1" bestFit="1" customWidth="1"/>
    <col min="11785" max="11785" width="11" style="1" bestFit="1" customWidth="1"/>
    <col min="11786" max="11786" width="11.88671875" style="1" bestFit="1" customWidth="1"/>
    <col min="11787" max="11787" width="3.21875" style="1" bestFit="1" customWidth="1"/>
    <col min="11788" max="12032" width="11.5546875" style="1"/>
    <col min="12033" max="12033" width="3.88671875" style="1" bestFit="1" customWidth="1"/>
    <col min="12034" max="12034" width="12.77734375" style="1" bestFit="1" customWidth="1"/>
    <col min="12035" max="12035" width="17.44140625" style="1" bestFit="1" customWidth="1"/>
    <col min="12036" max="12036" width="14.88671875" style="1" customWidth="1"/>
    <col min="12037" max="12037" width="16.88671875" style="1" customWidth="1"/>
    <col min="12038" max="12038" width="11.88671875" style="1" bestFit="1" customWidth="1"/>
    <col min="12039" max="12039" width="13" style="1" customWidth="1"/>
    <col min="12040" max="12040" width="10" style="1" bestFit="1" customWidth="1"/>
    <col min="12041" max="12041" width="11" style="1" bestFit="1" customWidth="1"/>
    <col min="12042" max="12042" width="11.88671875" style="1" bestFit="1" customWidth="1"/>
    <col min="12043" max="12043" width="3.21875" style="1" bestFit="1" customWidth="1"/>
    <col min="12044" max="12288" width="11.5546875" style="1"/>
    <col min="12289" max="12289" width="3.88671875" style="1" bestFit="1" customWidth="1"/>
    <col min="12290" max="12290" width="12.77734375" style="1" bestFit="1" customWidth="1"/>
    <col min="12291" max="12291" width="17.44140625" style="1" bestFit="1" customWidth="1"/>
    <col min="12292" max="12292" width="14.88671875" style="1" customWidth="1"/>
    <col min="12293" max="12293" width="16.88671875" style="1" customWidth="1"/>
    <col min="12294" max="12294" width="11.88671875" style="1" bestFit="1" customWidth="1"/>
    <col min="12295" max="12295" width="13" style="1" customWidth="1"/>
    <col min="12296" max="12296" width="10" style="1" bestFit="1" customWidth="1"/>
    <col min="12297" max="12297" width="11" style="1" bestFit="1" customWidth="1"/>
    <col min="12298" max="12298" width="11.88671875" style="1" bestFit="1" customWidth="1"/>
    <col min="12299" max="12299" width="3.21875" style="1" bestFit="1" customWidth="1"/>
    <col min="12300" max="12544" width="11.5546875" style="1"/>
    <col min="12545" max="12545" width="3.88671875" style="1" bestFit="1" customWidth="1"/>
    <col min="12546" max="12546" width="12.77734375" style="1" bestFit="1" customWidth="1"/>
    <col min="12547" max="12547" width="17.44140625" style="1" bestFit="1" customWidth="1"/>
    <col min="12548" max="12548" width="14.88671875" style="1" customWidth="1"/>
    <col min="12549" max="12549" width="16.88671875" style="1" customWidth="1"/>
    <col min="12550" max="12550" width="11.88671875" style="1" bestFit="1" customWidth="1"/>
    <col min="12551" max="12551" width="13" style="1" customWidth="1"/>
    <col min="12552" max="12552" width="10" style="1" bestFit="1" customWidth="1"/>
    <col min="12553" max="12553" width="11" style="1" bestFit="1" customWidth="1"/>
    <col min="12554" max="12554" width="11.88671875" style="1" bestFit="1" customWidth="1"/>
    <col min="12555" max="12555" width="3.21875" style="1" bestFit="1" customWidth="1"/>
    <col min="12556" max="12800" width="11.5546875" style="1"/>
    <col min="12801" max="12801" width="3.88671875" style="1" bestFit="1" customWidth="1"/>
    <col min="12802" max="12802" width="12.77734375" style="1" bestFit="1" customWidth="1"/>
    <col min="12803" max="12803" width="17.44140625" style="1" bestFit="1" customWidth="1"/>
    <col min="12804" max="12804" width="14.88671875" style="1" customWidth="1"/>
    <col min="12805" max="12805" width="16.88671875" style="1" customWidth="1"/>
    <col min="12806" max="12806" width="11.88671875" style="1" bestFit="1" customWidth="1"/>
    <col min="12807" max="12807" width="13" style="1" customWidth="1"/>
    <col min="12808" max="12808" width="10" style="1" bestFit="1" customWidth="1"/>
    <col min="12809" max="12809" width="11" style="1" bestFit="1" customWidth="1"/>
    <col min="12810" max="12810" width="11.88671875" style="1" bestFit="1" customWidth="1"/>
    <col min="12811" max="12811" width="3.21875" style="1" bestFit="1" customWidth="1"/>
    <col min="12812" max="13056" width="11.5546875" style="1"/>
    <col min="13057" max="13057" width="3.88671875" style="1" bestFit="1" customWidth="1"/>
    <col min="13058" max="13058" width="12.77734375" style="1" bestFit="1" customWidth="1"/>
    <col min="13059" max="13059" width="17.44140625" style="1" bestFit="1" customWidth="1"/>
    <col min="13060" max="13060" width="14.88671875" style="1" customWidth="1"/>
    <col min="13061" max="13061" width="16.88671875" style="1" customWidth="1"/>
    <col min="13062" max="13062" width="11.88671875" style="1" bestFit="1" customWidth="1"/>
    <col min="13063" max="13063" width="13" style="1" customWidth="1"/>
    <col min="13064" max="13064" width="10" style="1" bestFit="1" customWidth="1"/>
    <col min="13065" max="13065" width="11" style="1" bestFit="1" customWidth="1"/>
    <col min="13066" max="13066" width="11.88671875" style="1" bestFit="1" customWidth="1"/>
    <col min="13067" max="13067" width="3.21875" style="1" bestFit="1" customWidth="1"/>
    <col min="13068" max="13312" width="11.5546875" style="1"/>
    <col min="13313" max="13313" width="3.88671875" style="1" bestFit="1" customWidth="1"/>
    <col min="13314" max="13314" width="12.77734375" style="1" bestFit="1" customWidth="1"/>
    <col min="13315" max="13315" width="17.44140625" style="1" bestFit="1" customWidth="1"/>
    <col min="13316" max="13316" width="14.88671875" style="1" customWidth="1"/>
    <col min="13317" max="13317" width="16.88671875" style="1" customWidth="1"/>
    <col min="13318" max="13318" width="11.88671875" style="1" bestFit="1" customWidth="1"/>
    <col min="13319" max="13319" width="13" style="1" customWidth="1"/>
    <col min="13320" max="13320" width="10" style="1" bestFit="1" customWidth="1"/>
    <col min="13321" max="13321" width="11" style="1" bestFit="1" customWidth="1"/>
    <col min="13322" max="13322" width="11.88671875" style="1" bestFit="1" customWidth="1"/>
    <col min="13323" max="13323" width="3.21875" style="1" bestFit="1" customWidth="1"/>
    <col min="13324" max="13568" width="11.5546875" style="1"/>
    <col min="13569" max="13569" width="3.88671875" style="1" bestFit="1" customWidth="1"/>
    <col min="13570" max="13570" width="12.77734375" style="1" bestFit="1" customWidth="1"/>
    <col min="13571" max="13571" width="17.44140625" style="1" bestFit="1" customWidth="1"/>
    <col min="13572" max="13572" width="14.88671875" style="1" customWidth="1"/>
    <col min="13573" max="13573" width="16.88671875" style="1" customWidth="1"/>
    <col min="13574" max="13574" width="11.88671875" style="1" bestFit="1" customWidth="1"/>
    <col min="13575" max="13575" width="13" style="1" customWidth="1"/>
    <col min="13576" max="13576" width="10" style="1" bestFit="1" customWidth="1"/>
    <col min="13577" max="13577" width="11" style="1" bestFit="1" customWidth="1"/>
    <col min="13578" max="13578" width="11.88671875" style="1" bestFit="1" customWidth="1"/>
    <col min="13579" max="13579" width="3.21875" style="1" bestFit="1" customWidth="1"/>
    <col min="13580" max="13824" width="11.5546875" style="1"/>
    <col min="13825" max="13825" width="3.88671875" style="1" bestFit="1" customWidth="1"/>
    <col min="13826" max="13826" width="12.77734375" style="1" bestFit="1" customWidth="1"/>
    <col min="13827" max="13827" width="17.44140625" style="1" bestFit="1" customWidth="1"/>
    <col min="13828" max="13828" width="14.88671875" style="1" customWidth="1"/>
    <col min="13829" max="13829" width="16.88671875" style="1" customWidth="1"/>
    <col min="13830" max="13830" width="11.88671875" style="1" bestFit="1" customWidth="1"/>
    <col min="13831" max="13831" width="13" style="1" customWidth="1"/>
    <col min="13832" max="13832" width="10" style="1" bestFit="1" customWidth="1"/>
    <col min="13833" max="13833" width="11" style="1" bestFit="1" customWidth="1"/>
    <col min="13834" max="13834" width="11.88671875" style="1" bestFit="1" customWidth="1"/>
    <col min="13835" max="13835" width="3.21875" style="1" bestFit="1" customWidth="1"/>
    <col min="13836" max="14080" width="11.5546875" style="1"/>
    <col min="14081" max="14081" width="3.88671875" style="1" bestFit="1" customWidth="1"/>
    <col min="14082" max="14082" width="12.77734375" style="1" bestFit="1" customWidth="1"/>
    <col min="14083" max="14083" width="17.44140625" style="1" bestFit="1" customWidth="1"/>
    <col min="14084" max="14084" width="14.88671875" style="1" customWidth="1"/>
    <col min="14085" max="14085" width="16.88671875" style="1" customWidth="1"/>
    <col min="14086" max="14086" width="11.88671875" style="1" bestFit="1" customWidth="1"/>
    <col min="14087" max="14087" width="13" style="1" customWidth="1"/>
    <col min="14088" max="14088" width="10" style="1" bestFit="1" customWidth="1"/>
    <col min="14089" max="14089" width="11" style="1" bestFit="1" customWidth="1"/>
    <col min="14090" max="14090" width="11.88671875" style="1" bestFit="1" customWidth="1"/>
    <col min="14091" max="14091" width="3.21875" style="1" bestFit="1" customWidth="1"/>
    <col min="14092" max="14336" width="11.5546875" style="1"/>
    <col min="14337" max="14337" width="3.88671875" style="1" bestFit="1" customWidth="1"/>
    <col min="14338" max="14338" width="12.77734375" style="1" bestFit="1" customWidth="1"/>
    <col min="14339" max="14339" width="17.44140625" style="1" bestFit="1" customWidth="1"/>
    <col min="14340" max="14340" width="14.88671875" style="1" customWidth="1"/>
    <col min="14341" max="14341" width="16.88671875" style="1" customWidth="1"/>
    <col min="14342" max="14342" width="11.88671875" style="1" bestFit="1" customWidth="1"/>
    <col min="14343" max="14343" width="13" style="1" customWidth="1"/>
    <col min="14344" max="14344" width="10" style="1" bestFit="1" customWidth="1"/>
    <col min="14345" max="14345" width="11" style="1" bestFit="1" customWidth="1"/>
    <col min="14346" max="14346" width="11.88671875" style="1" bestFit="1" customWidth="1"/>
    <col min="14347" max="14347" width="3.21875" style="1" bestFit="1" customWidth="1"/>
    <col min="14348" max="14592" width="11.5546875" style="1"/>
    <col min="14593" max="14593" width="3.88671875" style="1" bestFit="1" customWidth="1"/>
    <col min="14594" max="14594" width="12.77734375" style="1" bestFit="1" customWidth="1"/>
    <col min="14595" max="14595" width="17.44140625" style="1" bestFit="1" customWidth="1"/>
    <col min="14596" max="14596" width="14.88671875" style="1" customWidth="1"/>
    <col min="14597" max="14597" width="16.88671875" style="1" customWidth="1"/>
    <col min="14598" max="14598" width="11.88671875" style="1" bestFit="1" customWidth="1"/>
    <col min="14599" max="14599" width="13" style="1" customWidth="1"/>
    <col min="14600" max="14600" width="10" style="1" bestFit="1" customWidth="1"/>
    <col min="14601" max="14601" width="11" style="1" bestFit="1" customWidth="1"/>
    <col min="14602" max="14602" width="11.88671875" style="1" bestFit="1" customWidth="1"/>
    <col min="14603" max="14603" width="3.21875" style="1" bestFit="1" customWidth="1"/>
    <col min="14604" max="14848" width="11.5546875" style="1"/>
    <col min="14849" max="14849" width="3.88671875" style="1" bestFit="1" customWidth="1"/>
    <col min="14850" max="14850" width="12.77734375" style="1" bestFit="1" customWidth="1"/>
    <col min="14851" max="14851" width="17.44140625" style="1" bestFit="1" customWidth="1"/>
    <col min="14852" max="14852" width="14.88671875" style="1" customWidth="1"/>
    <col min="14853" max="14853" width="16.88671875" style="1" customWidth="1"/>
    <col min="14854" max="14854" width="11.88671875" style="1" bestFit="1" customWidth="1"/>
    <col min="14855" max="14855" width="13" style="1" customWidth="1"/>
    <col min="14856" max="14856" width="10" style="1" bestFit="1" customWidth="1"/>
    <col min="14857" max="14857" width="11" style="1" bestFit="1" customWidth="1"/>
    <col min="14858" max="14858" width="11.88671875" style="1" bestFit="1" customWidth="1"/>
    <col min="14859" max="14859" width="3.21875" style="1" bestFit="1" customWidth="1"/>
    <col min="14860" max="15104" width="11.5546875" style="1"/>
    <col min="15105" max="15105" width="3.88671875" style="1" bestFit="1" customWidth="1"/>
    <col min="15106" max="15106" width="12.77734375" style="1" bestFit="1" customWidth="1"/>
    <col min="15107" max="15107" width="17.44140625" style="1" bestFit="1" customWidth="1"/>
    <col min="15108" max="15108" width="14.88671875" style="1" customWidth="1"/>
    <col min="15109" max="15109" width="16.88671875" style="1" customWidth="1"/>
    <col min="15110" max="15110" width="11.88671875" style="1" bestFit="1" customWidth="1"/>
    <col min="15111" max="15111" width="13" style="1" customWidth="1"/>
    <col min="15112" max="15112" width="10" style="1" bestFit="1" customWidth="1"/>
    <col min="15113" max="15113" width="11" style="1" bestFit="1" customWidth="1"/>
    <col min="15114" max="15114" width="11.88671875" style="1" bestFit="1" customWidth="1"/>
    <col min="15115" max="15115" width="3.21875" style="1" bestFit="1" customWidth="1"/>
    <col min="15116" max="15360" width="11.5546875" style="1"/>
    <col min="15361" max="15361" width="3.88671875" style="1" bestFit="1" customWidth="1"/>
    <col min="15362" max="15362" width="12.77734375" style="1" bestFit="1" customWidth="1"/>
    <col min="15363" max="15363" width="17.44140625" style="1" bestFit="1" customWidth="1"/>
    <col min="15364" max="15364" width="14.88671875" style="1" customWidth="1"/>
    <col min="15365" max="15365" width="16.88671875" style="1" customWidth="1"/>
    <col min="15366" max="15366" width="11.88671875" style="1" bestFit="1" customWidth="1"/>
    <col min="15367" max="15367" width="13" style="1" customWidth="1"/>
    <col min="15368" max="15368" width="10" style="1" bestFit="1" customWidth="1"/>
    <col min="15369" max="15369" width="11" style="1" bestFit="1" customWidth="1"/>
    <col min="15370" max="15370" width="11.88671875" style="1" bestFit="1" customWidth="1"/>
    <col min="15371" max="15371" width="3.21875" style="1" bestFit="1" customWidth="1"/>
    <col min="15372" max="15616" width="11.5546875" style="1"/>
    <col min="15617" max="15617" width="3.88671875" style="1" bestFit="1" customWidth="1"/>
    <col min="15618" max="15618" width="12.77734375" style="1" bestFit="1" customWidth="1"/>
    <col min="15619" max="15619" width="17.44140625" style="1" bestFit="1" customWidth="1"/>
    <col min="15620" max="15620" width="14.88671875" style="1" customWidth="1"/>
    <col min="15621" max="15621" width="16.88671875" style="1" customWidth="1"/>
    <col min="15622" max="15622" width="11.88671875" style="1" bestFit="1" customWidth="1"/>
    <col min="15623" max="15623" width="13" style="1" customWidth="1"/>
    <col min="15624" max="15624" width="10" style="1" bestFit="1" customWidth="1"/>
    <col min="15625" max="15625" width="11" style="1" bestFit="1" customWidth="1"/>
    <col min="15626" max="15626" width="11.88671875" style="1" bestFit="1" customWidth="1"/>
    <col min="15627" max="15627" width="3.21875" style="1" bestFit="1" customWidth="1"/>
    <col min="15628" max="15872" width="11.5546875" style="1"/>
    <col min="15873" max="15873" width="3.88671875" style="1" bestFit="1" customWidth="1"/>
    <col min="15874" max="15874" width="12.77734375" style="1" bestFit="1" customWidth="1"/>
    <col min="15875" max="15875" width="17.44140625" style="1" bestFit="1" customWidth="1"/>
    <col min="15876" max="15876" width="14.88671875" style="1" customWidth="1"/>
    <col min="15877" max="15877" width="16.88671875" style="1" customWidth="1"/>
    <col min="15878" max="15878" width="11.88671875" style="1" bestFit="1" customWidth="1"/>
    <col min="15879" max="15879" width="13" style="1" customWidth="1"/>
    <col min="15880" max="15880" width="10" style="1" bestFit="1" customWidth="1"/>
    <col min="15881" max="15881" width="11" style="1" bestFit="1" customWidth="1"/>
    <col min="15882" max="15882" width="11.88671875" style="1" bestFit="1" customWidth="1"/>
    <col min="15883" max="15883" width="3.21875" style="1" bestFit="1" customWidth="1"/>
    <col min="15884" max="16128" width="11.5546875" style="1"/>
    <col min="16129" max="16129" width="3.88671875" style="1" bestFit="1" customWidth="1"/>
    <col min="16130" max="16130" width="12.77734375" style="1" bestFit="1" customWidth="1"/>
    <col min="16131" max="16131" width="17.44140625" style="1" bestFit="1" customWidth="1"/>
    <col min="16132" max="16132" width="14.88671875" style="1" customWidth="1"/>
    <col min="16133" max="16133" width="16.88671875" style="1" customWidth="1"/>
    <col min="16134" max="16134" width="11.88671875" style="1" bestFit="1" customWidth="1"/>
    <col min="16135" max="16135" width="13" style="1" customWidth="1"/>
    <col min="16136" max="16136" width="10" style="1" bestFit="1" customWidth="1"/>
    <col min="16137" max="16137" width="11" style="1" bestFit="1" customWidth="1"/>
    <col min="16138" max="16138" width="11.88671875" style="1" bestFit="1" customWidth="1"/>
    <col min="16139" max="16139" width="3.21875" style="1" bestFit="1" customWidth="1"/>
    <col min="16140" max="16384" width="11.5546875" style="1"/>
  </cols>
  <sheetData>
    <row r="1" spans="1:11" ht="12.6" x14ac:dyDescent="0.25">
      <c r="A1" s="1" t="s">
        <v>1</v>
      </c>
    </row>
    <row r="2" spans="1:11" ht="12.6" x14ac:dyDescent="0.25">
      <c r="A2" s="1" t="s">
        <v>469</v>
      </c>
      <c r="C2" s="78" t="s">
        <v>426</v>
      </c>
      <c r="F2" s="2"/>
      <c r="G2" s="92"/>
      <c r="K2" s="2"/>
    </row>
    <row r="3" spans="1:11" ht="12.6" x14ac:dyDescent="0.25">
      <c r="A3" s="1" t="s">
        <v>438</v>
      </c>
      <c r="F3" s="2"/>
      <c r="G3" s="92"/>
      <c r="K3" s="2"/>
    </row>
    <row r="4" spans="1:11" ht="12.6" x14ac:dyDescent="0.25">
      <c r="A4" s="79"/>
      <c r="F4" s="2"/>
      <c r="G4" s="92"/>
      <c r="K4" s="2"/>
    </row>
    <row r="5" spans="1:11" ht="12.6" x14ac:dyDescent="0.25"/>
    <row r="6" spans="1:11" ht="12.6" x14ac:dyDescent="0.25">
      <c r="G6" s="5" t="s">
        <v>211</v>
      </c>
      <c r="H6" s="5"/>
      <c r="I6" s="5"/>
      <c r="J6" s="5"/>
    </row>
    <row r="7" spans="1:11" s="84" customFormat="1" ht="37.799999999999997" x14ac:dyDescent="0.25">
      <c r="A7" s="82" t="s">
        <v>8</v>
      </c>
      <c r="B7" s="82" t="s">
        <v>10</v>
      </c>
      <c r="C7" s="10" t="s">
        <v>252</v>
      </c>
      <c r="D7" s="10" t="s">
        <v>253</v>
      </c>
      <c r="E7" s="10" t="s">
        <v>254</v>
      </c>
      <c r="F7" s="82" t="s">
        <v>60</v>
      </c>
      <c r="G7" s="10" t="s">
        <v>222</v>
      </c>
      <c r="H7" s="10" t="s">
        <v>12</v>
      </c>
      <c r="I7" s="10" t="s">
        <v>13</v>
      </c>
      <c r="J7" s="10" t="s">
        <v>223</v>
      </c>
      <c r="K7" s="82" t="s">
        <v>8</v>
      </c>
    </row>
    <row r="8" spans="1:11" ht="12.6" x14ac:dyDescent="0.25">
      <c r="A8" s="1">
        <v>1</v>
      </c>
      <c r="B8" s="1" t="s">
        <v>22</v>
      </c>
      <c r="C8" s="97">
        <v>36736192</v>
      </c>
      <c r="D8" s="97">
        <v>412474</v>
      </c>
      <c r="E8" s="97">
        <v>0</v>
      </c>
      <c r="F8" s="97">
        <f t="shared" ref="F8:F46" si="0">(C8+D8+E8)</f>
        <v>37148666</v>
      </c>
      <c r="G8" s="97">
        <v>9112580</v>
      </c>
      <c r="H8" s="97">
        <v>232655</v>
      </c>
      <c r="I8" s="97">
        <v>1876697</v>
      </c>
      <c r="J8" s="97">
        <v>803951</v>
      </c>
      <c r="K8" s="1">
        <v>1</v>
      </c>
    </row>
    <row r="9" spans="1:11" ht="12.6" x14ac:dyDescent="0.25">
      <c r="A9" s="1">
        <v>2</v>
      </c>
      <c r="B9" s="1" t="s">
        <v>23</v>
      </c>
      <c r="C9" s="97">
        <v>2306712</v>
      </c>
      <c r="D9" s="97">
        <v>56577</v>
      </c>
      <c r="E9" s="97">
        <v>0</v>
      </c>
      <c r="F9" s="97">
        <f t="shared" si="0"/>
        <v>2363289</v>
      </c>
      <c r="G9" s="97">
        <v>257798</v>
      </c>
      <c r="H9" s="97">
        <v>162200</v>
      </c>
      <c r="I9" s="97">
        <v>0</v>
      </c>
      <c r="J9" s="97">
        <v>0</v>
      </c>
      <c r="K9" s="1">
        <v>2</v>
      </c>
    </row>
    <row r="10" spans="1:11" ht="12.6" x14ac:dyDescent="0.25">
      <c r="A10" s="1">
        <v>3</v>
      </c>
      <c r="B10" s="1" t="s">
        <v>24</v>
      </c>
      <c r="C10" s="97">
        <v>855593</v>
      </c>
      <c r="D10" s="97">
        <v>2000</v>
      </c>
      <c r="E10" s="97">
        <v>0</v>
      </c>
      <c r="F10" s="97">
        <f t="shared" si="0"/>
        <v>857593</v>
      </c>
      <c r="G10" s="97">
        <v>0</v>
      </c>
      <c r="H10" s="97">
        <v>4013</v>
      </c>
      <c r="I10" s="97">
        <v>0</v>
      </c>
      <c r="J10" s="97">
        <v>19</v>
      </c>
      <c r="K10" s="1">
        <v>3</v>
      </c>
    </row>
    <row r="11" spans="1:11" ht="12.6" x14ac:dyDescent="0.25">
      <c r="A11" s="1">
        <v>4</v>
      </c>
      <c r="B11" s="1" t="s">
        <v>25</v>
      </c>
      <c r="C11" s="97">
        <v>10378859</v>
      </c>
      <c r="D11" s="97">
        <v>1477889</v>
      </c>
      <c r="E11" s="97">
        <v>44240</v>
      </c>
      <c r="F11" s="97">
        <f t="shared" si="0"/>
        <v>11900988</v>
      </c>
      <c r="G11" s="97">
        <v>0</v>
      </c>
      <c r="H11" s="97">
        <v>262135</v>
      </c>
      <c r="I11" s="97">
        <v>72690</v>
      </c>
      <c r="J11" s="97">
        <v>2120903</v>
      </c>
      <c r="K11" s="1">
        <v>4</v>
      </c>
    </row>
    <row r="12" spans="1:11" ht="12.6" x14ac:dyDescent="0.25">
      <c r="A12" s="1">
        <v>5</v>
      </c>
      <c r="B12" s="1" t="s">
        <v>26</v>
      </c>
      <c r="C12" s="97">
        <v>19429051</v>
      </c>
      <c r="D12" s="97">
        <v>0</v>
      </c>
      <c r="E12" s="97">
        <v>445021</v>
      </c>
      <c r="F12" s="97">
        <f t="shared" si="0"/>
        <v>19874072</v>
      </c>
      <c r="G12" s="97">
        <v>91786</v>
      </c>
      <c r="H12" s="97">
        <v>33872</v>
      </c>
      <c r="I12" s="97">
        <v>448950</v>
      </c>
      <c r="J12" s="97">
        <v>1122229</v>
      </c>
      <c r="K12" s="1">
        <v>5</v>
      </c>
    </row>
    <row r="13" spans="1:11" ht="12.6" x14ac:dyDescent="0.25">
      <c r="A13" s="1">
        <v>6</v>
      </c>
      <c r="B13" s="1" t="s">
        <v>27</v>
      </c>
      <c r="C13" s="97">
        <v>334122</v>
      </c>
      <c r="D13" s="97">
        <v>0</v>
      </c>
      <c r="E13" s="97">
        <v>0</v>
      </c>
      <c r="F13" s="97">
        <f t="shared" si="0"/>
        <v>334122</v>
      </c>
      <c r="G13" s="97">
        <v>0</v>
      </c>
      <c r="H13" s="97">
        <v>4883</v>
      </c>
      <c r="I13" s="97">
        <v>0</v>
      </c>
      <c r="J13" s="97">
        <v>0</v>
      </c>
      <c r="K13" s="1">
        <v>6</v>
      </c>
    </row>
    <row r="14" spans="1:11" ht="12.6" x14ac:dyDescent="0.25">
      <c r="A14" s="1">
        <v>7</v>
      </c>
      <c r="B14" s="1" t="s">
        <v>28</v>
      </c>
      <c r="C14" s="97">
        <v>495694</v>
      </c>
      <c r="D14" s="97">
        <v>3000</v>
      </c>
      <c r="E14" s="97">
        <v>5372</v>
      </c>
      <c r="F14" s="97">
        <f t="shared" si="0"/>
        <v>504066</v>
      </c>
      <c r="G14" s="97">
        <v>269841</v>
      </c>
      <c r="H14" s="97">
        <v>124696</v>
      </c>
      <c r="I14" s="97">
        <v>0</v>
      </c>
      <c r="J14" s="97">
        <v>0</v>
      </c>
      <c r="K14" s="1">
        <v>7</v>
      </c>
    </row>
    <row r="15" spans="1:11" ht="12.6" x14ac:dyDescent="0.25">
      <c r="A15" s="1">
        <v>8</v>
      </c>
      <c r="B15" s="1" t="s">
        <v>29</v>
      </c>
      <c r="C15" s="97">
        <v>6190524</v>
      </c>
      <c r="D15" s="97">
        <v>0</v>
      </c>
      <c r="E15" s="97">
        <v>0</v>
      </c>
      <c r="F15" s="97">
        <f t="shared" si="0"/>
        <v>6190524</v>
      </c>
      <c r="G15" s="97">
        <v>1395611</v>
      </c>
      <c r="H15" s="97">
        <v>0</v>
      </c>
      <c r="I15" s="97">
        <v>0</v>
      </c>
      <c r="J15" s="97">
        <v>1100257</v>
      </c>
      <c r="K15" s="1">
        <v>8</v>
      </c>
    </row>
    <row r="16" spans="1:11" ht="12.6" x14ac:dyDescent="0.25">
      <c r="A16" s="1">
        <v>9</v>
      </c>
      <c r="B16" s="1" t="s">
        <v>30</v>
      </c>
      <c r="C16" s="97">
        <v>1321369</v>
      </c>
      <c r="D16" s="97">
        <v>0</v>
      </c>
      <c r="E16" s="97">
        <v>40292</v>
      </c>
      <c r="F16" s="97">
        <f t="shared" si="0"/>
        <v>1361661</v>
      </c>
      <c r="G16" s="97">
        <v>10000</v>
      </c>
      <c r="H16" s="97">
        <v>0</v>
      </c>
      <c r="I16" s="97">
        <v>0</v>
      </c>
      <c r="J16" s="97">
        <v>0</v>
      </c>
      <c r="K16" s="1">
        <v>9</v>
      </c>
    </row>
    <row r="17" spans="1:11" ht="12.6" x14ac:dyDescent="0.25">
      <c r="A17" s="1">
        <v>10</v>
      </c>
      <c r="B17" s="1" t="s">
        <v>31</v>
      </c>
      <c r="C17" s="97">
        <v>4989922</v>
      </c>
      <c r="D17" s="97">
        <v>0</v>
      </c>
      <c r="E17" s="97">
        <v>0</v>
      </c>
      <c r="F17" s="97">
        <f t="shared" si="0"/>
        <v>4989922</v>
      </c>
      <c r="G17" s="97">
        <v>0</v>
      </c>
      <c r="H17" s="97">
        <v>0</v>
      </c>
      <c r="I17" s="97">
        <v>0</v>
      </c>
      <c r="J17" s="97">
        <v>132510</v>
      </c>
      <c r="K17" s="1">
        <v>10</v>
      </c>
    </row>
    <row r="18" spans="1:11" ht="12.6" x14ac:dyDescent="0.25">
      <c r="A18" s="1">
        <v>11</v>
      </c>
      <c r="B18" s="1" t="s">
        <v>32</v>
      </c>
      <c r="C18" s="97">
        <v>2938919</v>
      </c>
      <c r="D18" s="97">
        <v>934657</v>
      </c>
      <c r="E18" s="97">
        <v>0</v>
      </c>
      <c r="F18" s="97">
        <f t="shared" si="0"/>
        <v>3873576</v>
      </c>
      <c r="G18" s="97">
        <v>440714</v>
      </c>
      <c r="H18" s="97">
        <v>78617</v>
      </c>
      <c r="I18" s="97">
        <v>0</v>
      </c>
      <c r="J18" s="97">
        <v>0</v>
      </c>
      <c r="K18" s="1">
        <v>11</v>
      </c>
    </row>
    <row r="19" spans="1:11" ht="12.6" x14ac:dyDescent="0.25">
      <c r="A19" s="1">
        <v>12</v>
      </c>
      <c r="B19" s="1" t="s">
        <v>33</v>
      </c>
      <c r="C19" s="97">
        <v>943092</v>
      </c>
      <c r="D19" s="97">
        <v>5192</v>
      </c>
      <c r="E19" s="97">
        <v>716728</v>
      </c>
      <c r="F19" s="97">
        <f t="shared" si="0"/>
        <v>1665012</v>
      </c>
      <c r="G19" s="97">
        <v>0</v>
      </c>
      <c r="H19" s="97">
        <v>332268</v>
      </c>
      <c r="I19" s="97">
        <v>0</v>
      </c>
      <c r="J19" s="97">
        <v>0</v>
      </c>
      <c r="K19" s="1">
        <v>12</v>
      </c>
    </row>
    <row r="20" spans="1:11" ht="12.6" x14ac:dyDescent="0.25">
      <c r="A20" s="1">
        <v>13</v>
      </c>
      <c r="B20" s="1" t="s">
        <v>34</v>
      </c>
      <c r="C20" s="97">
        <v>2939090</v>
      </c>
      <c r="D20" s="97">
        <v>2000</v>
      </c>
      <c r="E20" s="97">
        <v>0</v>
      </c>
      <c r="F20" s="97">
        <f t="shared" si="0"/>
        <v>2941090</v>
      </c>
      <c r="G20" s="97">
        <v>50409</v>
      </c>
      <c r="H20" s="97">
        <v>0</v>
      </c>
      <c r="I20" s="97">
        <v>179351</v>
      </c>
      <c r="J20" s="97">
        <v>116309</v>
      </c>
      <c r="K20" s="1">
        <v>13</v>
      </c>
    </row>
    <row r="21" spans="1:11" ht="12.6" x14ac:dyDescent="0.25">
      <c r="A21" s="1">
        <v>14</v>
      </c>
      <c r="B21" s="1" t="s">
        <v>35</v>
      </c>
      <c r="C21" s="97">
        <v>1411106</v>
      </c>
      <c r="D21" s="97">
        <v>36770</v>
      </c>
      <c r="E21" s="97">
        <v>0</v>
      </c>
      <c r="F21" s="97">
        <f t="shared" si="0"/>
        <v>1447876</v>
      </c>
      <c r="G21" s="97">
        <v>20000</v>
      </c>
      <c r="H21" s="97">
        <v>1047613</v>
      </c>
      <c r="I21" s="97">
        <v>0</v>
      </c>
      <c r="J21" s="97">
        <v>125416</v>
      </c>
      <c r="K21" s="1">
        <v>14</v>
      </c>
    </row>
    <row r="22" spans="1:11" ht="12.6" x14ac:dyDescent="0.25">
      <c r="A22" s="1">
        <v>15</v>
      </c>
      <c r="B22" s="1" t="s">
        <v>36</v>
      </c>
      <c r="C22" s="97">
        <v>18945099</v>
      </c>
      <c r="D22" s="97">
        <v>190307</v>
      </c>
      <c r="E22" s="97">
        <v>382395</v>
      </c>
      <c r="F22" s="97">
        <f t="shared" si="0"/>
        <v>19517801</v>
      </c>
      <c r="G22" s="97">
        <v>44333</v>
      </c>
      <c r="H22" s="97">
        <v>283250</v>
      </c>
      <c r="I22" s="97">
        <v>1629051</v>
      </c>
      <c r="J22" s="97">
        <v>424019</v>
      </c>
      <c r="K22" s="1">
        <v>15</v>
      </c>
    </row>
    <row r="23" spans="1:11" ht="12.6" x14ac:dyDescent="0.25">
      <c r="A23" s="1">
        <v>16</v>
      </c>
      <c r="B23" s="1" t="s">
        <v>37</v>
      </c>
      <c r="C23" s="97">
        <v>4054150</v>
      </c>
      <c r="D23" s="97">
        <v>0</v>
      </c>
      <c r="E23" s="97">
        <v>0</v>
      </c>
      <c r="F23" s="97">
        <f t="shared" si="0"/>
        <v>4054150</v>
      </c>
      <c r="G23" s="97">
        <v>37984</v>
      </c>
      <c r="H23" s="97">
        <v>0</v>
      </c>
      <c r="I23" s="97">
        <v>275809</v>
      </c>
      <c r="J23" s="97">
        <v>0</v>
      </c>
      <c r="K23" s="1">
        <v>16</v>
      </c>
    </row>
    <row r="24" spans="1:11" ht="12.6" x14ac:dyDescent="0.25">
      <c r="A24" s="1">
        <v>17</v>
      </c>
      <c r="B24" s="1" t="s">
        <v>38</v>
      </c>
      <c r="C24" s="97">
        <v>0</v>
      </c>
      <c r="D24" s="97">
        <v>0</v>
      </c>
      <c r="E24" s="97">
        <v>0</v>
      </c>
      <c r="F24" s="97">
        <f t="shared" si="0"/>
        <v>0</v>
      </c>
      <c r="G24" s="97">
        <v>0</v>
      </c>
      <c r="H24" s="97">
        <v>0</v>
      </c>
      <c r="I24" s="97">
        <v>0</v>
      </c>
      <c r="J24" s="97">
        <v>0</v>
      </c>
      <c r="K24" s="1">
        <v>17</v>
      </c>
    </row>
    <row r="25" spans="1:11" ht="12.6" x14ac:dyDescent="0.25">
      <c r="A25" s="1">
        <v>18</v>
      </c>
      <c r="B25" s="1" t="s">
        <v>39</v>
      </c>
      <c r="C25" s="97">
        <v>841321</v>
      </c>
      <c r="D25" s="97">
        <v>28503</v>
      </c>
      <c r="E25" s="97">
        <v>0</v>
      </c>
      <c r="F25" s="97">
        <f t="shared" si="0"/>
        <v>869824</v>
      </c>
      <c r="G25" s="97">
        <v>0</v>
      </c>
      <c r="H25" s="97">
        <v>0</v>
      </c>
      <c r="I25" s="97">
        <v>0</v>
      </c>
      <c r="J25" s="97">
        <v>17114</v>
      </c>
      <c r="K25" s="1">
        <v>18</v>
      </c>
    </row>
    <row r="26" spans="1:11" ht="12.6" x14ac:dyDescent="0.25">
      <c r="A26" s="1">
        <v>19</v>
      </c>
      <c r="B26" s="1" t="s">
        <v>40</v>
      </c>
      <c r="C26" s="97">
        <v>4766240</v>
      </c>
      <c r="D26" s="97">
        <v>0</v>
      </c>
      <c r="E26" s="97">
        <v>40283</v>
      </c>
      <c r="F26" s="97">
        <f t="shared" si="0"/>
        <v>4806523</v>
      </c>
      <c r="G26" s="97">
        <v>1994</v>
      </c>
      <c r="H26" s="97">
        <v>0</v>
      </c>
      <c r="I26" s="97">
        <v>7935</v>
      </c>
      <c r="J26" s="97">
        <v>355660</v>
      </c>
      <c r="K26" s="1">
        <v>19</v>
      </c>
    </row>
    <row r="27" spans="1:11" ht="12.6" x14ac:dyDescent="0.25">
      <c r="A27" s="1">
        <v>20</v>
      </c>
      <c r="B27" s="1" t="s">
        <v>41</v>
      </c>
      <c r="C27" s="97">
        <v>2515658</v>
      </c>
      <c r="D27" s="97">
        <v>0</v>
      </c>
      <c r="E27" s="97">
        <v>103169</v>
      </c>
      <c r="F27" s="97">
        <f t="shared" si="0"/>
        <v>2618827</v>
      </c>
      <c r="G27" s="97">
        <v>2000</v>
      </c>
      <c r="H27" s="97">
        <v>0</v>
      </c>
      <c r="I27" s="97">
        <v>0</v>
      </c>
      <c r="J27" s="97">
        <v>15115</v>
      </c>
      <c r="K27" s="1">
        <v>20</v>
      </c>
    </row>
    <row r="28" spans="1:11" ht="12.6" x14ac:dyDescent="0.25">
      <c r="A28" s="1">
        <v>21</v>
      </c>
      <c r="B28" s="1" t="s">
        <v>42</v>
      </c>
      <c r="C28" s="97">
        <v>521149</v>
      </c>
      <c r="D28" s="97">
        <v>0</v>
      </c>
      <c r="E28" s="97">
        <v>0</v>
      </c>
      <c r="F28" s="97">
        <f t="shared" si="0"/>
        <v>521149</v>
      </c>
      <c r="G28" s="97">
        <v>0</v>
      </c>
      <c r="H28" s="97">
        <v>0</v>
      </c>
      <c r="I28" s="97">
        <v>0</v>
      </c>
      <c r="J28" s="97">
        <v>115631</v>
      </c>
      <c r="K28" s="1">
        <v>21</v>
      </c>
    </row>
    <row r="29" spans="1:11" ht="12.6" x14ac:dyDescent="0.25">
      <c r="A29" s="1">
        <v>22</v>
      </c>
      <c r="B29" s="1" t="s">
        <v>43</v>
      </c>
      <c r="C29" s="97">
        <v>2984836</v>
      </c>
      <c r="D29" s="97">
        <v>0</v>
      </c>
      <c r="E29" s="97">
        <v>7756</v>
      </c>
      <c r="F29" s="97">
        <f t="shared" si="0"/>
        <v>2992592</v>
      </c>
      <c r="G29" s="97">
        <v>30000</v>
      </c>
      <c r="H29" s="97">
        <v>48875</v>
      </c>
      <c r="I29" s="97">
        <v>45001</v>
      </c>
      <c r="J29" s="97">
        <v>1631721</v>
      </c>
      <c r="K29" s="1">
        <v>22</v>
      </c>
    </row>
    <row r="30" spans="1:11" ht="12.6" x14ac:dyDescent="0.25">
      <c r="A30" s="1">
        <v>23</v>
      </c>
      <c r="B30" s="1" t="s">
        <v>44</v>
      </c>
      <c r="C30" s="97">
        <v>13563588</v>
      </c>
      <c r="D30" s="97">
        <v>0</v>
      </c>
      <c r="E30" s="97">
        <v>206590</v>
      </c>
      <c r="F30" s="97">
        <f t="shared" si="0"/>
        <v>13770178</v>
      </c>
      <c r="G30" s="97">
        <v>2000</v>
      </c>
      <c r="H30" s="97">
        <v>374807</v>
      </c>
      <c r="I30" s="97">
        <v>1626280</v>
      </c>
      <c r="J30" s="97">
        <v>242</v>
      </c>
      <c r="K30" s="1">
        <v>23</v>
      </c>
    </row>
    <row r="31" spans="1:11" ht="12.6" x14ac:dyDescent="0.25">
      <c r="A31" s="1">
        <v>24</v>
      </c>
      <c r="B31" s="1" t="s">
        <v>45</v>
      </c>
      <c r="C31" s="97">
        <v>51152381</v>
      </c>
      <c r="D31" s="97">
        <v>0</v>
      </c>
      <c r="E31" s="97">
        <v>0</v>
      </c>
      <c r="F31" s="97">
        <f t="shared" si="0"/>
        <v>51152381</v>
      </c>
      <c r="G31" s="97">
        <v>3089326</v>
      </c>
      <c r="H31" s="97">
        <v>218338</v>
      </c>
      <c r="I31" s="97">
        <v>25895039</v>
      </c>
      <c r="J31" s="97">
        <v>469894</v>
      </c>
      <c r="K31" s="1">
        <v>24</v>
      </c>
    </row>
    <row r="32" spans="1:11" ht="12.6" x14ac:dyDescent="0.25">
      <c r="A32" s="1">
        <v>25</v>
      </c>
      <c r="B32" s="1" t="s">
        <v>46</v>
      </c>
      <c r="C32" s="97">
        <v>281349</v>
      </c>
      <c r="D32" s="97">
        <v>0</v>
      </c>
      <c r="E32" s="97">
        <v>0</v>
      </c>
      <c r="F32" s="97">
        <f t="shared" si="0"/>
        <v>281349</v>
      </c>
      <c r="G32" s="97">
        <v>0</v>
      </c>
      <c r="H32" s="97">
        <v>0</v>
      </c>
      <c r="I32" s="97">
        <v>1880267</v>
      </c>
      <c r="J32" s="97">
        <v>0</v>
      </c>
      <c r="K32" s="1">
        <v>25</v>
      </c>
    </row>
    <row r="33" spans="1:11" ht="12.6" x14ac:dyDescent="0.25">
      <c r="A33" s="1">
        <v>26</v>
      </c>
      <c r="B33" s="1" t="s">
        <v>47</v>
      </c>
      <c r="C33" s="97">
        <v>688542</v>
      </c>
      <c r="D33" s="97">
        <v>0</v>
      </c>
      <c r="E33" s="97">
        <v>31445</v>
      </c>
      <c r="F33" s="97">
        <f t="shared" si="0"/>
        <v>719987</v>
      </c>
      <c r="G33" s="97">
        <v>0</v>
      </c>
      <c r="H33" s="97">
        <v>0</v>
      </c>
      <c r="I33" s="97">
        <v>0</v>
      </c>
      <c r="J33" s="97">
        <v>0</v>
      </c>
      <c r="K33" s="1">
        <v>26</v>
      </c>
    </row>
    <row r="34" spans="1:11" ht="12.6" x14ac:dyDescent="0.25">
      <c r="A34" s="1">
        <v>27</v>
      </c>
      <c r="B34" s="1" t="s">
        <v>48</v>
      </c>
      <c r="C34" s="97">
        <v>847166</v>
      </c>
      <c r="D34" s="97">
        <v>0</v>
      </c>
      <c r="E34" s="97">
        <v>0</v>
      </c>
      <c r="F34" s="97">
        <f t="shared" si="0"/>
        <v>847166</v>
      </c>
      <c r="G34" s="97">
        <v>0</v>
      </c>
      <c r="H34" s="97">
        <v>265795</v>
      </c>
      <c r="I34" s="97">
        <v>0</v>
      </c>
      <c r="J34" s="97">
        <v>49364</v>
      </c>
      <c r="K34" s="1">
        <v>27</v>
      </c>
    </row>
    <row r="35" spans="1:11" ht="12.6" x14ac:dyDescent="0.25">
      <c r="A35" s="1">
        <v>28</v>
      </c>
      <c r="B35" s="1" t="s">
        <v>49</v>
      </c>
      <c r="C35" s="97">
        <v>3848219</v>
      </c>
      <c r="D35" s="97">
        <v>0</v>
      </c>
      <c r="E35" s="97">
        <v>0</v>
      </c>
      <c r="F35" s="97">
        <f t="shared" si="0"/>
        <v>3848219</v>
      </c>
      <c r="G35" s="97">
        <v>0</v>
      </c>
      <c r="H35" s="97">
        <v>0</v>
      </c>
      <c r="I35" s="97">
        <v>389801</v>
      </c>
      <c r="J35" s="97">
        <v>0</v>
      </c>
      <c r="K35" s="1">
        <v>28</v>
      </c>
    </row>
    <row r="36" spans="1:11" ht="12.6" x14ac:dyDescent="0.25">
      <c r="A36" s="1">
        <v>29</v>
      </c>
      <c r="B36" s="1" t="s">
        <v>50</v>
      </c>
      <c r="C36" s="97">
        <v>689989</v>
      </c>
      <c r="D36" s="97">
        <v>0</v>
      </c>
      <c r="E36" s="97">
        <v>0</v>
      </c>
      <c r="F36" s="97">
        <f t="shared" si="0"/>
        <v>689989</v>
      </c>
      <c r="G36" s="97">
        <v>10000</v>
      </c>
      <c r="H36" s="97">
        <v>0</v>
      </c>
      <c r="I36" s="97">
        <v>170318</v>
      </c>
      <c r="J36" s="97">
        <v>40637</v>
      </c>
      <c r="K36" s="1">
        <v>29</v>
      </c>
    </row>
    <row r="37" spans="1:11" ht="12.6" x14ac:dyDescent="0.25">
      <c r="A37" s="1">
        <v>30</v>
      </c>
      <c r="B37" s="1" t="s">
        <v>51</v>
      </c>
      <c r="C37" s="97">
        <v>100574464</v>
      </c>
      <c r="D37" s="97">
        <v>0</v>
      </c>
      <c r="E37" s="97">
        <v>0</v>
      </c>
      <c r="F37" s="97">
        <f t="shared" si="0"/>
        <v>100574464</v>
      </c>
      <c r="G37" s="97">
        <v>773919</v>
      </c>
      <c r="H37" s="97">
        <v>6329524</v>
      </c>
      <c r="I37" s="97">
        <v>58971181</v>
      </c>
      <c r="J37" s="97">
        <v>20738275</v>
      </c>
      <c r="K37" s="1">
        <v>30</v>
      </c>
    </row>
    <row r="38" spans="1:11" ht="12.6" x14ac:dyDescent="0.25">
      <c r="A38" s="1">
        <v>31</v>
      </c>
      <c r="B38" s="1" t="s">
        <v>52</v>
      </c>
      <c r="C38" s="97">
        <v>11692829</v>
      </c>
      <c r="D38" s="97">
        <v>393243</v>
      </c>
      <c r="E38" s="97">
        <v>77216</v>
      </c>
      <c r="F38" s="97">
        <f t="shared" si="0"/>
        <v>12163288</v>
      </c>
      <c r="G38" s="97">
        <v>0</v>
      </c>
      <c r="H38" s="97">
        <v>0</v>
      </c>
      <c r="I38" s="97">
        <v>1633723</v>
      </c>
      <c r="J38" s="97">
        <v>0</v>
      </c>
      <c r="K38" s="1">
        <v>31</v>
      </c>
    </row>
    <row r="39" spans="1:11" ht="12.6" x14ac:dyDescent="0.25">
      <c r="A39" s="1">
        <v>32</v>
      </c>
      <c r="B39" s="1" t="s">
        <v>53</v>
      </c>
      <c r="C39" s="97">
        <v>1861255</v>
      </c>
      <c r="D39" s="97">
        <v>0</v>
      </c>
      <c r="E39" s="97">
        <v>14407</v>
      </c>
      <c r="F39" s="97">
        <f t="shared" si="0"/>
        <v>1875662</v>
      </c>
      <c r="G39" s="97">
        <v>0</v>
      </c>
      <c r="H39" s="97">
        <v>0</v>
      </c>
      <c r="I39" s="97">
        <v>0</v>
      </c>
      <c r="J39" s="97">
        <v>0</v>
      </c>
      <c r="K39" s="1">
        <v>32</v>
      </c>
    </row>
    <row r="40" spans="1:11" ht="12.6" x14ac:dyDescent="0.25">
      <c r="A40" s="1">
        <v>33</v>
      </c>
      <c r="B40" s="1" t="s">
        <v>54</v>
      </c>
      <c r="C40" s="97">
        <v>2590851</v>
      </c>
      <c r="D40" s="97">
        <v>33809</v>
      </c>
      <c r="E40" s="97">
        <v>0</v>
      </c>
      <c r="F40" s="97">
        <f t="shared" si="0"/>
        <v>2624660</v>
      </c>
      <c r="G40" s="97">
        <v>17028</v>
      </c>
      <c r="H40" s="97">
        <v>23800</v>
      </c>
      <c r="I40" s="97">
        <v>0</v>
      </c>
      <c r="J40" s="97">
        <v>8288</v>
      </c>
      <c r="K40" s="1">
        <v>33</v>
      </c>
    </row>
    <row r="41" spans="1:11" ht="12.6" x14ac:dyDescent="0.25">
      <c r="A41" s="1">
        <v>34</v>
      </c>
      <c r="B41" s="1" t="s">
        <v>55</v>
      </c>
      <c r="C41" s="97">
        <v>5465824</v>
      </c>
      <c r="D41" s="97">
        <v>4251037</v>
      </c>
      <c r="E41" s="97">
        <v>36211</v>
      </c>
      <c r="F41" s="97">
        <f t="shared" si="0"/>
        <v>9753072</v>
      </c>
      <c r="G41" s="97">
        <v>0</v>
      </c>
      <c r="H41" s="97">
        <v>25000</v>
      </c>
      <c r="I41" s="97">
        <v>176093</v>
      </c>
      <c r="J41" s="97">
        <v>6723769</v>
      </c>
      <c r="K41" s="1">
        <v>34</v>
      </c>
    </row>
    <row r="42" spans="1:11" ht="12.6" x14ac:dyDescent="0.25">
      <c r="A42" s="1">
        <v>35</v>
      </c>
      <c r="B42" s="1" t="s">
        <v>56</v>
      </c>
      <c r="C42" s="97">
        <v>87333704</v>
      </c>
      <c r="D42" s="97">
        <v>644657</v>
      </c>
      <c r="E42" s="97">
        <v>299354</v>
      </c>
      <c r="F42" s="97">
        <f t="shared" si="0"/>
        <v>88277715</v>
      </c>
      <c r="G42" s="97">
        <v>1618849</v>
      </c>
      <c r="H42" s="97">
        <v>0</v>
      </c>
      <c r="I42" s="97">
        <v>22584357</v>
      </c>
      <c r="J42" s="97">
        <v>6792845</v>
      </c>
      <c r="K42" s="1">
        <v>35</v>
      </c>
    </row>
    <row r="43" spans="1:11" ht="12.6" x14ac:dyDescent="0.25">
      <c r="A43" s="1">
        <v>36</v>
      </c>
      <c r="B43" s="1" t="s">
        <v>57</v>
      </c>
      <c r="C43" s="97">
        <v>1200881</v>
      </c>
      <c r="D43" s="97">
        <v>0</v>
      </c>
      <c r="E43" s="97">
        <v>0</v>
      </c>
      <c r="F43" s="97">
        <f t="shared" si="0"/>
        <v>1200881</v>
      </c>
      <c r="G43" s="97">
        <v>0</v>
      </c>
      <c r="H43" s="97">
        <v>0</v>
      </c>
      <c r="I43" s="97">
        <v>132696</v>
      </c>
      <c r="J43" s="97">
        <v>32887</v>
      </c>
      <c r="K43" s="1">
        <v>36</v>
      </c>
    </row>
    <row r="44" spans="1:11" ht="12.6" x14ac:dyDescent="0.25">
      <c r="A44" s="1">
        <v>37</v>
      </c>
      <c r="B44" s="1" t="s">
        <v>58</v>
      </c>
      <c r="C44" s="97">
        <v>4843739</v>
      </c>
      <c r="D44" s="97">
        <v>0</v>
      </c>
      <c r="E44" s="97">
        <v>0</v>
      </c>
      <c r="F44" s="97">
        <f t="shared" si="0"/>
        <v>4843739</v>
      </c>
      <c r="G44" s="97">
        <v>18423</v>
      </c>
      <c r="H44" s="97">
        <v>0</v>
      </c>
      <c r="I44" s="97">
        <v>0</v>
      </c>
      <c r="J44" s="97">
        <v>0</v>
      </c>
      <c r="K44" s="1">
        <v>37</v>
      </c>
    </row>
    <row r="45" spans="1:11" ht="12.6" x14ac:dyDescent="0.25">
      <c r="A45" s="15">
        <v>38</v>
      </c>
      <c r="B45" s="1" t="s">
        <v>59</v>
      </c>
      <c r="C45" s="98">
        <v>1902177</v>
      </c>
      <c r="D45" s="98">
        <v>0</v>
      </c>
      <c r="E45" s="98">
        <v>0</v>
      </c>
      <c r="F45" s="98">
        <f t="shared" si="0"/>
        <v>1902177</v>
      </c>
      <c r="G45" s="98">
        <v>188931</v>
      </c>
      <c r="H45" s="98">
        <v>1181</v>
      </c>
      <c r="I45" s="98">
        <v>332032</v>
      </c>
      <c r="J45" s="98">
        <v>0</v>
      </c>
      <c r="K45" s="15">
        <v>38</v>
      </c>
    </row>
    <row r="46" spans="1:11" ht="12.6" x14ac:dyDescent="0.25">
      <c r="A46" s="15">
        <f>A45</f>
        <v>38</v>
      </c>
      <c r="B46" s="6" t="s">
        <v>60</v>
      </c>
      <c r="C46" s="99">
        <f>SUM(C8:C45)</f>
        <v>414435656</v>
      </c>
      <c r="D46" s="99">
        <f>SUM(D8:D45)</f>
        <v>8472115</v>
      </c>
      <c r="E46" s="99">
        <f>SUM(E8:E45)</f>
        <v>2450479</v>
      </c>
      <c r="F46" s="99">
        <f t="shared" si="0"/>
        <v>425358250</v>
      </c>
      <c r="G46" s="99">
        <f>SUM(G8:G45)</f>
        <v>17483526</v>
      </c>
      <c r="H46" s="99">
        <f>SUM(H8:H45)</f>
        <v>9853522</v>
      </c>
      <c r="I46" s="99">
        <f>SUM(I8:I45)</f>
        <v>118327271</v>
      </c>
      <c r="J46" s="99">
        <f>SUM(J8:J45)</f>
        <v>42937055</v>
      </c>
      <c r="K46" s="15">
        <f>K45</f>
        <v>38</v>
      </c>
    </row>
    <row r="49" s="1" customFormat="1" ht="10.5" customHeight="1" x14ac:dyDescent="0.25"/>
    <row r="50" s="1" customFormat="1" ht="10.5" customHeight="1" x14ac:dyDescent="0.25"/>
    <row r="51" s="1" customFormat="1" ht="10.5" customHeight="1" x14ac:dyDescent="0.25"/>
    <row r="52" s="1" customFormat="1" ht="10.5" customHeight="1" x14ac:dyDescent="0.25"/>
    <row r="53" s="1" customFormat="1" ht="10.5" customHeight="1" x14ac:dyDescent="0.25"/>
    <row r="54" s="1" customFormat="1" ht="10.5" customHeight="1" x14ac:dyDescent="0.25"/>
    <row r="55" s="1" customFormat="1" ht="10.5" customHeight="1" x14ac:dyDescent="0.25"/>
    <row r="56" s="1" customFormat="1" ht="10.5" customHeight="1" x14ac:dyDescent="0.25"/>
    <row r="57" s="1" customFormat="1" ht="10.5" customHeight="1" x14ac:dyDescent="0.25"/>
    <row r="58" s="1" customFormat="1" ht="10.5" customHeight="1" x14ac:dyDescent="0.25"/>
    <row r="121" s="1" customFormat="1" ht="10.5" customHeight="1" x14ac:dyDescent="0.25"/>
    <row r="122" s="1" customFormat="1" ht="10.5" customHeight="1" x14ac:dyDescent="0.25"/>
    <row r="123" s="1" customFormat="1" ht="10.5" customHeight="1" x14ac:dyDescent="0.25"/>
    <row r="124" s="1" customFormat="1" ht="10.5" customHeight="1" x14ac:dyDescent="0.25"/>
    <row r="126" s="1" customFormat="1" ht="10.5" customHeight="1" x14ac:dyDescent="0.25"/>
    <row r="127" s="1" customFormat="1" ht="10.5" customHeight="1" x14ac:dyDescent="0.25"/>
    <row r="128" s="1" customFormat="1" ht="10.5" customHeight="1" x14ac:dyDescent="0.25"/>
    <row r="129" s="1" customFormat="1" ht="10.5" customHeight="1" x14ac:dyDescent="0.25"/>
    <row r="130" s="1" customFormat="1" ht="10.5" customHeight="1" x14ac:dyDescent="0.25"/>
    <row r="131" s="1" customFormat="1" ht="10.5" customHeight="1" x14ac:dyDescent="0.25"/>
    <row r="132" s="1" customFormat="1" ht="10.5" customHeight="1" x14ac:dyDescent="0.25"/>
    <row r="133" s="1" customFormat="1" ht="10.5" customHeight="1" x14ac:dyDescent="0.25"/>
    <row r="134" s="1" customFormat="1" ht="10.5" customHeight="1" x14ac:dyDescent="0.25"/>
    <row r="178" s="1" customFormat="1" ht="10.5" customHeight="1" x14ac:dyDescent="0.25"/>
    <row r="180" s="1" customFormat="1" ht="12.15" customHeight="1" x14ac:dyDescent="0.25"/>
    <row r="196" s="1" customFormat="1" ht="10.5" customHeight="1" x14ac:dyDescent="0.25"/>
  </sheetData>
  <printOptions horizontalCentered="1" verticalCentered="1" gridLines="1"/>
  <pageMargins left="0.5" right="0.5" top="0.5" bottom="0.5" header="0" footer="0"/>
  <pageSetup paperSize="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9E4F-A921-4AB2-A5D8-09090AF30462}">
  <sheetPr>
    <pageSetUpPr fitToPage="1"/>
  </sheetPr>
  <dimension ref="A1:Q105"/>
  <sheetViews>
    <sheetView topLeftCell="A79" zoomScaleNormal="100" workbookViewId="0"/>
  </sheetViews>
  <sheetFormatPr defaultColWidth="7.21875" defaultRowHeight="12.6" x14ac:dyDescent="0.25"/>
  <cols>
    <col min="1" max="1" width="4.77734375" style="1" customWidth="1"/>
    <col min="2" max="2" width="12.77734375" style="1" customWidth="1"/>
    <col min="3" max="3" width="2" style="1" customWidth="1"/>
    <col min="4" max="4" width="16.33203125" style="1" customWidth="1"/>
    <col min="5" max="5" width="14.77734375" style="1" customWidth="1"/>
    <col min="6" max="8" width="12.77734375" style="1" customWidth="1"/>
    <col min="9" max="9" width="13.77734375" style="1" customWidth="1"/>
    <col min="10" max="11" width="12.77734375" style="1" customWidth="1"/>
    <col min="12" max="12" width="14.77734375" style="1" customWidth="1"/>
    <col min="13" max="16" width="13.77734375" style="1" customWidth="1"/>
    <col min="17" max="17" width="3.6640625" style="1" customWidth="1"/>
    <col min="18" max="256" width="7.21875" style="1"/>
    <col min="257" max="257" width="4.109375" style="1" bestFit="1" customWidth="1"/>
    <col min="258" max="258" width="9.109375" style="1" bestFit="1" customWidth="1"/>
    <col min="259" max="259" width="1.88671875" style="1" customWidth="1"/>
    <col min="260" max="260" width="12.77734375" style="1" bestFit="1" customWidth="1"/>
    <col min="261" max="261" width="14.21875" style="1" bestFit="1" customWidth="1"/>
    <col min="262" max="263" width="13.21875" style="1" bestFit="1" customWidth="1"/>
    <col min="264" max="264" width="11.88671875" style="1" bestFit="1" customWidth="1"/>
    <col min="265" max="265" width="14.21875" style="1" bestFit="1" customWidth="1"/>
    <col min="266" max="267" width="11.88671875" style="1" bestFit="1" customWidth="1"/>
    <col min="268" max="269" width="14.21875" style="1" bestFit="1" customWidth="1"/>
    <col min="270" max="270" width="12.44140625" style="1" customWidth="1"/>
    <col min="271" max="271" width="13.21875" style="1" bestFit="1" customWidth="1"/>
    <col min="272" max="272" width="11.88671875" style="1" bestFit="1" customWidth="1"/>
    <col min="273" max="273" width="3.21875" style="1" bestFit="1" customWidth="1"/>
    <col min="274" max="512" width="7.21875" style="1"/>
    <col min="513" max="513" width="4.109375" style="1" bestFit="1" customWidth="1"/>
    <col min="514" max="514" width="9.109375" style="1" bestFit="1" customWidth="1"/>
    <col min="515" max="515" width="1.88671875" style="1" customWidth="1"/>
    <col min="516" max="516" width="12.77734375" style="1" bestFit="1" customWidth="1"/>
    <col min="517" max="517" width="14.21875" style="1" bestFit="1" customWidth="1"/>
    <col min="518" max="519" width="13.21875" style="1" bestFit="1" customWidth="1"/>
    <col min="520" max="520" width="11.88671875" style="1" bestFit="1" customWidth="1"/>
    <col min="521" max="521" width="14.21875" style="1" bestFit="1" customWidth="1"/>
    <col min="522" max="523" width="11.88671875" style="1" bestFit="1" customWidth="1"/>
    <col min="524" max="525" width="14.21875" style="1" bestFit="1" customWidth="1"/>
    <col min="526" max="526" width="12.44140625" style="1" customWidth="1"/>
    <col min="527" max="527" width="13.21875" style="1" bestFit="1" customWidth="1"/>
    <col min="528" max="528" width="11.88671875" style="1" bestFit="1" customWidth="1"/>
    <col min="529" max="529" width="3.21875" style="1" bestFit="1" customWidth="1"/>
    <col min="530" max="768" width="7.21875" style="1"/>
    <col min="769" max="769" width="4.109375" style="1" bestFit="1" customWidth="1"/>
    <col min="770" max="770" width="9.109375" style="1" bestFit="1" customWidth="1"/>
    <col min="771" max="771" width="1.88671875" style="1" customWidth="1"/>
    <col min="772" max="772" width="12.77734375" style="1" bestFit="1" customWidth="1"/>
    <col min="773" max="773" width="14.21875" style="1" bestFit="1" customWidth="1"/>
    <col min="774" max="775" width="13.21875" style="1" bestFit="1" customWidth="1"/>
    <col min="776" max="776" width="11.88671875" style="1" bestFit="1" customWidth="1"/>
    <col min="777" max="777" width="14.21875" style="1" bestFit="1" customWidth="1"/>
    <col min="778" max="779" width="11.88671875" style="1" bestFit="1" customWidth="1"/>
    <col min="780" max="781" width="14.21875" style="1" bestFit="1" customWidth="1"/>
    <col min="782" max="782" width="12.44140625" style="1" customWidth="1"/>
    <col min="783" max="783" width="13.21875" style="1" bestFit="1" customWidth="1"/>
    <col min="784" max="784" width="11.88671875" style="1" bestFit="1" customWidth="1"/>
    <col min="785" max="785" width="3.21875" style="1" bestFit="1" customWidth="1"/>
    <col min="786" max="1024" width="7.21875" style="1"/>
    <col min="1025" max="1025" width="4.109375" style="1" bestFit="1" customWidth="1"/>
    <col min="1026" max="1026" width="9.109375" style="1" bestFit="1" customWidth="1"/>
    <col min="1027" max="1027" width="1.88671875" style="1" customWidth="1"/>
    <col min="1028" max="1028" width="12.77734375" style="1" bestFit="1" customWidth="1"/>
    <col min="1029" max="1029" width="14.21875" style="1" bestFit="1" customWidth="1"/>
    <col min="1030" max="1031" width="13.21875" style="1" bestFit="1" customWidth="1"/>
    <col min="1032" max="1032" width="11.88671875" style="1" bestFit="1" customWidth="1"/>
    <col min="1033" max="1033" width="14.21875" style="1" bestFit="1" customWidth="1"/>
    <col min="1034" max="1035" width="11.88671875" style="1" bestFit="1" customWidth="1"/>
    <col min="1036" max="1037" width="14.21875" style="1" bestFit="1" customWidth="1"/>
    <col min="1038" max="1038" width="12.44140625" style="1" customWidth="1"/>
    <col min="1039" max="1039" width="13.21875" style="1" bestFit="1" customWidth="1"/>
    <col min="1040" max="1040" width="11.88671875" style="1" bestFit="1" customWidth="1"/>
    <col min="1041" max="1041" width="3.21875" style="1" bestFit="1" customWidth="1"/>
    <col min="1042" max="1280" width="7.21875" style="1"/>
    <col min="1281" max="1281" width="4.109375" style="1" bestFit="1" customWidth="1"/>
    <col min="1282" max="1282" width="9.109375" style="1" bestFit="1" customWidth="1"/>
    <col min="1283" max="1283" width="1.88671875" style="1" customWidth="1"/>
    <col min="1284" max="1284" width="12.77734375" style="1" bestFit="1" customWidth="1"/>
    <col min="1285" max="1285" width="14.21875" style="1" bestFit="1" customWidth="1"/>
    <col min="1286" max="1287" width="13.21875" style="1" bestFit="1" customWidth="1"/>
    <col min="1288" max="1288" width="11.88671875" style="1" bestFit="1" customWidth="1"/>
    <col min="1289" max="1289" width="14.21875" style="1" bestFit="1" customWidth="1"/>
    <col min="1290" max="1291" width="11.88671875" style="1" bestFit="1" customWidth="1"/>
    <col min="1292" max="1293" width="14.21875" style="1" bestFit="1" customWidth="1"/>
    <col min="1294" max="1294" width="12.44140625" style="1" customWidth="1"/>
    <col min="1295" max="1295" width="13.21875" style="1" bestFit="1" customWidth="1"/>
    <col min="1296" max="1296" width="11.88671875" style="1" bestFit="1" customWidth="1"/>
    <col min="1297" max="1297" width="3.21875" style="1" bestFit="1" customWidth="1"/>
    <col min="1298" max="1536" width="7.21875" style="1"/>
    <col min="1537" max="1537" width="4.109375" style="1" bestFit="1" customWidth="1"/>
    <col min="1538" max="1538" width="9.109375" style="1" bestFit="1" customWidth="1"/>
    <col min="1539" max="1539" width="1.88671875" style="1" customWidth="1"/>
    <col min="1540" max="1540" width="12.77734375" style="1" bestFit="1" customWidth="1"/>
    <col min="1541" max="1541" width="14.21875" style="1" bestFit="1" customWidth="1"/>
    <col min="1542" max="1543" width="13.21875" style="1" bestFit="1" customWidth="1"/>
    <col min="1544" max="1544" width="11.88671875" style="1" bestFit="1" customWidth="1"/>
    <col min="1545" max="1545" width="14.21875" style="1" bestFit="1" customWidth="1"/>
    <col min="1546" max="1547" width="11.88671875" style="1" bestFit="1" customWidth="1"/>
    <col min="1548" max="1549" width="14.21875" style="1" bestFit="1" customWidth="1"/>
    <col min="1550" max="1550" width="12.44140625" style="1" customWidth="1"/>
    <col min="1551" max="1551" width="13.21875" style="1" bestFit="1" customWidth="1"/>
    <col min="1552" max="1552" width="11.88671875" style="1" bestFit="1" customWidth="1"/>
    <col min="1553" max="1553" width="3.21875" style="1" bestFit="1" customWidth="1"/>
    <col min="1554" max="1792" width="7.21875" style="1"/>
    <col min="1793" max="1793" width="4.109375" style="1" bestFit="1" customWidth="1"/>
    <col min="1794" max="1794" width="9.109375" style="1" bestFit="1" customWidth="1"/>
    <col min="1795" max="1795" width="1.88671875" style="1" customWidth="1"/>
    <col min="1796" max="1796" width="12.77734375" style="1" bestFit="1" customWidth="1"/>
    <col min="1797" max="1797" width="14.21875" style="1" bestFit="1" customWidth="1"/>
    <col min="1798" max="1799" width="13.21875" style="1" bestFit="1" customWidth="1"/>
    <col min="1800" max="1800" width="11.88671875" style="1" bestFit="1" customWidth="1"/>
    <col min="1801" max="1801" width="14.21875" style="1" bestFit="1" customWidth="1"/>
    <col min="1802" max="1803" width="11.88671875" style="1" bestFit="1" customWidth="1"/>
    <col min="1804" max="1805" width="14.21875" style="1" bestFit="1" customWidth="1"/>
    <col min="1806" max="1806" width="12.44140625" style="1" customWidth="1"/>
    <col min="1807" max="1807" width="13.21875" style="1" bestFit="1" customWidth="1"/>
    <col min="1808" max="1808" width="11.88671875" style="1" bestFit="1" customWidth="1"/>
    <col min="1809" max="1809" width="3.21875" style="1" bestFit="1" customWidth="1"/>
    <col min="1810" max="2048" width="7.21875" style="1"/>
    <col min="2049" max="2049" width="4.109375" style="1" bestFit="1" customWidth="1"/>
    <col min="2050" max="2050" width="9.109375" style="1" bestFit="1" customWidth="1"/>
    <col min="2051" max="2051" width="1.88671875" style="1" customWidth="1"/>
    <col min="2052" max="2052" width="12.77734375" style="1" bestFit="1" customWidth="1"/>
    <col min="2053" max="2053" width="14.21875" style="1" bestFit="1" customWidth="1"/>
    <col min="2054" max="2055" width="13.21875" style="1" bestFit="1" customWidth="1"/>
    <col min="2056" max="2056" width="11.88671875" style="1" bestFit="1" customWidth="1"/>
    <col min="2057" max="2057" width="14.21875" style="1" bestFit="1" customWidth="1"/>
    <col min="2058" max="2059" width="11.88671875" style="1" bestFit="1" customWidth="1"/>
    <col min="2060" max="2061" width="14.21875" style="1" bestFit="1" customWidth="1"/>
    <col min="2062" max="2062" width="12.44140625" style="1" customWidth="1"/>
    <col min="2063" max="2063" width="13.21875" style="1" bestFit="1" customWidth="1"/>
    <col min="2064" max="2064" width="11.88671875" style="1" bestFit="1" customWidth="1"/>
    <col min="2065" max="2065" width="3.21875" style="1" bestFit="1" customWidth="1"/>
    <col min="2066" max="2304" width="7.21875" style="1"/>
    <col min="2305" max="2305" width="4.109375" style="1" bestFit="1" customWidth="1"/>
    <col min="2306" max="2306" width="9.109375" style="1" bestFit="1" customWidth="1"/>
    <col min="2307" max="2307" width="1.88671875" style="1" customWidth="1"/>
    <col min="2308" max="2308" width="12.77734375" style="1" bestFit="1" customWidth="1"/>
    <col min="2309" max="2309" width="14.21875" style="1" bestFit="1" customWidth="1"/>
    <col min="2310" max="2311" width="13.21875" style="1" bestFit="1" customWidth="1"/>
    <col min="2312" max="2312" width="11.88671875" style="1" bestFit="1" customWidth="1"/>
    <col min="2313" max="2313" width="14.21875" style="1" bestFit="1" customWidth="1"/>
    <col min="2314" max="2315" width="11.88671875" style="1" bestFit="1" customWidth="1"/>
    <col min="2316" max="2317" width="14.21875" style="1" bestFit="1" customWidth="1"/>
    <col min="2318" max="2318" width="12.44140625" style="1" customWidth="1"/>
    <col min="2319" max="2319" width="13.21875" style="1" bestFit="1" customWidth="1"/>
    <col min="2320" max="2320" width="11.88671875" style="1" bestFit="1" customWidth="1"/>
    <col min="2321" max="2321" width="3.21875" style="1" bestFit="1" customWidth="1"/>
    <col min="2322" max="2560" width="7.21875" style="1"/>
    <col min="2561" max="2561" width="4.109375" style="1" bestFit="1" customWidth="1"/>
    <col min="2562" max="2562" width="9.109375" style="1" bestFit="1" customWidth="1"/>
    <col min="2563" max="2563" width="1.88671875" style="1" customWidth="1"/>
    <col min="2564" max="2564" width="12.77734375" style="1" bestFit="1" customWidth="1"/>
    <col min="2565" max="2565" width="14.21875" style="1" bestFit="1" customWidth="1"/>
    <col min="2566" max="2567" width="13.21875" style="1" bestFit="1" customWidth="1"/>
    <col min="2568" max="2568" width="11.88671875" style="1" bestFit="1" customWidth="1"/>
    <col min="2569" max="2569" width="14.21875" style="1" bestFit="1" customWidth="1"/>
    <col min="2570" max="2571" width="11.88671875" style="1" bestFit="1" customWidth="1"/>
    <col min="2572" max="2573" width="14.21875" style="1" bestFit="1" customWidth="1"/>
    <col min="2574" max="2574" width="12.44140625" style="1" customWidth="1"/>
    <col min="2575" max="2575" width="13.21875" style="1" bestFit="1" customWidth="1"/>
    <col min="2576" max="2576" width="11.88671875" style="1" bestFit="1" customWidth="1"/>
    <col min="2577" max="2577" width="3.21875" style="1" bestFit="1" customWidth="1"/>
    <col min="2578" max="2816" width="7.21875" style="1"/>
    <col min="2817" max="2817" width="4.109375" style="1" bestFit="1" customWidth="1"/>
    <col min="2818" max="2818" width="9.109375" style="1" bestFit="1" customWidth="1"/>
    <col min="2819" max="2819" width="1.88671875" style="1" customWidth="1"/>
    <col min="2820" max="2820" width="12.77734375" style="1" bestFit="1" customWidth="1"/>
    <col min="2821" max="2821" width="14.21875" style="1" bestFit="1" customWidth="1"/>
    <col min="2822" max="2823" width="13.21875" style="1" bestFit="1" customWidth="1"/>
    <col min="2824" max="2824" width="11.88671875" style="1" bestFit="1" customWidth="1"/>
    <col min="2825" max="2825" width="14.21875" style="1" bestFit="1" customWidth="1"/>
    <col min="2826" max="2827" width="11.88671875" style="1" bestFit="1" customWidth="1"/>
    <col min="2828" max="2829" width="14.21875" style="1" bestFit="1" customWidth="1"/>
    <col min="2830" max="2830" width="12.44140625" style="1" customWidth="1"/>
    <col min="2831" max="2831" width="13.21875" style="1" bestFit="1" customWidth="1"/>
    <col min="2832" max="2832" width="11.88671875" style="1" bestFit="1" customWidth="1"/>
    <col min="2833" max="2833" width="3.21875" style="1" bestFit="1" customWidth="1"/>
    <col min="2834" max="3072" width="7.21875" style="1"/>
    <col min="3073" max="3073" width="4.109375" style="1" bestFit="1" customWidth="1"/>
    <col min="3074" max="3074" width="9.109375" style="1" bestFit="1" customWidth="1"/>
    <col min="3075" max="3075" width="1.88671875" style="1" customWidth="1"/>
    <col min="3076" max="3076" width="12.77734375" style="1" bestFit="1" customWidth="1"/>
    <col min="3077" max="3077" width="14.21875" style="1" bestFit="1" customWidth="1"/>
    <col min="3078" max="3079" width="13.21875" style="1" bestFit="1" customWidth="1"/>
    <col min="3080" max="3080" width="11.88671875" style="1" bestFit="1" customWidth="1"/>
    <col min="3081" max="3081" width="14.21875" style="1" bestFit="1" customWidth="1"/>
    <col min="3082" max="3083" width="11.88671875" style="1" bestFit="1" customWidth="1"/>
    <col min="3084" max="3085" width="14.21875" style="1" bestFit="1" customWidth="1"/>
    <col min="3086" max="3086" width="12.44140625" style="1" customWidth="1"/>
    <col min="3087" max="3087" width="13.21875" style="1" bestFit="1" customWidth="1"/>
    <col min="3088" max="3088" width="11.88671875" style="1" bestFit="1" customWidth="1"/>
    <col min="3089" max="3089" width="3.21875" style="1" bestFit="1" customWidth="1"/>
    <col min="3090" max="3328" width="7.21875" style="1"/>
    <col min="3329" max="3329" width="4.109375" style="1" bestFit="1" customWidth="1"/>
    <col min="3330" max="3330" width="9.109375" style="1" bestFit="1" customWidth="1"/>
    <col min="3331" max="3331" width="1.88671875" style="1" customWidth="1"/>
    <col min="3332" max="3332" width="12.77734375" style="1" bestFit="1" customWidth="1"/>
    <col min="3333" max="3333" width="14.21875" style="1" bestFit="1" customWidth="1"/>
    <col min="3334" max="3335" width="13.21875" style="1" bestFit="1" customWidth="1"/>
    <col min="3336" max="3336" width="11.88671875" style="1" bestFit="1" customWidth="1"/>
    <col min="3337" max="3337" width="14.21875" style="1" bestFit="1" customWidth="1"/>
    <col min="3338" max="3339" width="11.88671875" style="1" bestFit="1" customWidth="1"/>
    <col min="3340" max="3341" width="14.21875" style="1" bestFit="1" customWidth="1"/>
    <col min="3342" max="3342" width="12.44140625" style="1" customWidth="1"/>
    <col min="3343" max="3343" width="13.21875" style="1" bestFit="1" customWidth="1"/>
    <col min="3344" max="3344" width="11.88671875" style="1" bestFit="1" customWidth="1"/>
    <col min="3345" max="3345" width="3.21875" style="1" bestFit="1" customWidth="1"/>
    <col min="3346" max="3584" width="7.21875" style="1"/>
    <col min="3585" max="3585" width="4.109375" style="1" bestFit="1" customWidth="1"/>
    <col min="3586" max="3586" width="9.109375" style="1" bestFit="1" customWidth="1"/>
    <col min="3587" max="3587" width="1.88671875" style="1" customWidth="1"/>
    <col min="3588" max="3588" width="12.77734375" style="1" bestFit="1" customWidth="1"/>
    <col min="3589" max="3589" width="14.21875" style="1" bestFit="1" customWidth="1"/>
    <col min="3590" max="3591" width="13.21875" style="1" bestFit="1" customWidth="1"/>
    <col min="3592" max="3592" width="11.88671875" style="1" bestFit="1" customWidth="1"/>
    <col min="3593" max="3593" width="14.21875" style="1" bestFit="1" customWidth="1"/>
    <col min="3594" max="3595" width="11.88671875" style="1" bestFit="1" customWidth="1"/>
    <col min="3596" max="3597" width="14.21875" style="1" bestFit="1" customWidth="1"/>
    <col min="3598" max="3598" width="12.44140625" style="1" customWidth="1"/>
    <col min="3599" max="3599" width="13.21875" style="1" bestFit="1" customWidth="1"/>
    <col min="3600" max="3600" width="11.88671875" style="1" bestFit="1" customWidth="1"/>
    <col min="3601" max="3601" width="3.21875" style="1" bestFit="1" customWidth="1"/>
    <col min="3602" max="3840" width="7.21875" style="1"/>
    <col min="3841" max="3841" width="4.109375" style="1" bestFit="1" customWidth="1"/>
    <col min="3842" max="3842" width="9.109375" style="1" bestFit="1" customWidth="1"/>
    <col min="3843" max="3843" width="1.88671875" style="1" customWidth="1"/>
    <col min="3844" max="3844" width="12.77734375" style="1" bestFit="1" customWidth="1"/>
    <col min="3845" max="3845" width="14.21875" style="1" bestFit="1" customWidth="1"/>
    <col min="3846" max="3847" width="13.21875" style="1" bestFit="1" customWidth="1"/>
    <col min="3848" max="3848" width="11.88671875" style="1" bestFit="1" customWidth="1"/>
    <col min="3849" max="3849" width="14.21875" style="1" bestFit="1" customWidth="1"/>
    <col min="3850" max="3851" width="11.88671875" style="1" bestFit="1" customWidth="1"/>
    <col min="3852" max="3853" width="14.21875" style="1" bestFit="1" customWidth="1"/>
    <col min="3854" max="3854" width="12.44140625" style="1" customWidth="1"/>
    <col min="3855" max="3855" width="13.21875" style="1" bestFit="1" customWidth="1"/>
    <col min="3856" max="3856" width="11.88671875" style="1" bestFit="1" customWidth="1"/>
    <col min="3857" max="3857" width="3.21875" style="1" bestFit="1" customWidth="1"/>
    <col min="3858" max="4096" width="7.21875" style="1"/>
    <col min="4097" max="4097" width="4.109375" style="1" bestFit="1" customWidth="1"/>
    <col min="4098" max="4098" width="9.109375" style="1" bestFit="1" customWidth="1"/>
    <col min="4099" max="4099" width="1.88671875" style="1" customWidth="1"/>
    <col min="4100" max="4100" width="12.77734375" style="1" bestFit="1" customWidth="1"/>
    <col min="4101" max="4101" width="14.21875" style="1" bestFit="1" customWidth="1"/>
    <col min="4102" max="4103" width="13.21875" style="1" bestFit="1" customWidth="1"/>
    <col min="4104" max="4104" width="11.88671875" style="1" bestFit="1" customWidth="1"/>
    <col min="4105" max="4105" width="14.21875" style="1" bestFit="1" customWidth="1"/>
    <col min="4106" max="4107" width="11.88671875" style="1" bestFit="1" customWidth="1"/>
    <col min="4108" max="4109" width="14.21875" style="1" bestFit="1" customWidth="1"/>
    <col min="4110" max="4110" width="12.44140625" style="1" customWidth="1"/>
    <col min="4111" max="4111" width="13.21875" style="1" bestFit="1" customWidth="1"/>
    <col min="4112" max="4112" width="11.88671875" style="1" bestFit="1" customWidth="1"/>
    <col min="4113" max="4113" width="3.21875" style="1" bestFit="1" customWidth="1"/>
    <col min="4114" max="4352" width="7.21875" style="1"/>
    <col min="4353" max="4353" width="4.109375" style="1" bestFit="1" customWidth="1"/>
    <col min="4354" max="4354" width="9.109375" style="1" bestFit="1" customWidth="1"/>
    <col min="4355" max="4355" width="1.88671875" style="1" customWidth="1"/>
    <col min="4356" max="4356" width="12.77734375" style="1" bestFit="1" customWidth="1"/>
    <col min="4357" max="4357" width="14.21875" style="1" bestFit="1" customWidth="1"/>
    <col min="4358" max="4359" width="13.21875" style="1" bestFit="1" customWidth="1"/>
    <col min="4360" max="4360" width="11.88671875" style="1" bestFit="1" customWidth="1"/>
    <col min="4361" max="4361" width="14.21875" style="1" bestFit="1" customWidth="1"/>
    <col min="4362" max="4363" width="11.88671875" style="1" bestFit="1" customWidth="1"/>
    <col min="4364" max="4365" width="14.21875" style="1" bestFit="1" customWidth="1"/>
    <col min="4366" max="4366" width="12.44140625" style="1" customWidth="1"/>
    <col min="4367" max="4367" width="13.21875" style="1" bestFit="1" customWidth="1"/>
    <col min="4368" max="4368" width="11.88671875" style="1" bestFit="1" customWidth="1"/>
    <col min="4369" max="4369" width="3.21875" style="1" bestFit="1" customWidth="1"/>
    <col min="4370" max="4608" width="7.21875" style="1"/>
    <col min="4609" max="4609" width="4.109375" style="1" bestFit="1" customWidth="1"/>
    <col min="4610" max="4610" width="9.109375" style="1" bestFit="1" customWidth="1"/>
    <col min="4611" max="4611" width="1.88671875" style="1" customWidth="1"/>
    <col min="4612" max="4612" width="12.77734375" style="1" bestFit="1" customWidth="1"/>
    <col min="4613" max="4613" width="14.21875" style="1" bestFit="1" customWidth="1"/>
    <col min="4614" max="4615" width="13.21875" style="1" bestFit="1" customWidth="1"/>
    <col min="4616" max="4616" width="11.88671875" style="1" bestFit="1" customWidth="1"/>
    <col min="4617" max="4617" width="14.21875" style="1" bestFit="1" customWidth="1"/>
    <col min="4618" max="4619" width="11.88671875" style="1" bestFit="1" customWidth="1"/>
    <col min="4620" max="4621" width="14.21875" style="1" bestFit="1" customWidth="1"/>
    <col min="4622" max="4622" width="12.44140625" style="1" customWidth="1"/>
    <col min="4623" max="4623" width="13.21875" style="1" bestFit="1" customWidth="1"/>
    <col min="4624" max="4624" width="11.88671875" style="1" bestFit="1" customWidth="1"/>
    <col min="4625" max="4625" width="3.21875" style="1" bestFit="1" customWidth="1"/>
    <col min="4626" max="4864" width="7.21875" style="1"/>
    <col min="4865" max="4865" width="4.109375" style="1" bestFit="1" customWidth="1"/>
    <col min="4866" max="4866" width="9.109375" style="1" bestFit="1" customWidth="1"/>
    <col min="4867" max="4867" width="1.88671875" style="1" customWidth="1"/>
    <col min="4868" max="4868" width="12.77734375" style="1" bestFit="1" customWidth="1"/>
    <col min="4869" max="4869" width="14.21875" style="1" bestFit="1" customWidth="1"/>
    <col min="4870" max="4871" width="13.21875" style="1" bestFit="1" customWidth="1"/>
    <col min="4872" max="4872" width="11.88671875" style="1" bestFit="1" customWidth="1"/>
    <col min="4873" max="4873" width="14.21875" style="1" bestFit="1" customWidth="1"/>
    <col min="4874" max="4875" width="11.88671875" style="1" bestFit="1" customWidth="1"/>
    <col min="4876" max="4877" width="14.21875" style="1" bestFit="1" customWidth="1"/>
    <col min="4878" max="4878" width="12.44140625" style="1" customWidth="1"/>
    <col min="4879" max="4879" width="13.21875" style="1" bestFit="1" customWidth="1"/>
    <col min="4880" max="4880" width="11.88671875" style="1" bestFit="1" customWidth="1"/>
    <col min="4881" max="4881" width="3.21875" style="1" bestFit="1" customWidth="1"/>
    <col min="4882" max="5120" width="7.21875" style="1"/>
    <col min="5121" max="5121" width="4.109375" style="1" bestFit="1" customWidth="1"/>
    <col min="5122" max="5122" width="9.109375" style="1" bestFit="1" customWidth="1"/>
    <col min="5123" max="5123" width="1.88671875" style="1" customWidth="1"/>
    <col min="5124" max="5124" width="12.77734375" style="1" bestFit="1" customWidth="1"/>
    <col min="5125" max="5125" width="14.21875" style="1" bestFit="1" customWidth="1"/>
    <col min="5126" max="5127" width="13.21875" style="1" bestFit="1" customWidth="1"/>
    <col min="5128" max="5128" width="11.88671875" style="1" bestFit="1" customWidth="1"/>
    <col min="5129" max="5129" width="14.21875" style="1" bestFit="1" customWidth="1"/>
    <col min="5130" max="5131" width="11.88671875" style="1" bestFit="1" customWidth="1"/>
    <col min="5132" max="5133" width="14.21875" style="1" bestFit="1" customWidth="1"/>
    <col min="5134" max="5134" width="12.44140625" style="1" customWidth="1"/>
    <col min="5135" max="5135" width="13.21875" style="1" bestFit="1" customWidth="1"/>
    <col min="5136" max="5136" width="11.88671875" style="1" bestFit="1" customWidth="1"/>
    <col min="5137" max="5137" width="3.21875" style="1" bestFit="1" customWidth="1"/>
    <col min="5138" max="5376" width="7.21875" style="1"/>
    <col min="5377" max="5377" width="4.109375" style="1" bestFit="1" customWidth="1"/>
    <col min="5378" max="5378" width="9.109375" style="1" bestFit="1" customWidth="1"/>
    <col min="5379" max="5379" width="1.88671875" style="1" customWidth="1"/>
    <col min="5380" max="5380" width="12.77734375" style="1" bestFit="1" customWidth="1"/>
    <col min="5381" max="5381" width="14.21875" style="1" bestFit="1" customWidth="1"/>
    <col min="5382" max="5383" width="13.21875" style="1" bestFit="1" customWidth="1"/>
    <col min="5384" max="5384" width="11.88671875" style="1" bestFit="1" customWidth="1"/>
    <col min="5385" max="5385" width="14.21875" style="1" bestFit="1" customWidth="1"/>
    <col min="5386" max="5387" width="11.88671875" style="1" bestFit="1" customWidth="1"/>
    <col min="5388" max="5389" width="14.21875" style="1" bestFit="1" customWidth="1"/>
    <col min="5390" max="5390" width="12.44140625" style="1" customWidth="1"/>
    <col min="5391" max="5391" width="13.21875" style="1" bestFit="1" customWidth="1"/>
    <col min="5392" max="5392" width="11.88671875" style="1" bestFit="1" customWidth="1"/>
    <col min="5393" max="5393" width="3.21875" style="1" bestFit="1" customWidth="1"/>
    <col min="5394" max="5632" width="7.21875" style="1"/>
    <col min="5633" max="5633" width="4.109375" style="1" bestFit="1" customWidth="1"/>
    <col min="5634" max="5634" width="9.109375" style="1" bestFit="1" customWidth="1"/>
    <col min="5635" max="5635" width="1.88671875" style="1" customWidth="1"/>
    <col min="5636" max="5636" width="12.77734375" style="1" bestFit="1" customWidth="1"/>
    <col min="5637" max="5637" width="14.21875" style="1" bestFit="1" customWidth="1"/>
    <col min="5638" max="5639" width="13.21875" style="1" bestFit="1" customWidth="1"/>
    <col min="5640" max="5640" width="11.88671875" style="1" bestFit="1" customWidth="1"/>
    <col min="5641" max="5641" width="14.21875" style="1" bestFit="1" customWidth="1"/>
    <col min="5642" max="5643" width="11.88671875" style="1" bestFit="1" customWidth="1"/>
    <col min="5644" max="5645" width="14.21875" style="1" bestFit="1" customWidth="1"/>
    <col min="5646" max="5646" width="12.44140625" style="1" customWidth="1"/>
    <col min="5647" max="5647" width="13.21875" style="1" bestFit="1" customWidth="1"/>
    <col min="5648" max="5648" width="11.88671875" style="1" bestFit="1" customWidth="1"/>
    <col min="5649" max="5649" width="3.21875" style="1" bestFit="1" customWidth="1"/>
    <col min="5650" max="5888" width="7.21875" style="1"/>
    <col min="5889" max="5889" width="4.109375" style="1" bestFit="1" customWidth="1"/>
    <col min="5890" max="5890" width="9.109375" style="1" bestFit="1" customWidth="1"/>
    <col min="5891" max="5891" width="1.88671875" style="1" customWidth="1"/>
    <col min="5892" max="5892" width="12.77734375" style="1" bestFit="1" customWidth="1"/>
    <col min="5893" max="5893" width="14.21875" style="1" bestFit="1" customWidth="1"/>
    <col min="5894" max="5895" width="13.21875" style="1" bestFit="1" customWidth="1"/>
    <col min="5896" max="5896" width="11.88671875" style="1" bestFit="1" customWidth="1"/>
    <col min="5897" max="5897" width="14.21875" style="1" bestFit="1" customWidth="1"/>
    <col min="5898" max="5899" width="11.88671875" style="1" bestFit="1" customWidth="1"/>
    <col min="5900" max="5901" width="14.21875" style="1" bestFit="1" customWidth="1"/>
    <col min="5902" max="5902" width="12.44140625" style="1" customWidth="1"/>
    <col min="5903" max="5903" width="13.21875" style="1" bestFit="1" customWidth="1"/>
    <col min="5904" max="5904" width="11.88671875" style="1" bestFit="1" customWidth="1"/>
    <col min="5905" max="5905" width="3.21875" style="1" bestFit="1" customWidth="1"/>
    <col min="5906" max="6144" width="7.21875" style="1"/>
    <col min="6145" max="6145" width="4.109375" style="1" bestFit="1" customWidth="1"/>
    <col min="6146" max="6146" width="9.109375" style="1" bestFit="1" customWidth="1"/>
    <col min="6147" max="6147" width="1.88671875" style="1" customWidth="1"/>
    <col min="6148" max="6148" width="12.77734375" style="1" bestFit="1" customWidth="1"/>
    <col min="6149" max="6149" width="14.21875" style="1" bestFit="1" customWidth="1"/>
    <col min="6150" max="6151" width="13.21875" style="1" bestFit="1" customWidth="1"/>
    <col min="6152" max="6152" width="11.88671875" style="1" bestFit="1" customWidth="1"/>
    <col min="6153" max="6153" width="14.21875" style="1" bestFit="1" customWidth="1"/>
    <col min="6154" max="6155" width="11.88671875" style="1" bestFit="1" customWidth="1"/>
    <col min="6156" max="6157" width="14.21875" style="1" bestFit="1" customWidth="1"/>
    <col min="6158" max="6158" width="12.44140625" style="1" customWidth="1"/>
    <col min="6159" max="6159" width="13.21875" style="1" bestFit="1" customWidth="1"/>
    <col min="6160" max="6160" width="11.88671875" style="1" bestFit="1" customWidth="1"/>
    <col min="6161" max="6161" width="3.21875" style="1" bestFit="1" customWidth="1"/>
    <col min="6162" max="6400" width="7.21875" style="1"/>
    <col min="6401" max="6401" width="4.109375" style="1" bestFit="1" customWidth="1"/>
    <col min="6402" max="6402" width="9.109375" style="1" bestFit="1" customWidth="1"/>
    <col min="6403" max="6403" width="1.88671875" style="1" customWidth="1"/>
    <col min="6404" max="6404" width="12.77734375" style="1" bestFit="1" customWidth="1"/>
    <col min="6405" max="6405" width="14.21875" style="1" bestFit="1" customWidth="1"/>
    <col min="6406" max="6407" width="13.21875" style="1" bestFit="1" customWidth="1"/>
    <col min="6408" max="6408" width="11.88671875" style="1" bestFit="1" customWidth="1"/>
    <col min="6409" max="6409" width="14.21875" style="1" bestFit="1" customWidth="1"/>
    <col min="6410" max="6411" width="11.88671875" style="1" bestFit="1" customWidth="1"/>
    <col min="6412" max="6413" width="14.21875" style="1" bestFit="1" customWidth="1"/>
    <col min="6414" max="6414" width="12.44140625" style="1" customWidth="1"/>
    <col min="6415" max="6415" width="13.21875" style="1" bestFit="1" customWidth="1"/>
    <col min="6416" max="6416" width="11.88671875" style="1" bestFit="1" customWidth="1"/>
    <col min="6417" max="6417" width="3.21875" style="1" bestFit="1" customWidth="1"/>
    <col min="6418" max="6656" width="7.21875" style="1"/>
    <col min="6657" max="6657" width="4.109375" style="1" bestFit="1" customWidth="1"/>
    <col min="6658" max="6658" width="9.109375" style="1" bestFit="1" customWidth="1"/>
    <col min="6659" max="6659" width="1.88671875" style="1" customWidth="1"/>
    <col min="6660" max="6660" width="12.77734375" style="1" bestFit="1" customWidth="1"/>
    <col min="6661" max="6661" width="14.21875" style="1" bestFit="1" customWidth="1"/>
    <col min="6662" max="6663" width="13.21875" style="1" bestFit="1" customWidth="1"/>
    <col min="6664" max="6664" width="11.88671875" style="1" bestFit="1" customWidth="1"/>
    <col min="6665" max="6665" width="14.21875" style="1" bestFit="1" customWidth="1"/>
    <col min="6666" max="6667" width="11.88671875" style="1" bestFit="1" customWidth="1"/>
    <col min="6668" max="6669" width="14.21875" style="1" bestFit="1" customWidth="1"/>
    <col min="6670" max="6670" width="12.44140625" style="1" customWidth="1"/>
    <col min="6671" max="6671" width="13.21875" style="1" bestFit="1" customWidth="1"/>
    <col min="6672" max="6672" width="11.88671875" style="1" bestFit="1" customWidth="1"/>
    <col min="6673" max="6673" width="3.21875" style="1" bestFit="1" customWidth="1"/>
    <col min="6674" max="6912" width="7.21875" style="1"/>
    <col min="6913" max="6913" width="4.109375" style="1" bestFit="1" customWidth="1"/>
    <col min="6914" max="6914" width="9.109375" style="1" bestFit="1" customWidth="1"/>
    <col min="6915" max="6915" width="1.88671875" style="1" customWidth="1"/>
    <col min="6916" max="6916" width="12.77734375" style="1" bestFit="1" customWidth="1"/>
    <col min="6917" max="6917" width="14.21875" style="1" bestFit="1" customWidth="1"/>
    <col min="6918" max="6919" width="13.21875" style="1" bestFit="1" customWidth="1"/>
    <col min="6920" max="6920" width="11.88671875" style="1" bestFit="1" customWidth="1"/>
    <col min="6921" max="6921" width="14.21875" style="1" bestFit="1" customWidth="1"/>
    <col min="6922" max="6923" width="11.88671875" style="1" bestFit="1" customWidth="1"/>
    <col min="6924" max="6925" width="14.21875" style="1" bestFit="1" customWidth="1"/>
    <col min="6926" max="6926" width="12.44140625" style="1" customWidth="1"/>
    <col min="6927" max="6927" width="13.21875" style="1" bestFit="1" customWidth="1"/>
    <col min="6928" max="6928" width="11.88671875" style="1" bestFit="1" customWidth="1"/>
    <col min="6929" max="6929" width="3.21875" style="1" bestFit="1" customWidth="1"/>
    <col min="6930" max="7168" width="7.21875" style="1"/>
    <col min="7169" max="7169" width="4.109375" style="1" bestFit="1" customWidth="1"/>
    <col min="7170" max="7170" width="9.109375" style="1" bestFit="1" customWidth="1"/>
    <col min="7171" max="7171" width="1.88671875" style="1" customWidth="1"/>
    <col min="7172" max="7172" width="12.77734375" style="1" bestFit="1" customWidth="1"/>
    <col min="7173" max="7173" width="14.21875" style="1" bestFit="1" customWidth="1"/>
    <col min="7174" max="7175" width="13.21875" style="1" bestFit="1" customWidth="1"/>
    <col min="7176" max="7176" width="11.88671875" style="1" bestFit="1" customWidth="1"/>
    <col min="7177" max="7177" width="14.21875" style="1" bestFit="1" customWidth="1"/>
    <col min="7178" max="7179" width="11.88671875" style="1" bestFit="1" customWidth="1"/>
    <col min="7180" max="7181" width="14.21875" style="1" bestFit="1" customWidth="1"/>
    <col min="7182" max="7182" width="12.44140625" style="1" customWidth="1"/>
    <col min="7183" max="7183" width="13.21875" style="1" bestFit="1" customWidth="1"/>
    <col min="7184" max="7184" width="11.88671875" style="1" bestFit="1" customWidth="1"/>
    <col min="7185" max="7185" width="3.21875" style="1" bestFit="1" customWidth="1"/>
    <col min="7186" max="7424" width="7.21875" style="1"/>
    <col min="7425" max="7425" width="4.109375" style="1" bestFit="1" customWidth="1"/>
    <col min="7426" max="7426" width="9.109375" style="1" bestFit="1" customWidth="1"/>
    <col min="7427" max="7427" width="1.88671875" style="1" customWidth="1"/>
    <col min="7428" max="7428" width="12.77734375" style="1" bestFit="1" customWidth="1"/>
    <col min="7429" max="7429" width="14.21875" style="1" bestFit="1" customWidth="1"/>
    <col min="7430" max="7431" width="13.21875" style="1" bestFit="1" customWidth="1"/>
    <col min="7432" max="7432" width="11.88671875" style="1" bestFit="1" customWidth="1"/>
    <col min="7433" max="7433" width="14.21875" style="1" bestFit="1" customWidth="1"/>
    <col min="7434" max="7435" width="11.88671875" style="1" bestFit="1" customWidth="1"/>
    <col min="7436" max="7437" width="14.21875" style="1" bestFit="1" customWidth="1"/>
    <col min="7438" max="7438" width="12.44140625" style="1" customWidth="1"/>
    <col min="7439" max="7439" width="13.21875" style="1" bestFit="1" customWidth="1"/>
    <col min="7440" max="7440" width="11.88671875" style="1" bestFit="1" customWidth="1"/>
    <col min="7441" max="7441" width="3.21875" style="1" bestFit="1" customWidth="1"/>
    <col min="7442" max="7680" width="7.21875" style="1"/>
    <col min="7681" max="7681" width="4.109375" style="1" bestFit="1" customWidth="1"/>
    <col min="7682" max="7682" width="9.109375" style="1" bestFit="1" customWidth="1"/>
    <col min="7683" max="7683" width="1.88671875" style="1" customWidth="1"/>
    <col min="7684" max="7684" width="12.77734375" style="1" bestFit="1" customWidth="1"/>
    <col min="7685" max="7685" width="14.21875" style="1" bestFit="1" customWidth="1"/>
    <col min="7686" max="7687" width="13.21875" style="1" bestFit="1" customWidth="1"/>
    <col min="7688" max="7688" width="11.88671875" style="1" bestFit="1" customWidth="1"/>
    <col min="7689" max="7689" width="14.21875" style="1" bestFit="1" customWidth="1"/>
    <col min="7690" max="7691" width="11.88671875" style="1" bestFit="1" customWidth="1"/>
    <col min="7692" max="7693" width="14.21875" style="1" bestFit="1" customWidth="1"/>
    <col min="7694" max="7694" width="12.44140625" style="1" customWidth="1"/>
    <col min="7695" max="7695" width="13.21875" style="1" bestFit="1" customWidth="1"/>
    <col min="7696" max="7696" width="11.88671875" style="1" bestFit="1" customWidth="1"/>
    <col min="7697" max="7697" width="3.21875" style="1" bestFit="1" customWidth="1"/>
    <col min="7698" max="7936" width="7.21875" style="1"/>
    <col min="7937" max="7937" width="4.109375" style="1" bestFit="1" customWidth="1"/>
    <col min="7938" max="7938" width="9.109375" style="1" bestFit="1" customWidth="1"/>
    <col min="7939" max="7939" width="1.88671875" style="1" customWidth="1"/>
    <col min="7940" max="7940" width="12.77734375" style="1" bestFit="1" customWidth="1"/>
    <col min="7941" max="7941" width="14.21875" style="1" bestFit="1" customWidth="1"/>
    <col min="7942" max="7943" width="13.21875" style="1" bestFit="1" customWidth="1"/>
    <col min="7944" max="7944" width="11.88671875" style="1" bestFit="1" customWidth="1"/>
    <col min="7945" max="7945" width="14.21875" style="1" bestFit="1" customWidth="1"/>
    <col min="7946" max="7947" width="11.88671875" style="1" bestFit="1" customWidth="1"/>
    <col min="7948" max="7949" width="14.21875" style="1" bestFit="1" customWidth="1"/>
    <col min="7950" max="7950" width="12.44140625" style="1" customWidth="1"/>
    <col min="7951" max="7951" width="13.21875" style="1" bestFit="1" customWidth="1"/>
    <col min="7952" max="7952" width="11.88671875" style="1" bestFit="1" customWidth="1"/>
    <col min="7953" max="7953" width="3.21875" style="1" bestFit="1" customWidth="1"/>
    <col min="7954" max="8192" width="7.21875" style="1"/>
    <col min="8193" max="8193" width="4.109375" style="1" bestFit="1" customWidth="1"/>
    <col min="8194" max="8194" width="9.109375" style="1" bestFit="1" customWidth="1"/>
    <col min="8195" max="8195" width="1.88671875" style="1" customWidth="1"/>
    <col min="8196" max="8196" width="12.77734375" style="1" bestFit="1" customWidth="1"/>
    <col min="8197" max="8197" width="14.21875" style="1" bestFit="1" customWidth="1"/>
    <col min="8198" max="8199" width="13.21875" style="1" bestFit="1" customWidth="1"/>
    <col min="8200" max="8200" width="11.88671875" style="1" bestFit="1" customWidth="1"/>
    <col min="8201" max="8201" width="14.21875" style="1" bestFit="1" customWidth="1"/>
    <col min="8202" max="8203" width="11.88671875" style="1" bestFit="1" customWidth="1"/>
    <col min="8204" max="8205" width="14.21875" style="1" bestFit="1" customWidth="1"/>
    <col min="8206" max="8206" width="12.44140625" style="1" customWidth="1"/>
    <col min="8207" max="8207" width="13.21875" style="1" bestFit="1" customWidth="1"/>
    <col min="8208" max="8208" width="11.88671875" style="1" bestFit="1" customWidth="1"/>
    <col min="8209" max="8209" width="3.21875" style="1" bestFit="1" customWidth="1"/>
    <col min="8210" max="8448" width="7.21875" style="1"/>
    <col min="8449" max="8449" width="4.109375" style="1" bestFit="1" customWidth="1"/>
    <col min="8450" max="8450" width="9.109375" style="1" bestFit="1" customWidth="1"/>
    <col min="8451" max="8451" width="1.88671875" style="1" customWidth="1"/>
    <col min="8452" max="8452" width="12.77734375" style="1" bestFit="1" customWidth="1"/>
    <col min="8453" max="8453" width="14.21875" style="1" bestFit="1" customWidth="1"/>
    <col min="8454" max="8455" width="13.21875" style="1" bestFit="1" customWidth="1"/>
    <col min="8456" max="8456" width="11.88671875" style="1" bestFit="1" customWidth="1"/>
    <col min="8457" max="8457" width="14.21875" style="1" bestFit="1" customWidth="1"/>
    <col min="8458" max="8459" width="11.88671875" style="1" bestFit="1" customWidth="1"/>
    <col min="8460" max="8461" width="14.21875" style="1" bestFit="1" customWidth="1"/>
    <col min="8462" max="8462" width="12.44140625" style="1" customWidth="1"/>
    <col min="8463" max="8463" width="13.21875" style="1" bestFit="1" customWidth="1"/>
    <col min="8464" max="8464" width="11.88671875" style="1" bestFit="1" customWidth="1"/>
    <col min="8465" max="8465" width="3.21875" style="1" bestFit="1" customWidth="1"/>
    <col min="8466" max="8704" width="7.21875" style="1"/>
    <col min="8705" max="8705" width="4.109375" style="1" bestFit="1" customWidth="1"/>
    <col min="8706" max="8706" width="9.109375" style="1" bestFit="1" customWidth="1"/>
    <col min="8707" max="8707" width="1.88671875" style="1" customWidth="1"/>
    <col min="8708" max="8708" width="12.77734375" style="1" bestFit="1" customWidth="1"/>
    <col min="8709" max="8709" width="14.21875" style="1" bestFit="1" customWidth="1"/>
    <col min="8710" max="8711" width="13.21875" style="1" bestFit="1" customWidth="1"/>
    <col min="8712" max="8712" width="11.88671875" style="1" bestFit="1" customWidth="1"/>
    <col min="8713" max="8713" width="14.21875" style="1" bestFit="1" customWidth="1"/>
    <col min="8714" max="8715" width="11.88671875" style="1" bestFit="1" customWidth="1"/>
    <col min="8716" max="8717" width="14.21875" style="1" bestFit="1" customWidth="1"/>
    <col min="8718" max="8718" width="12.44140625" style="1" customWidth="1"/>
    <col min="8719" max="8719" width="13.21875" style="1" bestFit="1" customWidth="1"/>
    <col min="8720" max="8720" width="11.88671875" style="1" bestFit="1" customWidth="1"/>
    <col min="8721" max="8721" width="3.21875" style="1" bestFit="1" customWidth="1"/>
    <col min="8722" max="8960" width="7.21875" style="1"/>
    <col min="8961" max="8961" width="4.109375" style="1" bestFit="1" customWidth="1"/>
    <col min="8962" max="8962" width="9.109375" style="1" bestFit="1" customWidth="1"/>
    <col min="8963" max="8963" width="1.88671875" style="1" customWidth="1"/>
    <col min="8964" max="8964" width="12.77734375" style="1" bestFit="1" customWidth="1"/>
    <col min="8965" max="8965" width="14.21875" style="1" bestFit="1" customWidth="1"/>
    <col min="8966" max="8967" width="13.21875" style="1" bestFit="1" customWidth="1"/>
    <col min="8968" max="8968" width="11.88671875" style="1" bestFit="1" customWidth="1"/>
    <col min="8969" max="8969" width="14.21875" style="1" bestFit="1" customWidth="1"/>
    <col min="8970" max="8971" width="11.88671875" style="1" bestFit="1" customWidth="1"/>
    <col min="8972" max="8973" width="14.21875" style="1" bestFit="1" customWidth="1"/>
    <col min="8974" max="8974" width="12.44140625" style="1" customWidth="1"/>
    <col min="8975" max="8975" width="13.21875" style="1" bestFit="1" customWidth="1"/>
    <col min="8976" max="8976" width="11.88671875" style="1" bestFit="1" customWidth="1"/>
    <col min="8977" max="8977" width="3.21875" style="1" bestFit="1" customWidth="1"/>
    <col min="8978" max="9216" width="7.21875" style="1"/>
    <col min="9217" max="9217" width="4.109375" style="1" bestFit="1" customWidth="1"/>
    <col min="9218" max="9218" width="9.109375" style="1" bestFit="1" customWidth="1"/>
    <col min="9219" max="9219" width="1.88671875" style="1" customWidth="1"/>
    <col min="9220" max="9220" width="12.77734375" style="1" bestFit="1" customWidth="1"/>
    <col min="9221" max="9221" width="14.21875" style="1" bestFit="1" customWidth="1"/>
    <col min="9222" max="9223" width="13.21875" style="1" bestFit="1" customWidth="1"/>
    <col min="9224" max="9224" width="11.88671875" style="1" bestFit="1" customWidth="1"/>
    <col min="9225" max="9225" width="14.21875" style="1" bestFit="1" customWidth="1"/>
    <col min="9226" max="9227" width="11.88671875" style="1" bestFit="1" customWidth="1"/>
    <col min="9228" max="9229" width="14.21875" style="1" bestFit="1" customWidth="1"/>
    <col min="9230" max="9230" width="12.44140625" style="1" customWidth="1"/>
    <col min="9231" max="9231" width="13.21875" style="1" bestFit="1" customWidth="1"/>
    <col min="9232" max="9232" width="11.88671875" style="1" bestFit="1" customWidth="1"/>
    <col min="9233" max="9233" width="3.21875" style="1" bestFit="1" customWidth="1"/>
    <col min="9234" max="9472" width="7.21875" style="1"/>
    <col min="9473" max="9473" width="4.109375" style="1" bestFit="1" customWidth="1"/>
    <col min="9474" max="9474" width="9.109375" style="1" bestFit="1" customWidth="1"/>
    <col min="9475" max="9475" width="1.88671875" style="1" customWidth="1"/>
    <col min="9476" max="9476" width="12.77734375" style="1" bestFit="1" customWidth="1"/>
    <col min="9477" max="9477" width="14.21875" style="1" bestFit="1" customWidth="1"/>
    <col min="9478" max="9479" width="13.21875" style="1" bestFit="1" customWidth="1"/>
    <col min="9480" max="9480" width="11.88671875" style="1" bestFit="1" customWidth="1"/>
    <col min="9481" max="9481" width="14.21875" style="1" bestFit="1" customWidth="1"/>
    <col min="9482" max="9483" width="11.88671875" style="1" bestFit="1" customWidth="1"/>
    <col min="9484" max="9485" width="14.21875" style="1" bestFit="1" customWidth="1"/>
    <col min="9486" max="9486" width="12.44140625" style="1" customWidth="1"/>
    <col min="9487" max="9487" width="13.21875" style="1" bestFit="1" customWidth="1"/>
    <col min="9488" max="9488" width="11.88671875" style="1" bestFit="1" customWidth="1"/>
    <col min="9489" max="9489" width="3.21875" style="1" bestFit="1" customWidth="1"/>
    <col min="9490" max="9728" width="7.21875" style="1"/>
    <col min="9729" max="9729" width="4.109375" style="1" bestFit="1" customWidth="1"/>
    <col min="9730" max="9730" width="9.109375" style="1" bestFit="1" customWidth="1"/>
    <col min="9731" max="9731" width="1.88671875" style="1" customWidth="1"/>
    <col min="9732" max="9732" width="12.77734375" style="1" bestFit="1" customWidth="1"/>
    <col min="9733" max="9733" width="14.21875" style="1" bestFit="1" customWidth="1"/>
    <col min="9734" max="9735" width="13.21875" style="1" bestFit="1" customWidth="1"/>
    <col min="9736" max="9736" width="11.88671875" style="1" bestFit="1" customWidth="1"/>
    <col min="9737" max="9737" width="14.21875" style="1" bestFit="1" customWidth="1"/>
    <col min="9738" max="9739" width="11.88671875" style="1" bestFit="1" customWidth="1"/>
    <col min="9740" max="9741" width="14.21875" style="1" bestFit="1" customWidth="1"/>
    <col min="9742" max="9742" width="12.44140625" style="1" customWidth="1"/>
    <col min="9743" max="9743" width="13.21875" style="1" bestFit="1" customWidth="1"/>
    <col min="9744" max="9744" width="11.88671875" style="1" bestFit="1" customWidth="1"/>
    <col min="9745" max="9745" width="3.21875" style="1" bestFit="1" customWidth="1"/>
    <col min="9746" max="9984" width="7.21875" style="1"/>
    <col min="9985" max="9985" width="4.109375" style="1" bestFit="1" customWidth="1"/>
    <col min="9986" max="9986" width="9.109375" style="1" bestFit="1" customWidth="1"/>
    <col min="9987" max="9987" width="1.88671875" style="1" customWidth="1"/>
    <col min="9988" max="9988" width="12.77734375" style="1" bestFit="1" customWidth="1"/>
    <col min="9989" max="9989" width="14.21875" style="1" bestFit="1" customWidth="1"/>
    <col min="9990" max="9991" width="13.21875" style="1" bestFit="1" customWidth="1"/>
    <col min="9992" max="9992" width="11.88671875" style="1" bestFit="1" customWidth="1"/>
    <col min="9993" max="9993" width="14.21875" style="1" bestFit="1" customWidth="1"/>
    <col min="9994" max="9995" width="11.88671875" style="1" bestFit="1" customWidth="1"/>
    <col min="9996" max="9997" width="14.21875" style="1" bestFit="1" customWidth="1"/>
    <col min="9998" max="9998" width="12.44140625" style="1" customWidth="1"/>
    <col min="9999" max="9999" width="13.21875" style="1" bestFit="1" customWidth="1"/>
    <col min="10000" max="10000" width="11.88671875" style="1" bestFit="1" customWidth="1"/>
    <col min="10001" max="10001" width="3.21875" style="1" bestFit="1" customWidth="1"/>
    <col min="10002" max="10240" width="7.21875" style="1"/>
    <col min="10241" max="10241" width="4.109375" style="1" bestFit="1" customWidth="1"/>
    <col min="10242" max="10242" width="9.109375" style="1" bestFit="1" customWidth="1"/>
    <col min="10243" max="10243" width="1.88671875" style="1" customWidth="1"/>
    <col min="10244" max="10244" width="12.77734375" style="1" bestFit="1" customWidth="1"/>
    <col min="10245" max="10245" width="14.21875" style="1" bestFit="1" customWidth="1"/>
    <col min="10246" max="10247" width="13.21875" style="1" bestFit="1" customWidth="1"/>
    <col min="10248" max="10248" width="11.88671875" style="1" bestFit="1" customWidth="1"/>
    <col min="10249" max="10249" width="14.21875" style="1" bestFit="1" customWidth="1"/>
    <col min="10250" max="10251" width="11.88671875" style="1" bestFit="1" customWidth="1"/>
    <col min="10252" max="10253" width="14.21875" style="1" bestFit="1" customWidth="1"/>
    <col min="10254" max="10254" width="12.44140625" style="1" customWidth="1"/>
    <col min="10255" max="10255" width="13.21875" style="1" bestFit="1" customWidth="1"/>
    <col min="10256" max="10256" width="11.88671875" style="1" bestFit="1" customWidth="1"/>
    <col min="10257" max="10257" width="3.21875" style="1" bestFit="1" customWidth="1"/>
    <col min="10258" max="10496" width="7.21875" style="1"/>
    <col min="10497" max="10497" width="4.109375" style="1" bestFit="1" customWidth="1"/>
    <col min="10498" max="10498" width="9.109375" style="1" bestFit="1" customWidth="1"/>
    <col min="10499" max="10499" width="1.88671875" style="1" customWidth="1"/>
    <col min="10500" max="10500" width="12.77734375" style="1" bestFit="1" customWidth="1"/>
    <col min="10501" max="10501" width="14.21875" style="1" bestFit="1" customWidth="1"/>
    <col min="10502" max="10503" width="13.21875" style="1" bestFit="1" customWidth="1"/>
    <col min="10504" max="10504" width="11.88671875" style="1" bestFit="1" customWidth="1"/>
    <col min="10505" max="10505" width="14.21875" style="1" bestFit="1" customWidth="1"/>
    <col min="10506" max="10507" width="11.88671875" style="1" bestFit="1" customWidth="1"/>
    <col min="10508" max="10509" width="14.21875" style="1" bestFit="1" customWidth="1"/>
    <col min="10510" max="10510" width="12.44140625" style="1" customWidth="1"/>
    <col min="10511" max="10511" width="13.21875" style="1" bestFit="1" customWidth="1"/>
    <col min="10512" max="10512" width="11.88671875" style="1" bestFit="1" customWidth="1"/>
    <col min="10513" max="10513" width="3.21875" style="1" bestFit="1" customWidth="1"/>
    <col min="10514" max="10752" width="7.21875" style="1"/>
    <col min="10753" max="10753" width="4.109375" style="1" bestFit="1" customWidth="1"/>
    <col min="10754" max="10754" width="9.109375" style="1" bestFit="1" customWidth="1"/>
    <col min="10755" max="10755" width="1.88671875" style="1" customWidth="1"/>
    <col min="10756" max="10756" width="12.77734375" style="1" bestFit="1" customWidth="1"/>
    <col min="10757" max="10757" width="14.21875" style="1" bestFit="1" customWidth="1"/>
    <col min="10758" max="10759" width="13.21875" style="1" bestFit="1" customWidth="1"/>
    <col min="10760" max="10760" width="11.88671875" style="1" bestFit="1" customWidth="1"/>
    <col min="10761" max="10761" width="14.21875" style="1" bestFit="1" customWidth="1"/>
    <col min="10762" max="10763" width="11.88671875" style="1" bestFit="1" customWidth="1"/>
    <col min="10764" max="10765" width="14.21875" style="1" bestFit="1" customWidth="1"/>
    <col min="10766" max="10766" width="12.44140625" style="1" customWidth="1"/>
    <col min="10767" max="10767" width="13.21875" style="1" bestFit="1" customWidth="1"/>
    <col min="10768" max="10768" width="11.88671875" style="1" bestFit="1" customWidth="1"/>
    <col min="10769" max="10769" width="3.21875" style="1" bestFit="1" customWidth="1"/>
    <col min="10770" max="11008" width="7.21875" style="1"/>
    <col min="11009" max="11009" width="4.109375" style="1" bestFit="1" customWidth="1"/>
    <col min="11010" max="11010" width="9.109375" style="1" bestFit="1" customWidth="1"/>
    <col min="11011" max="11011" width="1.88671875" style="1" customWidth="1"/>
    <col min="11012" max="11012" width="12.77734375" style="1" bestFit="1" customWidth="1"/>
    <col min="11013" max="11013" width="14.21875" style="1" bestFit="1" customWidth="1"/>
    <col min="11014" max="11015" width="13.21875" style="1" bestFit="1" customWidth="1"/>
    <col min="11016" max="11016" width="11.88671875" style="1" bestFit="1" customWidth="1"/>
    <col min="11017" max="11017" width="14.21875" style="1" bestFit="1" customWidth="1"/>
    <col min="11018" max="11019" width="11.88671875" style="1" bestFit="1" customWidth="1"/>
    <col min="11020" max="11021" width="14.21875" style="1" bestFit="1" customWidth="1"/>
    <col min="11022" max="11022" width="12.44140625" style="1" customWidth="1"/>
    <col min="11023" max="11023" width="13.21875" style="1" bestFit="1" customWidth="1"/>
    <col min="11024" max="11024" width="11.88671875" style="1" bestFit="1" customWidth="1"/>
    <col min="11025" max="11025" width="3.21875" style="1" bestFit="1" customWidth="1"/>
    <col min="11026" max="11264" width="7.21875" style="1"/>
    <col min="11265" max="11265" width="4.109375" style="1" bestFit="1" customWidth="1"/>
    <col min="11266" max="11266" width="9.109375" style="1" bestFit="1" customWidth="1"/>
    <col min="11267" max="11267" width="1.88671875" style="1" customWidth="1"/>
    <col min="11268" max="11268" width="12.77734375" style="1" bestFit="1" customWidth="1"/>
    <col min="11269" max="11269" width="14.21875" style="1" bestFit="1" customWidth="1"/>
    <col min="11270" max="11271" width="13.21875" style="1" bestFit="1" customWidth="1"/>
    <col min="11272" max="11272" width="11.88671875" style="1" bestFit="1" customWidth="1"/>
    <col min="11273" max="11273" width="14.21875" style="1" bestFit="1" customWidth="1"/>
    <col min="11274" max="11275" width="11.88671875" style="1" bestFit="1" customWidth="1"/>
    <col min="11276" max="11277" width="14.21875" style="1" bestFit="1" customWidth="1"/>
    <col min="11278" max="11278" width="12.44140625" style="1" customWidth="1"/>
    <col min="11279" max="11279" width="13.21875" style="1" bestFit="1" customWidth="1"/>
    <col min="11280" max="11280" width="11.88671875" style="1" bestFit="1" customWidth="1"/>
    <col min="11281" max="11281" width="3.21875" style="1" bestFit="1" customWidth="1"/>
    <col min="11282" max="11520" width="7.21875" style="1"/>
    <col min="11521" max="11521" width="4.109375" style="1" bestFit="1" customWidth="1"/>
    <col min="11522" max="11522" width="9.109375" style="1" bestFit="1" customWidth="1"/>
    <col min="11523" max="11523" width="1.88671875" style="1" customWidth="1"/>
    <col min="11524" max="11524" width="12.77734375" style="1" bestFit="1" customWidth="1"/>
    <col min="11525" max="11525" width="14.21875" style="1" bestFit="1" customWidth="1"/>
    <col min="11526" max="11527" width="13.21875" style="1" bestFit="1" customWidth="1"/>
    <col min="11528" max="11528" width="11.88671875" style="1" bestFit="1" customWidth="1"/>
    <col min="11529" max="11529" width="14.21875" style="1" bestFit="1" customWidth="1"/>
    <col min="11530" max="11531" width="11.88671875" style="1" bestFit="1" customWidth="1"/>
    <col min="11532" max="11533" width="14.21875" style="1" bestFit="1" customWidth="1"/>
    <col min="11534" max="11534" width="12.44140625" style="1" customWidth="1"/>
    <col min="11535" max="11535" width="13.21875" style="1" bestFit="1" customWidth="1"/>
    <col min="11536" max="11536" width="11.88671875" style="1" bestFit="1" customWidth="1"/>
    <col min="11537" max="11537" width="3.21875" style="1" bestFit="1" customWidth="1"/>
    <col min="11538" max="11776" width="7.21875" style="1"/>
    <col min="11777" max="11777" width="4.109375" style="1" bestFit="1" customWidth="1"/>
    <col min="11778" max="11778" width="9.109375" style="1" bestFit="1" customWidth="1"/>
    <col min="11779" max="11779" width="1.88671875" style="1" customWidth="1"/>
    <col min="11780" max="11780" width="12.77734375" style="1" bestFit="1" customWidth="1"/>
    <col min="11781" max="11781" width="14.21875" style="1" bestFit="1" customWidth="1"/>
    <col min="11782" max="11783" width="13.21875" style="1" bestFit="1" customWidth="1"/>
    <col min="11784" max="11784" width="11.88671875" style="1" bestFit="1" customWidth="1"/>
    <col min="11785" max="11785" width="14.21875" style="1" bestFit="1" customWidth="1"/>
    <col min="11786" max="11787" width="11.88671875" style="1" bestFit="1" customWidth="1"/>
    <col min="11788" max="11789" width="14.21875" style="1" bestFit="1" customWidth="1"/>
    <col min="11790" max="11790" width="12.44140625" style="1" customWidth="1"/>
    <col min="11791" max="11791" width="13.21875" style="1" bestFit="1" customWidth="1"/>
    <col min="11792" max="11792" width="11.88671875" style="1" bestFit="1" customWidth="1"/>
    <col min="11793" max="11793" width="3.21875" style="1" bestFit="1" customWidth="1"/>
    <col min="11794" max="12032" width="7.21875" style="1"/>
    <col min="12033" max="12033" width="4.109375" style="1" bestFit="1" customWidth="1"/>
    <col min="12034" max="12034" width="9.109375" style="1" bestFit="1" customWidth="1"/>
    <col min="12035" max="12035" width="1.88671875" style="1" customWidth="1"/>
    <col min="12036" max="12036" width="12.77734375" style="1" bestFit="1" customWidth="1"/>
    <col min="12037" max="12037" width="14.21875" style="1" bestFit="1" customWidth="1"/>
    <col min="12038" max="12039" width="13.21875" style="1" bestFit="1" customWidth="1"/>
    <col min="12040" max="12040" width="11.88671875" style="1" bestFit="1" customWidth="1"/>
    <col min="12041" max="12041" width="14.21875" style="1" bestFit="1" customWidth="1"/>
    <col min="12042" max="12043" width="11.88671875" style="1" bestFit="1" customWidth="1"/>
    <col min="12044" max="12045" width="14.21875" style="1" bestFit="1" customWidth="1"/>
    <col min="12046" max="12046" width="12.44140625" style="1" customWidth="1"/>
    <col min="12047" max="12047" width="13.21875" style="1" bestFit="1" customWidth="1"/>
    <col min="12048" max="12048" width="11.88671875" style="1" bestFit="1" customWidth="1"/>
    <col min="12049" max="12049" width="3.21875" style="1" bestFit="1" customWidth="1"/>
    <col min="12050" max="12288" width="7.21875" style="1"/>
    <col min="12289" max="12289" width="4.109375" style="1" bestFit="1" customWidth="1"/>
    <col min="12290" max="12290" width="9.109375" style="1" bestFit="1" customWidth="1"/>
    <col min="12291" max="12291" width="1.88671875" style="1" customWidth="1"/>
    <col min="12292" max="12292" width="12.77734375" style="1" bestFit="1" customWidth="1"/>
    <col min="12293" max="12293" width="14.21875" style="1" bestFit="1" customWidth="1"/>
    <col min="12294" max="12295" width="13.21875" style="1" bestFit="1" customWidth="1"/>
    <col min="12296" max="12296" width="11.88671875" style="1" bestFit="1" customWidth="1"/>
    <col min="12297" max="12297" width="14.21875" style="1" bestFit="1" customWidth="1"/>
    <col min="12298" max="12299" width="11.88671875" style="1" bestFit="1" customWidth="1"/>
    <col min="12300" max="12301" width="14.21875" style="1" bestFit="1" customWidth="1"/>
    <col min="12302" max="12302" width="12.44140625" style="1" customWidth="1"/>
    <col min="12303" max="12303" width="13.21875" style="1" bestFit="1" customWidth="1"/>
    <col min="12304" max="12304" width="11.88671875" style="1" bestFit="1" customWidth="1"/>
    <col min="12305" max="12305" width="3.21875" style="1" bestFit="1" customWidth="1"/>
    <col min="12306" max="12544" width="7.21875" style="1"/>
    <col min="12545" max="12545" width="4.109375" style="1" bestFit="1" customWidth="1"/>
    <col min="12546" max="12546" width="9.109375" style="1" bestFit="1" customWidth="1"/>
    <col min="12547" max="12547" width="1.88671875" style="1" customWidth="1"/>
    <col min="12548" max="12548" width="12.77734375" style="1" bestFit="1" customWidth="1"/>
    <col min="12549" max="12549" width="14.21875" style="1" bestFit="1" customWidth="1"/>
    <col min="12550" max="12551" width="13.21875" style="1" bestFit="1" customWidth="1"/>
    <col min="12552" max="12552" width="11.88671875" style="1" bestFit="1" customWidth="1"/>
    <col min="12553" max="12553" width="14.21875" style="1" bestFit="1" customWidth="1"/>
    <col min="12554" max="12555" width="11.88671875" style="1" bestFit="1" customWidth="1"/>
    <col min="12556" max="12557" width="14.21875" style="1" bestFit="1" customWidth="1"/>
    <col min="12558" max="12558" width="12.44140625" style="1" customWidth="1"/>
    <col min="12559" max="12559" width="13.21875" style="1" bestFit="1" customWidth="1"/>
    <col min="12560" max="12560" width="11.88671875" style="1" bestFit="1" customWidth="1"/>
    <col min="12561" max="12561" width="3.21875" style="1" bestFit="1" customWidth="1"/>
    <col min="12562" max="12800" width="7.21875" style="1"/>
    <col min="12801" max="12801" width="4.109375" style="1" bestFit="1" customWidth="1"/>
    <col min="12802" max="12802" width="9.109375" style="1" bestFit="1" customWidth="1"/>
    <col min="12803" max="12803" width="1.88671875" style="1" customWidth="1"/>
    <col min="12804" max="12804" width="12.77734375" style="1" bestFit="1" customWidth="1"/>
    <col min="12805" max="12805" width="14.21875" style="1" bestFit="1" customWidth="1"/>
    <col min="12806" max="12807" width="13.21875" style="1" bestFit="1" customWidth="1"/>
    <col min="12808" max="12808" width="11.88671875" style="1" bestFit="1" customWidth="1"/>
    <col min="12809" max="12809" width="14.21875" style="1" bestFit="1" customWidth="1"/>
    <col min="12810" max="12811" width="11.88671875" style="1" bestFit="1" customWidth="1"/>
    <col min="12812" max="12813" width="14.21875" style="1" bestFit="1" customWidth="1"/>
    <col min="12814" max="12814" width="12.44140625" style="1" customWidth="1"/>
    <col min="12815" max="12815" width="13.21875" style="1" bestFit="1" customWidth="1"/>
    <col min="12816" max="12816" width="11.88671875" style="1" bestFit="1" customWidth="1"/>
    <col min="12817" max="12817" width="3.21875" style="1" bestFit="1" customWidth="1"/>
    <col min="12818" max="13056" width="7.21875" style="1"/>
    <col min="13057" max="13057" width="4.109375" style="1" bestFit="1" customWidth="1"/>
    <col min="13058" max="13058" width="9.109375" style="1" bestFit="1" customWidth="1"/>
    <col min="13059" max="13059" width="1.88671875" style="1" customWidth="1"/>
    <col min="13060" max="13060" width="12.77734375" style="1" bestFit="1" customWidth="1"/>
    <col min="13061" max="13061" width="14.21875" style="1" bestFit="1" customWidth="1"/>
    <col min="13062" max="13063" width="13.21875" style="1" bestFit="1" customWidth="1"/>
    <col min="13064" max="13064" width="11.88671875" style="1" bestFit="1" customWidth="1"/>
    <col min="13065" max="13065" width="14.21875" style="1" bestFit="1" customWidth="1"/>
    <col min="13066" max="13067" width="11.88671875" style="1" bestFit="1" customWidth="1"/>
    <col min="13068" max="13069" width="14.21875" style="1" bestFit="1" customWidth="1"/>
    <col min="13070" max="13070" width="12.44140625" style="1" customWidth="1"/>
    <col min="13071" max="13071" width="13.21875" style="1" bestFit="1" customWidth="1"/>
    <col min="13072" max="13072" width="11.88671875" style="1" bestFit="1" customWidth="1"/>
    <col min="13073" max="13073" width="3.21875" style="1" bestFit="1" customWidth="1"/>
    <col min="13074" max="13312" width="7.21875" style="1"/>
    <col min="13313" max="13313" width="4.109375" style="1" bestFit="1" customWidth="1"/>
    <col min="13314" max="13314" width="9.109375" style="1" bestFit="1" customWidth="1"/>
    <col min="13315" max="13315" width="1.88671875" style="1" customWidth="1"/>
    <col min="13316" max="13316" width="12.77734375" style="1" bestFit="1" customWidth="1"/>
    <col min="13317" max="13317" width="14.21875" style="1" bestFit="1" customWidth="1"/>
    <col min="13318" max="13319" width="13.21875" style="1" bestFit="1" customWidth="1"/>
    <col min="13320" max="13320" width="11.88671875" style="1" bestFit="1" customWidth="1"/>
    <col min="13321" max="13321" width="14.21875" style="1" bestFit="1" customWidth="1"/>
    <col min="13322" max="13323" width="11.88671875" style="1" bestFit="1" customWidth="1"/>
    <col min="13324" max="13325" width="14.21875" style="1" bestFit="1" customWidth="1"/>
    <col min="13326" max="13326" width="12.44140625" style="1" customWidth="1"/>
    <col min="13327" max="13327" width="13.21875" style="1" bestFit="1" customWidth="1"/>
    <col min="13328" max="13328" width="11.88671875" style="1" bestFit="1" customWidth="1"/>
    <col min="13329" max="13329" width="3.21875" style="1" bestFit="1" customWidth="1"/>
    <col min="13330" max="13568" width="7.21875" style="1"/>
    <col min="13569" max="13569" width="4.109375" style="1" bestFit="1" customWidth="1"/>
    <col min="13570" max="13570" width="9.109375" style="1" bestFit="1" customWidth="1"/>
    <col min="13571" max="13571" width="1.88671875" style="1" customWidth="1"/>
    <col min="13572" max="13572" width="12.77734375" style="1" bestFit="1" customWidth="1"/>
    <col min="13573" max="13573" width="14.21875" style="1" bestFit="1" customWidth="1"/>
    <col min="13574" max="13575" width="13.21875" style="1" bestFit="1" customWidth="1"/>
    <col min="13576" max="13576" width="11.88671875" style="1" bestFit="1" customWidth="1"/>
    <col min="13577" max="13577" width="14.21875" style="1" bestFit="1" customWidth="1"/>
    <col min="13578" max="13579" width="11.88671875" style="1" bestFit="1" customWidth="1"/>
    <col min="13580" max="13581" width="14.21875" style="1" bestFit="1" customWidth="1"/>
    <col min="13582" max="13582" width="12.44140625" style="1" customWidth="1"/>
    <col min="13583" max="13583" width="13.21875" style="1" bestFit="1" customWidth="1"/>
    <col min="13584" max="13584" width="11.88671875" style="1" bestFit="1" customWidth="1"/>
    <col min="13585" max="13585" width="3.21875" style="1" bestFit="1" customWidth="1"/>
    <col min="13586" max="13824" width="7.21875" style="1"/>
    <col min="13825" max="13825" width="4.109375" style="1" bestFit="1" customWidth="1"/>
    <col min="13826" max="13826" width="9.109375" style="1" bestFit="1" customWidth="1"/>
    <col min="13827" max="13827" width="1.88671875" style="1" customWidth="1"/>
    <col min="13828" max="13828" width="12.77734375" style="1" bestFit="1" customWidth="1"/>
    <col min="13829" max="13829" width="14.21875" style="1" bestFit="1" customWidth="1"/>
    <col min="13830" max="13831" width="13.21875" style="1" bestFit="1" customWidth="1"/>
    <col min="13832" max="13832" width="11.88671875" style="1" bestFit="1" customWidth="1"/>
    <col min="13833" max="13833" width="14.21875" style="1" bestFit="1" customWidth="1"/>
    <col min="13834" max="13835" width="11.88671875" style="1" bestFit="1" customWidth="1"/>
    <col min="13836" max="13837" width="14.21875" style="1" bestFit="1" customWidth="1"/>
    <col min="13838" max="13838" width="12.44140625" style="1" customWidth="1"/>
    <col min="13839" max="13839" width="13.21875" style="1" bestFit="1" customWidth="1"/>
    <col min="13840" max="13840" width="11.88671875" style="1" bestFit="1" customWidth="1"/>
    <col min="13841" max="13841" width="3.21875" style="1" bestFit="1" customWidth="1"/>
    <col min="13842" max="14080" width="7.21875" style="1"/>
    <col min="14081" max="14081" width="4.109375" style="1" bestFit="1" customWidth="1"/>
    <col min="14082" max="14082" width="9.109375" style="1" bestFit="1" customWidth="1"/>
    <col min="14083" max="14083" width="1.88671875" style="1" customWidth="1"/>
    <col min="14084" max="14084" width="12.77734375" style="1" bestFit="1" customWidth="1"/>
    <col min="14085" max="14085" width="14.21875" style="1" bestFit="1" customWidth="1"/>
    <col min="14086" max="14087" width="13.21875" style="1" bestFit="1" customWidth="1"/>
    <col min="14088" max="14088" width="11.88671875" style="1" bestFit="1" customWidth="1"/>
    <col min="14089" max="14089" width="14.21875" style="1" bestFit="1" customWidth="1"/>
    <col min="14090" max="14091" width="11.88671875" style="1" bestFit="1" customWidth="1"/>
    <col min="14092" max="14093" width="14.21875" style="1" bestFit="1" customWidth="1"/>
    <col min="14094" max="14094" width="12.44140625" style="1" customWidth="1"/>
    <col min="14095" max="14095" width="13.21875" style="1" bestFit="1" customWidth="1"/>
    <col min="14096" max="14096" width="11.88671875" style="1" bestFit="1" customWidth="1"/>
    <col min="14097" max="14097" width="3.21875" style="1" bestFit="1" customWidth="1"/>
    <col min="14098" max="14336" width="7.21875" style="1"/>
    <col min="14337" max="14337" width="4.109375" style="1" bestFit="1" customWidth="1"/>
    <col min="14338" max="14338" width="9.109375" style="1" bestFit="1" customWidth="1"/>
    <col min="14339" max="14339" width="1.88671875" style="1" customWidth="1"/>
    <col min="14340" max="14340" width="12.77734375" style="1" bestFit="1" customWidth="1"/>
    <col min="14341" max="14341" width="14.21875" style="1" bestFit="1" customWidth="1"/>
    <col min="14342" max="14343" width="13.21875" style="1" bestFit="1" customWidth="1"/>
    <col min="14344" max="14344" width="11.88671875" style="1" bestFit="1" customWidth="1"/>
    <col min="14345" max="14345" width="14.21875" style="1" bestFit="1" customWidth="1"/>
    <col min="14346" max="14347" width="11.88671875" style="1" bestFit="1" customWidth="1"/>
    <col min="14348" max="14349" width="14.21875" style="1" bestFit="1" customWidth="1"/>
    <col min="14350" max="14350" width="12.44140625" style="1" customWidth="1"/>
    <col min="14351" max="14351" width="13.21875" style="1" bestFit="1" customWidth="1"/>
    <col min="14352" max="14352" width="11.88671875" style="1" bestFit="1" customWidth="1"/>
    <col min="14353" max="14353" width="3.21875" style="1" bestFit="1" customWidth="1"/>
    <col min="14354" max="14592" width="7.21875" style="1"/>
    <col min="14593" max="14593" width="4.109375" style="1" bestFit="1" customWidth="1"/>
    <col min="14594" max="14594" width="9.109375" style="1" bestFit="1" customWidth="1"/>
    <col min="14595" max="14595" width="1.88671875" style="1" customWidth="1"/>
    <col min="14596" max="14596" width="12.77734375" style="1" bestFit="1" customWidth="1"/>
    <col min="14597" max="14597" width="14.21875" style="1" bestFit="1" customWidth="1"/>
    <col min="14598" max="14599" width="13.21875" style="1" bestFit="1" customWidth="1"/>
    <col min="14600" max="14600" width="11.88671875" style="1" bestFit="1" customWidth="1"/>
    <col min="14601" max="14601" width="14.21875" style="1" bestFit="1" customWidth="1"/>
    <col min="14602" max="14603" width="11.88671875" style="1" bestFit="1" customWidth="1"/>
    <col min="14604" max="14605" width="14.21875" style="1" bestFit="1" customWidth="1"/>
    <col min="14606" max="14606" width="12.44140625" style="1" customWidth="1"/>
    <col min="14607" max="14607" width="13.21875" style="1" bestFit="1" customWidth="1"/>
    <col min="14608" max="14608" width="11.88671875" style="1" bestFit="1" customWidth="1"/>
    <col min="14609" max="14609" width="3.21875" style="1" bestFit="1" customWidth="1"/>
    <col min="14610" max="14848" width="7.21875" style="1"/>
    <col min="14849" max="14849" width="4.109375" style="1" bestFit="1" customWidth="1"/>
    <col min="14850" max="14850" width="9.109375" style="1" bestFit="1" customWidth="1"/>
    <col min="14851" max="14851" width="1.88671875" style="1" customWidth="1"/>
    <col min="14852" max="14852" width="12.77734375" style="1" bestFit="1" customWidth="1"/>
    <col min="14853" max="14853" width="14.21875" style="1" bestFit="1" customWidth="1"/>
    <col min="14854" max="14855" width="13.21875" style="1" bestFit="1" customWidth="1"/>
    <col min="14856" max="14856" width="11.88671875" style="1" bestFit="1" customWidth="1"/>
    <col min="14857" max="14857" width="14.21875" style="1" bestFit="1" customWidth="1"/>
    <col min="14858" max="14859" width="11.88671875" style="1" bestFit="1" customWidth="1"/>
    <col min="14860" max="14861" width="14.21875" style="1" bestFit="1" customWidth="1"/>
    <col min="14862" max="14862" width="12.44140625" style="1" customWidth="1"/>
    <col min="14863" max="14863" width="13.21875" style="1" bestFit="1" customWidth="1"/>
    <col min="14864" max="14864" width="11.88671875" style="1" bestFit="1" customWidth="1"/>
    <col min="14865" max="14865" width="3.21875" style="1" bestFit="1" customWidth="1"/>
    <col min="14866" max="15104" width="7.21875" style="1"/>
    <col min="15105" max="15105" width="4.109375" style="1" bestFit="1" customWidth="1"/>
    <col min="15106" max="15106" width="9.109375" style="1" bestFit="1" customWidth="1"/>
    <col min="15107" max="15107" width="1.88671875" style="1" customWidth="1"/>
    <col min="15108" max="15108" width="12.77734375" style="1" bestFit="1" customWidth="1"/>
    <col min="15109" max="15109" width="14.21875" style="1" bestFit="1" customWidth="1"/>
    <col min="15110" max="15111" width="13.21875" style="1" bestFit="1" customWidth="1"/>
    <col min="15112" max="15112" width="11.88671875" style="1" bestFit="1" customWidth="1"/>
    <col min="15113" max="15113" width="14.21875" style="1" bestFit="1" customWidth="1"/>
    <col min="15114" max="15115" width="11.88671875" style="1" bestFit="1" customWidth="1"/>
    <col min="15116" max="15117" width="14.21875" style="1" bestFit="1" customWidth="1"/>
    <col min="15118" max="15118" width="12.44140625" style="1" customWidth="1"/>
    <col min="15119" max="15119" width="13.21875" style="1" bestFit="1" customWidth="1"/>
    <col min="15120" max="15120" width="11.88671875" style="1" bestFit="1" customWidth="1"/>
    <col min="15121" max="15121" width="3.21875" style="1" bestFit="1" customWidth="1"/>
    <col min="15122" max="15360" width="7.21875" style="1"/>
    <col min="15361" max="15361" width="4.109375" style="1" bestFit="1" customWidth="1"/>
    <col min="15362" max="15362" width="9.109375" style="1" bestFit="1" customWidth="1"/>
    <col min="15363" max="15363" width="1.88671875" style="1" customWidth="1"/>
    <col min="15364" max="15364" width="12.77734375" style="1" bestFit="1" customWidth="1"/>
    <col min="15365" max="15365" width="14.21875" style="1" bestFit="1" customWidth="1"/>
    <col min="15366" max="15367" width="13.21875" style="1" bestFit="1" customWidth="1"/>
    <col min="15368" max="15368" width="11.88671875" style="1" bestFit="1" customWidth="1"/>
    <col min="15369" max="15369" width="14.21875" style="1" bestFit="1" customWidth="1"/>
    <col min="15370" max="15371" width="11.88671875" style="1" bestFit="1" customWidth="1"/>
    <col min="15372" max="15373" width="14.21875" style="1" bestFit="1" customWidth="1"/>
    <col min="15374" max="15374" width="12.44140625" style="1" customWidth="1"/>
    <col min="15375" max="15375" width="13.21875" style="1" bestFit="1" customWidth="1"/>
    <col min="15376" max="15376" width="11.88671875" style="1" bestFit="1" customWidth="1"/>
    <col min="15377" max="15377" width="3.21875" style="1" bestFit="1" customWidth="1"/>
    <col min="15378" max="15616" width="7.21875" style="1"/>
    <col min="15617" max="15617" width="4.109375" style="1" bestFit="1" customWidth="1"/>
    <col min="15618" max="15618" width="9.109375" style="1" bestFit="1" customWidth="1"/>
    <col min="15619" max="15619" width="1.88671875" style="1" customWidth="1"/>
    <col min="15620" max="15620" width="12.77734375" style="1" bestFit="1" customWidth="1"/>
    <col min="15621" max="15621" width="14.21875" style="1" bestFit="1" customWidth="1"/>
    <col min="15622" max="15623" width="13.21875" style="1" bestFit="1" customWidth="1"/>
    <col min="15624" max="15624" width="11.88671875" style="1" bestFit="1" customWidth="1"/>
    <col min="15625" max="15625" width="14.21875" style="1" bestFit="1" customWidth="1"/>
    <col min="15626" max="15627" width="11.88671875" style="1" bestFit="1" customWidth="1"/>
    <col min="15628" max="15629" width="14.21875" style="1" bestFit="1" customWidth="1"/>
    <col min="15630" max="15630" width="12.44140625" style="1" customWidth="1"/>
    <col min="15631" max="15631" width="13.21875" style="1" bestFit="1" customWidth="1"/>
    <col min="15632" max="15632" width="11.88671875" style="1" bestFit="1" customWidth="1"/>
    <col min="15633" max="15633" width="3.21875" style="1" bestFit="1" customWidth="1"/>
    <col min="15634" max="15872" width="7.21875" style="1"/>
    <col min="15873" max="15873" width="4.109375" style="1" bestFit="1" customWidth="1"/>
    <col min="15874" max="15874" width="9.109375" style="1" bestFit="1" customWidth="1"/>
    <col min="15875" max="15875" width="1.88671875" style="1" customWidth="1"/>
    <col min="15876" max="15876" width="12.77734375" style="1" bestFit="1" customWidth="1"/>
    <col min="15877" max="15877" width="14.21875" style="1" bestFit="1" customWidth="1"/>
    <col min="15878" max="15879" width="13.21875" style="1" bestFit="1" customWidth="1"/>
    <col min="15880" max="15880" width="11.88671875" style="1" bestFit="1" customWidth="1"/>
    <col min="15881" max="15881" width="14.21875" style="1" bestFit="1" customWidth="1"/>
    <col min="15882" max="15883" width="11.88671875" style="1" bestFit="1" customWidth="1"/>
    <col min="15884" max="15885" width="14.21875" style="1" bestFit="1" customWidth="1"/>
    <col min="15886" max="15886" width="12.44140625" style="1" customWidth="1"/>
    <col min="15887" max="15887" width="13.21875" style="1" bestFit="1" customWidth="1"/>
    <col min="15888" max="15888" width="11.88671875" style="1" bestFit="1" customWidth="1"/>
    <col min="15889" max="15889" width="3.21875" style="1" bestFit="1" customWidth="1"/>
    <col min="15890" max="16128" width="7.21875" style="1"/>
    <col min="16129" max="16129" width="4.109375" style="1" bestFit="1" customWidth="1"/>
    <col min="16130" max="16130" width="9.109375" style="1" bestFit="1" customWidth="1"/>
    <col min="16131" max="16131" width="1.88671875" style="1" customWidth="1"/>
    <col min="16132" max="16132" width="12.77734375" style="1" bestFit="1" customWidth="1"/>
    <col min="16133" max="16133" width="14.21875" style="1" bestFit="1" customWidth="1"/>
    <col min="16134" max="16135" width="13.21875" style="1" bestFit="1" customWidth="1"/>
    <col min="16136" max="16136" width="11.88671875" style="1" bestFit="1" customWidth="1"/>
    <col min="16137" max="16137" width="14.21875" style="1" bestFit="1" customWidth="1"/>
    <col min="16138" max="16139" width="11.88671875" style="1" bestFit="1" customWidth="1"/>
    <col min="16140" max="16141" width="14.21875" style="1" bestFit="1" customWidth="1"/>
    <col min="16142" max="16142" width="12.44140625" style="1" customWidth="1"/>
    <col min="16143" max="16143" width="13.21875" style="1" bestFit="1" customWidth="1"/>
    <col min="16144" max="16144" width="11.88671875" style="1" bestFit="1" customWidth="1"/>
    <col min="16145" max="16145" width="3.21875" style="1" bestFit="1" customWidth="1"/>
    <col min="16146" max="16384" width="7.21875" style="1"/>
  </cols>
  <sheetData>
    <row r="1" spans="1:17" x14ac:dyDescent="0.25">
      <c r="A1" s="1" t="s">
        <v>1</v>
      </c>
      <c r="E1" s="2"/>
    </row>
    <row r="2" spans="1:17" x14ac:dyDescent="0.25">
      <c r="A2" s="1" t="s">
        <v>440</v>
      </c>
      <c r="C2" s="3" t="s">
        <v>436</v>
      </c>
      <c r="E2" s="2"/>
      <c r="Q2" s="2"/>
    </row>
    <row r="3" spans="1:17" x14ac:dyDescent="0.25">
      <c r="A3" s="1" t="s">
        <v>438</v>
      </c>
      <c r="E3" s="2"/>
      <c r="F3" s="3"/>
      <c r="Q3" s="2"/>
    </row>
    <row r="4" spans="1:17" x14ac:dyDescent="0.25">
      <c r="M4" s="4"/>
      <c r="N4" s="4"/>
      <c r="O4" s="4"/>
      <c r="P4" s="4"/>
    </row>
    <row r="5" spans="1:17" ht="13.05" customHeight="1" x14ac:dyDescent="0.25">
      <c r="E5" s="5" t="s">
        <v>2</v>
      </c>
      <c r="F5" s="5"/>
      <c r="G5" s="5"/>
      <c r="H5" s="5"/>
      <c r="K5" s="6"/>
      <c r="M5" s="5" t="s">
        <v>3</v>
      </c>
      <c r="N5" s="5"/>
      <c r="O5" s="5"/>
      <c r="P5" s="5"/>
    </row>
    <row r="6" spans="1:17" x14ac:dyDescent="0.25">
      <c r="E6" s="5" t="s">
        <v>4</v>
      </c>
      <c r="F6" s="5" t="s">
        <v>5</v>
      </c>
      <c r="G6" s="5" t="s">
        <v>5</v>
      </c>
      <c r="H6" s="5"/>
      <c r="I6" s="6"/>
      <c r="J6" s="6"/>
      <c r="K6" s="6"/>
      <c r="L6" s="6"/>
      <c r="M6" s="5" t="s">
        <v>6</v>
      </c>
      <c r="N6" s="5" t="s">
        <v>7</v>
      </c>
      <c r="O6" s="5"/>
      <c r="P6" s="5"/>
    </row>
    <row r="7" spans="1:17" ht="39" customHeight="1" x14ac:dyDescent="0.25">
      <c r="A7" s="7" t="s">
        <v>8</v>
      </c>
      <c r="B7" s="7" t="s">
        <v>9</v>
      </c>
      <c r="C7" s="7"/>
      <c r="D7" s="7" t="s">
        <v>10</v>
      </c>
      <c r="E7" s="8" t="s">
        <v>0</v>
      </c>
      <c r="F7" s="9" t="s">
        <v>11</v>
      </c>
      <c r="G7" s="10" t="s">
        <v>12</v>
      </c>
      <c r="H7" s="10" t="s">
        <v>13</v>
      </c>
      <c r="I7" s="7" t="s">
        <v>14</v>
      </c>
      <c r="J7" s="10" t="s">
        <v>15</v>
      </c>
      <c r="K7" s="10" t="s">
        <v>16</v>
      </c>
      <c r="L7" s="10" t="s">
        <v>17</v>
      </c>
      <c r="M7" s="10" t="s">
        <v>18</v>
      </c>
      <c r="N7" s="10" t="s">
        <v>19</v>
      </c>
      <c r="O7" s="10" t="s">
        <v>20</v>
      </c>
      <c r="P7" s="10" t="s">
        <v>21</v>
      </c>
      <c r="Q7" s="11" t="s">
        <v>8</v>
      </c>
    </row>
    <row r="8" spans="1:17" x14ac:dyDescent="0.25">
      <c r="A8" s="1">
        <v>1</v>
      </c>
      <c r="B8" s="12">
        <v>32561</v>
      </c>
      <c r="C8" s="14"/>
      <c r="D8" s="1" t="s">
        <v>61</v>
      </c>
      <c r="E8" s="12">
        <v>53972173</v>
      </c>
      <c r="F8" s="12">
        <v>48125622</v>
      </c>
      <c r="G8" s="12">
        <v>9273018</v>
      </c>
      <c r="H8" s="12">
        <v>2072900</v>
      </c>
      <c r="I8" s="12">
        <f t="shared" ref="I8:I71" si="0">(E8+F8+G8+H8)</f>
        <v>113443713</v>
      </c>
      <c r="J8" s="12">
        <v>28171</v>
      </c>
      <c r="K8" s="12">
        <v>2156781</v>
      </c>
      <c r="L8" s="12">
        <f t="shared" ref="L8:L71" si="1">(I8+J8+K8)</f>
        <v>115628665</v>
      </c>
      <c r="M8" s="12">
        <v>102375836</v>
      </c>
      <c r="N8" s="12">
        <v>5111028</v>
      </c>
      <c r="O8" s="12">
        <v>6614320</v>
      </c>
      <c r="P8" s="12">
        <v>619012</v>
      </c>
      <c r="Q8" s="1">
        <v>1</v>
      </c>
    </row>
    <row r="9" spans="1:17" x14ac:dyDescent="0.25">
      <c r="A9" s="1">
        <v>2</v>
      </c>
      <c r="B9" s="12">
        <v>109722</v>
      </c>
      <c r="C9" s="14"/>
      <c r="D9" s="1" t="s">
        <v>62</v>
      </c>
      <c r="E9" s="12">
        <v>287341170</v>
      </c>
      <c r="F9" s="12">
        <v>99097892</v>
      </c>
      <c r="G9" s="12">
        <v>16583036</v>
      </c>
      <c r="H9" s="12">
        <v>6027104</v>
      </c>
      <c r="I9" s="12">
        <f t="shared" si="0"/>
        <v>409049202</v>
      </c>
      <c r="J9" s="12">
        <v>0</v>
      </c>
      <c r="K9" s="12">
        <v>10508905</v>
      </c>
      <c r="L9" s="12">
        <f t="shared" si="1"/>
        <v>419558107</v>
      </c>
      <c r="M9" s="12">
        <v>375680205</v>
      </c>
      <c r="N9" s="12">
        <v>25142807</v>
      </c>
      <c r="O9" s="12">
        <v>23796833</v>
      </c>
      <c r="P9" s="12">
        <v>0</v>
      </c>
      <c r="Q9" s="1">
        <v>2</v>
      </c>
    </row>
    <row r="10" spans="1:17" x14ac:dyDescent="0.25">
      <c r="A10" s="1">
        <v>3</v>
      </c>
      <c r="B10" s="12">
        <v>14952</v>
      </c>
      <c r="C10" s="14"/>
      <c r="D10" s="1" t="s">
        <v>63</v>
      </c>
      <c r="E10" s="12">
        <v>26350733</v>
      </c>
      <c r="F10" s="12">
        <v>24555382</v>
      </c>
      <c r="G10" s="12">
        <v>4300781</v>
      </c>
      <c r="H10" s="12">
        <v>1084780</v>
      </c>
      <c r="I10" s="12">
        <f t="shared" si="0"/>
        <v>56291676</v>
      </c>
      <c r="J10" s="12">
        <v>0</v>
      </c>
      <c r="K10" s="12">
        <v>0</v>
      </c>
      <c r="L10" s="12">
        <f t="shared" si="1"/>
        <v>56291676</v>
      </c>
      <c r="M10" s="12">
        <v>52332733</v>
      </c>
      <c r="N10" s="12">
        <v>1246493</v>
      </c>
      <c r="O10" s="12">
        <v>1878480</v>
      </c>
      <c r="P10" s="12">
        <v>0</v>
      </c>
      <c r="Q10" s="1">
        <v>3</v>
      </c>
    </row>
    <row r="11" spans="1:17" x14ac:dyDescent="0.25">
      <c r="A11" s="1">
        <v>4</v>
      </c>
      <c r="B11" s="12">
        <v>13053</v>
      </c>
      <c r="C11" s="14"/>
      <c r="D11" s="1" t="s">
        <v>64</v>
      </c>
      <c r="E11" s="12">
        <v>19398791</v>
      </c>
      <c r="F11" s="12">
        <v>16762976</v>
      </c>
      <c r="G11" s="12">
        <v>2263149</v>
      </c>
      <c r="H11" s="12">
        <v>372663</v>
      </c>
      <c r="I11" s="12">
        <f t="shared" si="0"/>
        <v>38797579</v>
      </c>
      <c r="J11" s="12">
        <v>0</v>
      </c>
      <c r="K11" s="12">
        <v>0</v>
      </c>
      <c r="L11" s="12">
        <f t="shared" si="1"/>
        <v>38797579</v>
      </c>
      <c r="M11" s="12">
        <v>34071186</v>
      </c>
      <c r="N11" s="12">
        <v>53320</v>
      </c>
      <c r="O11" s="12">
        <v>0</v>
      </c>
      <c r="P11" s="12">
        <v>499625</v>
      </c>
      <c r="Q11" s="1">
        <v>4</v>
      </c>
    </row>
    <row r="12" spans="1:17" x14ac:dyDescent="0.25">
      <c r="A12" s="1">
        <v>5</v>
      </c>
      <c r="B12" s="12">
        <v>31766</v>
      </c>
      <c r="C12" s="14"/>
      <c r="D12" s="1" t="s">
        <v>65</v>
      </c>
      <c r="E12" s="12">
        <v>40912783</v>
      </c>
      <c r="F12" s="12">
        <v>41510845</v>
      </c>
      <c r="G12" s="12">
        <v>6653303</v>
      </c>
      <c r="H12" s="12">
        <v>1343342</v>
      </c>
      <c r="I12" s="12">
        <f t="shared" si="0"/>
        <v>90420273</v>
      </c>
      <c r="J12" s="12">
        <v>0</v>
      </c>
      <c r="K12" s="12">
        <v>0</v>
      </c>
      <c r="L12" s="12">
        <f t="shared" si="1"/>
        <v>90420273</v>
      </c>
      <c r="M12" s="12">
        <v>84347747</v>
      </c>
      <c r="N12" s="12">
        <v>0</v>
      </c>
      <c r="O12" s="12">
        <v>0</v>
      </c>
      <c r="P12" s="12">
        <v>0</v>
      </c>
      <c r="Q12" s="1">
        <v>5</v>
      </c>
    </row>
    <row r="13" spans="1:17" x14ac:dyDescent="0.25">
      <c r="A13" s="1">
        <v>6</v>
      </c>
      <c r="B13" s="12">
        <v>15818</v>
      </c>
      <c r="C13" s="14"/>
      <c r="D13" s="1" t="s">
        <v>66</v>
      </c>
      <c r="E13" s="12">
        <v>19462468</v>
      </c>
      <c r="F13" s="12">
        <v>23709606</v>
      </c>
      <c r="G13" s="12">
        <v>3310874</v>
      </c>
      <c r="H13" s="12">
        <v>44094</v>
      </c>
      <c r="I13" s="12">
        <f t="shared" si="0"/>
        <v>46527042</v>
      </c>
      <c r="J13" s="12">
        <v>0</v>
      </c>
      <c r="K13" s="12">
        <v>0</v>
      </c>
      <c r="L13" s="12">
        <f t="shared" si="1"/>
        <v>46527042</v>
      </c>
      <c r="M13" s="12">
        <v>41231490</v>
      </c>
      <c r="N13" s="12">
        <v>21676</v>
      </c>
      <c r="O13" s="12">
        <v>0</v>
      </c>
      <c r="P13" s="12">
        <v>2072130</v>
      </c>
      <c r="Q13" s="1">
        <v>6</v>
      </c>
    </row>
    <row r="14" spans="1:17" x14ac:dyDescent="0.25">
      <c r="A14" s="1">
        <v>7</v>
      </c>
      <c r="B14" s="12">
        <v>242152</v>
      </c>
      <c r="C14" s="14"/>
      <c r="D14" s="1" t="s">
        <v>67</v>
      </c>
      <c r="E14" s="12">
        <v>1282840969</v>
      </c>
      <c r="F14" s="12">
        <v>183249129</v>
      </c>
      <c r="G14" s="12">
        <v>36804755</v>
      </c>
      <c r="H14" s="12">
        <v>44100998</v>
      </c>
      <c r="I14" s="12">
        <f t="shared" si="0"/>
        <v>1546995851</v>
      </c>
      <c r="J14" s="12">
        <v>5706848</v>
      </c>
      <c r="K14" s="12">
        <v>6216436</v>
      </c>
      <c r="L14" s="12">
        <f t="shared" si="1"/>
        <v>1558919135</v>
      </c>
      <c r="M14" s="12">
        <v>1289163638</v>
      </c>
      <c r="N14" s="12">
        <v>232986915</v>
      </c>
      <c r="O14" s="12">
        <v>131227588</v>
      </c>
      <c r="P14" s="12">
        <v>-301019</v>
      </c>
      <c r="Q14" s="1">
        <v>7</v>
      </c>
    </row>
    <row r="15" spans="1:17" x14ac:dyDescent="0.25">
      <c r="A15" s="1">
        <v>8</v>
      </c>
      <c r="B15" s="12">
        <v>75831</v>
      </c>
      <c r="C15" s="14"/>
      <c r="D15" s="1" t="s">
        <v>68</v>
      </c>
      <c r="E15" s="12">
        <v>103085775</v>
      </c>
      <c r="F15" s="12">
        <v>85491183</v>
      </c>
      <c r="G15" s="12">
        <v>16030509</v>
      </c>
      <c r="H15" s="12">
        <v>9039549</v>
      </c>
      <c r="I15" s="12">
        <f t="shared" si="0"/>
        <v>213647016</v>
      </c>
      <c r="J15" s="12">
        <v>1830396</v>
      </c>
      <c r="K15" s="12">
        <v>2093703</v>
      </c>
      <c r="L15" s="12">
        <f t="shared" si="1"/>
        <v>217571115</v>
      </c>
      <c r="M15" s="12">
        <v>198035777</v>
      </c>
      <c r="N15" s="12">
        <v>10691244</v>
      </c>
      <c r="O15" s="12">
        <v>7323619</v>
      </c>
      <c r="P15" s="12">
        <v>0</v>
      </c>
      <c r="Q15" s="1">
        <v>8</v>
      </c>
    </row>
    <row r="16" spans="1:17" x14ac:dyDescent="0.25">
      <c r="A16" s="1">
        <v>9</v>
      </c>
      <c r="B16" s="12">
        <v>4318</v>
      </c>
      <c r="C16" s="14"/>
      <c r="D16" s="1" t="s">
        <v>69</v>
      </c>
      <c r="E16" s="12">
        <v>15672710</v>
      </c>
      <c r="F16" s="12">
        <v>3812284</v>
      </c>
      <c r="G16" s="12">
        <v>1155059</v>
      </c>
      <c r="H16" s="12">
        <v>740039</v>
      </c>
      <c r="I16" s="12">
        <f t="shared" si="0"/>
        <v>21380092</v>
      </c>
      <c r="J16" s="12">
        <v>0</v>
      </c>
      <c r="K16" s="12">
        <v>0</v>
      </c>
      <c r="L16" s="12">
        <f t="shared" si="1"/>
        <v>21380092</v>
      </c>
      <c r="M16" s="12">
        <v>19159066</v>
      </c>
      <c r="N16" s="12">
        <v>110000</v>
      </c>
      <c r="O16" s="12">
        <v>1254406</v>
      </c>
      <c r="P16" s="12">
        <v>0</v>
      </c>
      <c r="Q16" s="1">
        <v>9</v>
      </c>
    </row>
    <row r="17" spans="1:17" x14ac:dyDescent="0.25">
      <c r="A17" s="1">
        <v>10</v>
      </c>
      <c r="B17" s="12">
        <v>78581</v>
      </c>
      <c r="C17" s="14"/>
      <c r="D17" s="1" t="s">
        <v>70</v>
      </c>
      <c r="E17" s="12">
        <v>97613807</v>
      </c>
      <c r="F17" s="12">
        <v>88795832</v>
      </c>
      <c r="G17" s="12">
        <v>11992287</v>
      </c>
      <c r="H17" s="12">
        <v>1221818</v>
      </c>
      <c r="I17" s="12">
        <f t="shared" si="0"/>
        <v>199623744</v>
      </c>
      <c r="J17" s="12">
        <v>1368583</v>
      </c>
      <c r="K17" s="12">
        <v>0</v>
      </c>
      <c r="L17" s="12">
        <f t="shared" si="1"/>
        <v>200992327</v>
      </c>
      <c r="M17" s="12">
        <v>185119161</v>
      </c>
      <c r="N17" s="12">
        <v>0</v>
      </c>
      <c r="O17" s="12">
        <v>0</v>
      </c>
      <c r="P17" s="12">
        <v>0</v>
      </c>
      <c r="Q17" s="1">
        <v>10</v>
      </c>
    </row>
    <row r="18" spans="1:17" x14ac:dyDescent="0.25">
      <c r="A18" s="1">
        <v>11</v>
      </c>
      <c r="B18" s="12">
        <v>6364</v>
      </c>
      <c r="C18" s="14"/>
      <c r="D18" s="1" t="s">
        <v>71</v>
      </c>
      <c r="E18" s="12">
        <v>11306142</v>
      </c>
      <c r="F18" s="12">
        <v>8134020</v>
      </c>
      <c r="G18" s="12">
        <v>1437255</v>
      </c>
      <c r="H18" s="12">
        <v>292083</v>
      </c>
      <c r="I18" s="12">
        <f t="shared" si="0"/>
        <v>21169500</v>
      </c>
      <c r="J18" s="12">
        <v>0</v>
      </c>
      <c r="K18" s="12">
        <v>98713</v>
      </c>
      <c r="L18" s="12">
        <f t="shared" si="1"/>
        <v>21268213</v>
      </c>
      <c r="M18" s="12">
        <v>19998004</v>
      </c>
      <c r="N18" s="12">
        <v>0</v>
      </c>
      <c r="O18" s="12">
        <v>0</v>
      </c>
      <c r="P18" s="12">
        <v>1004478</v>
      </c>
      <c r="Q18" s="1">
        <v>11</v>
      </c>
    </row>
    <row r="19" spans="1:17" x14ac:dyDescent="0.25">
      <c r="A19" s="1">
        <v>12</v>
      </c>
      <c r="B19" s="12">
        <v>33494</v>
      </c>
      <c r="C19" s="14"/>
      <c r="D19" s="1" t="s">
        <v>72</v>
      </c>
      <c r="E19" s="12">
        <v>56111662</v>
      </c>
      <c r="F19" s="12">
        <v>39997506</v>
      </c>
      <c r="G19" s="12">
        <v>3692288</v>
      </c>
      <c r="H19" s="12">
        <v>311818</v>
      </c>
      <c r="I19" s="12">
        <f t="shared" si="0"/>
        <v>100113274</v>
      </c>
      <c r="J19" s="12">
        <v>0</v>
      </c>
      <c r="K19" s="12">
        <v>0</v>
      </c>
      <c r="L19" s="12">
        <f t="shared" si="1"/>
        <v>100113274</v>
      </c>
      <c r="M19" s="12">
        <v>89367498</v>
      </c>
      <c r="N19" s="12">
        <v>12816202</v>
      </c>
      <c r="O19" s="12">
        <v>4912092</v>
      </c>
      <c r="P19" s="12">
        <v>0</v>
      </c>
      <c r="Q19" s="1">
        <v>12</v>
      </c>
    </row>
    <row r="20" spans="1:17" x14ac:dyDescent="0.25">
      <c r="A20" s="1">
        <v>13</v>
      </c>
      <c r="B20" s="12">
        <v>16292</v>
      </c>
      <c r="C20" s="14"/>
      <c r="D20" s="1" t="s">
        <v>73</v>
      </c>
      <c r="E20" s="12">
        <v>23562317</v>
      </c>
      <c r="F20" s="12">
        <v>21481977</v>
      </c>
      <c r="G20" s="12">
        <v>4581760</v>
      </c>
      <c r="H20" s="12">
        <v>86265</v>
      </c>
      <c r="I20" s="12">
        <f t="shared" si="0"/>
        <v>49712319</v>
      </c>
      <c r="J20" s="12">
        <v>0</v>
      </c>
      <c r="K20" s="12">
        <v>0</v>
      </c>
      <c r="L20" s="12">
        <f t="shared" si="1"/>
        <v>49712319</v>
      </c>
      <c r="M20" s="12">
        <v>47346242</v>
      </c>
      <c r="N20" s="12">
        <v>0</v>
      </c>
      <c r="O20" s="12">
        <v>0</v>
      </c>
      <c r="P20" s="12">
        <v>0</v>
      </c>
      <c r="Q20" s="1">
        <v>13</v>
      </c>
    </row>
    <row r="21" spans="1:17" x14ac:dyDescent="0.25">
      <c r="A21" s="1">
        <v>14</v>
      </c>
      <c r="B21" s="12">
        <v>21295</v>
      </c>
      <c r="C21" s="14"/>
      <c r="D21" s="1" t="s">
        <v>74</v>
      </c>
      <c r="E21" s="12">
        <v>33823435</v>
      </c>
      <c r="F21" s="12">
        <v>30667698</v>
      </c>
      <c r="G21" s="12">
        <v>8841844</v>
      </c>
      <c r="H21" s="12">
        <v>2145681</v>
      </c>
      <c r="I21" s="12">
        <f t="shared" si="0"/>
        <v>75478658</v>
      </c>
      <c r="J21" s="12">
        <v>548628</v>
      </c>
      <c r="K21" s="12">
        <v>0</v>
      </c>
      <c r="L21" s="12">
        <f t="shared" si="1"/>
        <v>76027286</v>
      </c>
      <c r="M21" s="12">
        <v>76739985</v>
      </c>
      <c r="N21" s="12">
        <v>0</v>
      </c>
      <c r="O21" s="12">
        <v>1575502</v>
      </c>
      <c r="P21" s="12">
        <v>2323361</v>
      </c>
      <c r="Q21" s="1">
        <v>14</v>
      </c>
    </row>
    <row r="22" spans="1:17" x14ac:dyDescent="0.25">
      <c r="A22" s="1">
        <v>15</v>
      </c>
      <c r="B22" s="12">
        <v>17075</v>
      </c>
      <c r="C22" s="14"/>
      <c r="D22" s="1" t="s">
        <v>75</v>
      </c>
      <c r="E22" s="12">
        <v>20480080</v>
      </c>
      <c r="F22" s="12">
        <v>21423766</v>
      </c>
      <c r="G22" s="12">
        <v>4464358</v>
      </c>
      <c r="H22" s="12">
        <v>210653</v>
      </c>
      <c r="I22" s="12">
        <f t="shared" si="0"/>
        <v>46578857</v>
      </c>
      <c r="J22" s="12">
        <v>13225</v>
      </c>
      <c r="K22" s="12">
        <v>262377</v>
      </c>
      <c r="L22" s="12">
        <f t="shared" si="1"/>
        <v>46854459</v>
      </c>
      <c r="M22" s="12">
        <v>42430282</v>
      </c>
      <c r="N22" s="12">
        <v>0</v>
      </c>
      <c r="O22" s="12">
        <v>0</v>
      </c>
      <c r="P22" s="12">
        <v>243553</v>
      </c>
      <c r="Q22" s="1">
        <v>15</v>
      </c>
    </row>
    <row r="23" spans="1:17" x14ac:dyDescent="0.25">
      <c r="A23" s="1">
        <v>16</v>
      </c>
      <c r="B23" s="12">
        <v>55480</v>
      </c>
      <c r="C23" s="12"/>
      <c r="D23" s="1" t="s">
        <v>76</v>
      </c>
      <c r="E23" s="12">
        <v>71096447</v>
      </c>
      <c r="F23" s="12">
        <v>71508510</v>
      </c>
      <c r="G23" s="12">
        <v>11987956</v>
      </c>
      <c r="H23" s="12">
        <v>2106192</v>
      </c>
      <c r="I23" s="12">
        <f t="shared" si="0"/>
        <v>156699105</v>
      </c>
      <c r="J23" s="12">
        <v>1129440</v>
      </c>
      <c r="K23" s="12">
        <v>0</v>
      </c>
      <c r="L23" s="12">
        <f t="shared" si="1"/>
        <v>157828545</v>
      </c>
      <c r="M23" s="12">
        <v>144162666</v>
      </c>
      <c r="N23" s="12">
        <v>4559533</v>
      </c>
      <c r="O23" s="12">
        <v>1899027</v>
      </c>
      <c r="P23" s="12">
        <v>0</v>
      </c>
      <c r="Q23" s="1">
        <v>16</v>
      </c>
    </row>
    <row r="24" spans="1:17" x14ac:dyDescent="0.25">
      <c r="A24" s="1">
        <v>17</v>
      </c>
      <c r="B24" s="12">
        <v>30318</v>
      </c>
      <c r="C24" s="14"/>
      <c r="D24" s="1" t="s">
        <v>77</v>
      </c>
      <c r="E24" s="12">
        <v>52432900</v>
      </c>
      <c r="F24" s="12">
        <v>36971229</v>
      </c>
      <c r="G24" s="12">
        <v>5619571</v>
      </c>
      <c r="H24" s="12">
        <v>1218728</v>
      </c>
      <c r="I24" s="12">
        <f t="shared" si="0"/>
        <v>96242428</v>
      </c>
      <c r="J24" s="12">
        <v>2120000</v>
      </c>
      <c r="K24" s="12">
        <v>0</v>
      </c>
      <c r="L24" s="12">
        <f t="shared" si="1"/>
        <v>98362428</v>
      </c>
      <c r="M24" s="12">
        <v>84709294</v>
      </c>
      <c r="N24" s="12">
        <v>2224873</v>
      </c>
      <c r="O24" s="12">
        <v>0</v>
      </c>
      <c r="P24" s="12">
        <v>2593776</v>
      </c>
      <c r="Q24" s="1">
        <v>17</v>
      </c>
    </row>
    <row r="25" spans="1:17" x14ac:dyDescent="0.25">
      <c r="A25" s="1">
        <v>18</v>
      </c>
      <c r="B25" s="12">
        <v>29137</v>
      </c>
      <c r="C25" s="14"/>
      <c r="D25" s="1" t="s">
        <v>78</v>
      </c>
      <c r="E25" s="12">
        <v>50596612</v>
      </c>
      <c r="F25" s="12">
        <v>43525383</v>
      </c>
      <c r="G25" s="12">
        <v>8238301</v>
      </c>
      <c r="H25" s="12">
        <v>77660</v>
      </c>
      <c r="I25" s="12">
        <f t="shared" si="0"/>
        <v>102437956</v>
      </c>
      <c r="J25" s="12">
        <v>178897</v>
      </c>
      <c r="K25" s="12">
        <v>0</v>
      </c>
      <c r="L25" s="12">
        <f t="shared" si="1"/>
        <v>102616853</v>
      </c>
      <c r="M25" s="12">
        <v>87121532</v>
      </c>
      <c r="N25" s="12">
        <v>0</v>
      </c>
      <c r="O25" s="12">
        <v>4375004</v>
      </c>
      <c r="P25" s="12">
        <v>0</v>
      </c>
      <c r="Q25" s="1">
        <v>18</v>
      </c>
    </row>
    <row r="26" spans="1:17" x14ac:dyDescent="0.25">
      <c r="A26" s="1">
        <v>19</v>
      </c>
      <c r="B26" s="12">
        <v>7016</v>
      </c>
      <c r="C26" s="12"/>
      <c r="D26" s="1" t="s">
        <v>79</v>
      </c>
      <c r="E26" s="12">
        <v>15950873</v>
      </c>
      <c r="F26" s="12">
        <v>6681692</v>
      </c>
      <c r="G26" s="12">
        <v>1131602</v>
      </c>
      <c r="H26" s="12">
        <v>201841</v>
      </c>
      <c r="I26" s="12">
        <f t="shared" si="0"/>
        <v>23966008</v>
      </c>
      <c r="J26" s="12">
        <v>293669</v>
      </c>
      <c r="K26" s="12">
        <v>0</v>
      </c>
      <c r="L26" s="12">
        <f t="shared" si="1"/>
        <v>24259677</v>
      </c>
      <c r="M26" s="12">
        <v>21858951</v>
      </c>
      <c r="N26" s="12">
        <v>204680</v>
      </c>
      <c r="O26" s="12">
        <v>0</v>
      </c>
      <c r="P26" s="12">
        <v>558426</v>
      </c>
      <c r="Q26" s="1">
        <v>19</v>
      </c>
    </row>
    <row r="27" spans="1:17" x14ac:dyDescent="0.25">
      <c r="A27" s="1">
        <v>20</v>
      </c>
      <c r="B27" s="12">
        <v>11928</v>
      </c>
      <c r="C27" s="12"/>
      <c r="D27" s="1" t="s">
        <v>80</v>
      </c>
      <c r="E27" s="12">
        <v>17088457</v>
      </c>
      <c r="F27" s="12">
        <v>19111946</v>
      </c>
      <c r="G27" s="12">
        <v>5504528</v>
      </c>
      <c r="H27" s="12">
        <v>140418</v>
      </c>
      <c r="I27" s="12">
        <f t="shared" si="0"/>
        <v>41845349</v>
      </c>
      <c r="J27" s="12">
        <v>3413724</v>
      </c>
      <c r="K27" s="12">
        <v>0</v>
      </c>
      <c r="L27" s="12">
        <f t="shared" si="1"/>
        <v>45259073</v>
      </c>
      <c r="M27" s="12">
        <v>37744234</v>
      </c>
      <c r="N27" s="12">
        <v>0</v>
      </c>
      <c r="O27" s="12">
        <v>0</v>
      </c>
      <c r="P27" s="12">
        <v>0</v>
      </c>
      <c r="Q27" s="1">
        <v>20</v>
      </c>
    </row>
    <row r="28" spans="1:17" x14ac:dyDescent="0.25">
      <c r="A28" s="1">
        <v>21</v>
      </c>
      <c r="B28" s="12">
        <v>350760</v>
      </c>
      <c r="C28" s="12"/>
      <c r="D28" s="1" t="s">
        <v>81</v>
      </c>
      <c r="E28" s="12">
        <v>708726672</v>
      </c>
      <c r="F28" s="12">
        <v>481454946</v>
      </c>
      <c r="G28" s="12">
        <v>51460746</v>
      </c>
      <c r="H28" s="12">
        <v>8861590</v>
      </c>
      <c r="I28" s="12">
        <f t="shared" si="0"/>
        <v>1250503954</v>
      </c>
      <c r="J28" s="12">
        <v>6928808</v>
      </c>
      <c r="K28" s="12">
        <v>8201844</v>
      </c>
      <c r="L28" s="12">
        <f t="shared" si="1"/>
        <v>1265634606</v>
      </c>
      <c r="M28" s="12">
        <v>1049862120</v>
      </c>
      <c r="N28" s="12">
        <v>47870484</v>
      </c>
      <c r="O28" s="12">
        <v>83202592</v>
      </c>
      <c r="P28" s="12">
        <v>185600</v>
      </c>
      <c r="Q28" s="1">
        <v>21</v>
      </c>
    </row>
    <row r="29" spans="1:17" x14ac:dyDescent="0.25">
      <c r="A29" s="1">
        <v>22</v>
      </c>
      <c r="B29" s="12">
        <v>14360</v>
      </c>
      <c r="C29" s="14"/>
      <c r="D29" s="1" t="s">
        <v>82</v>
      </c>
      <c r="E29" s="12">
        <v>26762864</v>
      </c>
      <c r="F29" s="12">
        <v>15035517</v>
      </c>
      <c r="G29" s="12">
        <v>2031253</v>
      </c>
      <c r="H29" s="12">
        <v>866390</v>
      </c>
      <c r="I29" s="12">
        <f t="shared" si="0"/>
        <v>44696024</v>
      </c>
      <c r="J29" s="12">
        <v>0</v>
      </c>
      <c r="K29" s="12">
        <v>0</v>
      </c>
      <c r="L29" s="12">
        <f t="shared" si="1"/>
        <v>44696024</v>
      </c>
      <c r="M29" s="12">
        <v>40226764</v>
      </c>
      <c r="N29" s="12">
        <v>660004</v>
      </c>
      <c r="O29" s="12">
        <v>2547656</v>
      </c>
      <c r="P29" s="12">
        <v>200000</v>
      </c>
      <c r="Q29" s="1">
        <v>22</v>
      </c>
    </row>
    <row r="30" spans="1:17" x14ac:dyDescent="0.25">
      <c r="A30" s="1">
        <v>23</v>
      </c>
      <c r="B30" s="12">
        <v>5108</v>
      </c>
      <c r="C30" s="12"/>
      <c r="D30" s="1" t="s">
        <v>83</v>
      </c>
      <c r="E30" s="12">
        <v>5636670</v>
      </c>
      <c r="F30" s="12">
        <v>6979154</v>
      </c>
      <c r="G30" s="12">
        <v>1590586</v>
      </c>
      <c r="H30" s="12">
        <v>369129</v>
      </c>
      <c r="I30" s="12">
        <f t="shared" si="0"/>
        <v>14575539</v>
      </c>
      <c r="J30" s="12">
        <v>424444</v>
      </c>
      <c r="K30" s="12">
        <v>0</v>
      </c>
      <c r="L30" s="12">
        <f t="shared" si="1"/>
        <v>14999983</v>
      </c>
      <c r="M30" s="12">
        <v>13899732</v>
      </c>
      <c r="N30" s="12">
        <v>0</v>
      </c>
      <c r="O30" s="12">
        <v>728872</v>
      </c>
      <c r="P30" s="12">
        <v>0</v>
      </c>
      <c r="Q30" s="1">
        <v>23</v>
      </c>
    </row>
    <row r="31" spans="1:17" x14ac:dyDescent="0.25">
      <c r="A31" s="1">
        <v>24</v>
      </c>
      <c r="B31" s="12">
        <v>51998</v>
      </c>
      <c r="C31" s="12"/>
      <c r="D31" s="1" t="s">
        <v>84</v>
      </c>
      <c r="E31" s="12">
        <v>90603294</v>
      </c>
      <c r="F31" s="12">
        <v>68888067</v>
      </c>
      <c r="G31" s="12">
        <v>13203272</v>
      </c>
      <c r="H31" s="12">
        <v>2682903</v>
      </c>
      <c r="I31" s="12">
        <f t="shared" si="0"/>
        <v>175377536</v>
      </c>
      <c r="J31" s="12">
        <v>0</v>
      </c>
      <c r="K31" s="12">
        <v>1866832</v>
      </c>
      <c r="L31" s="12">
        <f t="shared" si="1"/>
        <v>177244368</v>
      </c>
      <c r="M31" s="12">
        <v>158322624</v>
      </c>
      <c r="N31" s="12">
        <v>13284998</v>
      </c>
      <c r="O31" s="12">
        <v>0</v>
      </c>
      <c r="P31" s="12">
        <v>0</v>
      </c>
      <c r="Q31" s="1">
        <v>24</v>
      </c>
    </row>
    <row r="32" spans="1:17" x14ac:dyDescent="0.25">
      <c r="A32" s="1">
        <v>25</v>
      </c>
      <c r="B32" s="12">
        <v>9855</v>
      </c>
      <c r="C32" s="12"/>
      <c r="D32" s="1" t="s">
        <v>85</v>
      </c>
      <c r="E32" s="12">
        <v>15834703</v>
      </c>
      <c r="F32" s="12">
        <v>14621453</v>
      </c>
      <c r="G32" s="12">
        <v>2586337</v>
      </c>
      <c r="H32" s="12">
        <v>200302</v>
      </c>
      <c r="I32" s="12">
        <f t="shared" si="0"/>
        <v>33242795</v>
      </c>
      <c r="J32" s="12">
        <v>0</v>
      </c>
      <c r="K32" s="12">
        <v>0</v>
      </c>
      <c r="L32" s="12">
        <f t="shared" si="1"/>
        <v>33242795</v>
      </c>
      <c r="M32" s="12">
        <v>28830291</v>
      </c>
      <c r="N32" s="12">
        <v>54047</v>
      </c>
      <c r="O32" s="12">
        <v>0</v>
      </c>
      <c r="P32" s="12">
        <v>0</v>
      </c>
      <c r="Q32" s="1">
        <v>25</v>
      </c>
    </row>
    <row r="33" spans="1:17" x14ac:dyDescent="0.25">
      <c r="A33" s="1">
        <v>26</v>
      </c>
      <c r="B33" s="12">
        <v>14299</v>
      </c>
      <c r="C33" s="14"/>
      <c r="D33" s="1" t="s">
        <v>86</v>
      </c>
      <c r="E33" s="12">
        <v>21991270</v>
      </c>
      <c r="F33" s="12">
        <v>25307582</v>
      </c>
      <c r="G33" s="12">
        <v>6765740</v>
      </c>
      <c r="H33" s="12">
        <v>48956</v>
      </c>
      <c r="I33" s="12">
        <f t="shared" si="0"/>
        <v>54113548</v>
      </c>
      <c r="J33" s="12">
        <v>0</v>
      </c>
      <c r="K33" s="12">
        <v>428337</v>
      </c>
      <c r="L33" s="12">
        <f t="shared" si="1"/>
        <v>54541885</v>
      </c>
      <c r="M33" s="12">
        <v>47721168</v>
      </c>
      <c r="N33" s="12">
        <v>839309</v>
      </c>
      <c r="O33" s="12">
        <v>0</v>
      </c>
      <c r="P33" s="12">
        <v>1030195</v>
      </c>
      <c r="Q33" s="1">
        <v>26</v>
      </c>
    </row>
    <row r="34" spans="1:17" x14ac:dyDescent="0.25">
      <c r="A34" s="1">
        <v>27</v>
      </c>
      <c r="B34" s="12">
        <v>28667</v>
      </c>
      <c r="C34" s="14"/>
      <c r="D34" s="1" t="s">
        <v>87</v>
      </c>
      <c r="E34" s="12">
        <v>46476841</v>
      </c>
      <c r="F34" s="12">
        <v>42807807</v>
      </c>
      <c r="G34" s="12">
        <v>5093476</v>
      </c>
      <c r="H34" s="12">
        <v>360139</v>
      </c>
      <c r="I34" s="12">
        <f t="shared" si="0"/>
        <v>94738263</v>
      </c>
      <c r="J34" s="12">
        <v>0</v>
      </c>
      <c r="K34" s="12">
        <v>463380</v>
      </c>
      <c r="L34" s="12">
        <f t="shared" si="1"/>
        <v>95201643</v>
      </c>
      <c r="M34" s="12">
        <v>85782549</v>
      </c>
      <c r="N34" s="12">
        <v>2880999</v>
      </c>
      <c r="O34" s="12">
        <v>6490216</v>
      </c>
      <c r="P34" s="12">
        <v>0</v>
      </c>
      <c r="Q34" s="1">
        <v>27</v>
      </c>
    </row>
    <row r="35" spans="1:17" x14ac:dyDescent="0.25">
      <c r="A35" s="1">
        <v>28</v>
      </c>
      <c r="B35" s="12">
        <v>10765</v>
      </c>
      <c r="C35" s="14"/>
      <c r="D35" s="1" t="s">
        <v>88</v>
      </c>
      <c r="E35" s="12">
        <v>21034162</v>
      </c>
      <c r="F35" s="12">
        <v>13230078</v>
      </c>
      <c r="G35" s="12">
        <v>3229136</v>
      </c>
      <c r="H35" s="12">
        <v>1303</v>
      </c>
      <c r="I35" s="12">
        <f t="shared" si="0"/>
        <v>37494679</v>
      </c>
      <c r="J35" s="12">
        <v>0</v>
      </c>
      <c r="K35" s="12">
        <v>0</v>
      </c>
      <c r="L35" s="12">
        <f t="shared" si="1"/>
        <v>37494679</v>
      </c>
      <c r="M35" s="12">
        <v>33376766</v>
      </c>
      <c r="N35" s="12">
        <v>371920</v>
      </c>
      <c r="O35" s="12">
        <v>4065032</v>
      </c>
      <c r="P35" s="12">
        <v>50333</v>
      </c>
      <c r="Q35" s="1">
        <v>28</v>
      </c>
    </row>
    <row r="36" spans="1:17" x14ac:dyDescent="0.25">
      <c r="A36" s="1">
        <v>29</v>
      </c>
      <c r="B36" s="12">
        <v>1143528</v>
      </c>
      <c r="C36" s="12"/>
      <c r="D36" s="1" t="s">
        <v>31</v>
      </c>
      <c r="E36" s="12">
        <v>4625283932</v>
      </c>
      <c r="F36" s="12">
        <v>1182018632</v>
      </c>
      <c r="G36" s="12">
        <v>194283034</v>
      </c>
      <c r="H36" s="12">
        <v>167705179</v>
      </c>
      <c r="I36" s="12">
        <f t="shared" si="0"/>
        <v>6169290777</v>
      </c>
      <c r="J36" s="12">
        <v>72721031</v>
      </c>
      <c r="K36" s="12">
        <v>17150789</v>
      </c>
      <c r="L36" s="12">
        <f t="shared" si="1"/>
        <v>6259162597</v>
      </c>
      <c r="M36" s="12">
        <v>5589039769</v>
      </c>
      <c r="N36" s="12">
        <v>88454290</v>
      </c>
      <c r="O36" s="12">
        <v>424252687</v>
      </c>
      <c r="P36" s="12">
        <v>74277355</v>
      </c>
      <c r="Q36" s="1">
        <v>29</v>
      </c>
    </row>
    <row r="37" spans="1:17" x14ac:dyDescent="0.25">
      <c r="A37" s="1">
        <v>30</v>
      </c>
      <c r="B37" s="12">
        <v>70580</v>
      </c>
      <c r="C37" s="12"/>
      <c r="D37" s="1" t="s">
        <v>89</v>
      </c>
      <c r="E37" s="12">
        <v>195353383</v>
      </c>
      <c r="F37" s="12">
        <v>80905476</v>
      </c>
      <c r="G37" s="12">
        <v>10466895</v>
      </c>
      <c r="H37" s="12">
        <v>4005131</v>
      </c>
      <c r="I37" s="12">
        <f t="shared" si="0"/>
        <v>290730885</v>
      </c>
      <c r="J37" s="12">
        <v>1085924</v>
      </c>
      <c r="K37" s="12">
        <v>5198988</v>
      </c>
      <c r="L37" s="12">
        <f t="shared" si="1"/>
        <v>297015797</v>
      </c>
      <c r="M37" s="12">
        <v>276466430</v>
      </c>
      <c r="N37" s="12">
        <v>6488507</v>
      </c>
      <c r="O37" s="12">
        <v>11953413</v>
      </c>
      <c r="P37" s="12">
        <v>369419</v>
      </c>
      <c r="Q37" s="1">
        <v>30</v>
      </c>
    </row>
    <row r="38" spans="1:17" x14ac:dyDescent="0.25">
      <c r="A38" s="1">
        <v>31</v>
      </c>
      <c r="B38" s="12">
        <v>15561</v>
      </c>
      <c r="C38" s="12"/>
      <c r="D38" s="1" t="s">
        <v>90</v>
      </c>
      <c r="E38" s="12">
        <v>20308730</v>
      </c>
      <c r="F38" s="12">
        <v>19560051</v>
      </c>
      <c r="G38" s="12">
        <v>3357698</v>
      </c>
      <c r="H38" s="12">
        <v>295034</v>
      </c>
      <c r="I38" s="12">
        <f t="shared" si="0"/>
        <v>43521513</v>
      </c>
      <c r="J38" s="12">
        <v>0</v>
      </c>
      <c r="K38" s="12">
        <v>0</v>
      </c>
      <c r="L38" s="12">
        <f t="shared" si="1"/>
        <v>43521513</v>
      </c>
      <c r="M38" s="12">
        <v>40964006</v>
      </c>
      <c r="N38" s="12">
        <v>0</v>
      </c>
      <c r="O38" s="12">
        <v>2334387</v>
      </c>
      <c r="P38" s="12">
        <v>0</v>
      </c>
      <c r="Q38" s="1">
        <v>31</v>
      </c>
    </row>
    <row r="39" spans="1:17" x14ac:dyDescent="0.25">
      <c r="A39" s="1">
        <v>32</v>
      </c>
      <c r="B39" s="12">
        <v>27038</v>
      </c>
      <c r="C39" s="12"/>
      <c r="D39" s="1" t="s">
        <v>91</v>
      </c>
      <c r="E39" s="12">
        <v>47083459</v>
      </c>
      <c r="F39" s="12">
        <v>31810344</v>
      </c>
      <c r="G39" s="12">
        <v>3752434</v>
      </c>
      <c r="H39" s="12">
        <v>1125866</v>
      </c>
      <c r="I39" s="12">
        <f t="shared" si="0"/>
        <v>83772103</v>
      </c>
      <c r="J39" s="12">
        <v>0</v>
      </c>
      <c r="K39" s="12">
        <v>0</v>
      </c>
      <c r="L39" s="12">
        <f t="shared" si="1"/>
        <v>83772103</v>
      </c>
      <c r="M39" s="12">
        <v>69621581</v>
      </c>
      <c r="N39" s="12">
        <v>3875084</v>
      </c>
      <c r="O39" s="12">
        <v>8873953</v>
      </c>
      <c r="P39" s="12">
        <v>794430</v>
      </c>
      <c r="Q39" s="1">
        <v>32</v>
      </c>
    </row>
    <row r="40" spans="1:17" x14ac:dyDescent="0.25">
      <c r="A40" s="1">
        <v>33</v>
      </c>
      <c r="B40" s="12">
        <v>55782</v>
      </c>
      <c r="C40" s="12"/>
      <c r="D40" s="1" t="s">
        <v>33</v>
      </c>
      <c r="E40" s="12">
        <v>82275432</v>
      </c>
      <c r="F40" s="12">
        <v>63733084</v>
      </c>
      <c r="G40" s="12">
        <v>14512590</v>
      </c>
      <c r="H40" s="12">
        <v>62526</v>
      </c>
      <c r="I40" s="12">
        <f t="shared" si="0"/>
        <v>160583632</v>
      </c>
      <c r="J40" s="12">
        <v>0</v>
      </c>
      <c r="K40" s="12">
        <v>3700713</v>
      </c>
      <c r="L40" s="12">
        <f t="shared" si="1"/>
        <v>164284345</v>
      </c>
      <c r="M40" s="12">
        <v>141543065</v>
      </c>
      <c r="N40" s="12">
        <v>6581974</v>
      </c>
      <c r="O40" s="12">
        <v>6160993</v>
      </c>
      <c r="P40" s="12">
        <v>15000</v>
      </c>
      <c r="Q40" s="1">
        <v>33</v>
      </c>
    </row>
    <row r="41" spans="1:17" x14ac:dyDescent="0.25">
      <c r="A41" s="1">
        <v>34</v>
      </c>
      <c r="B41" s="12">
        <v>88830</v>
      </c>
      <c r="C41" s="14"/>
      <c r="D41" s="1" t="s">
        <v>92</v>
      </c>
      <c r="E41" s="12">
        <v>185991567</v>
      </c>
      <c r="F41" s="12">
        <v>113369089</v>
      </c>
      <c r="G41" s="12">
        <v>12704319</v>
      </c>
      <c r="H41" s="12">
        <v>4543076</v>
      </c>
      <c r="I41" s="12">
        <f t="shared" si="0"/>
        <v>316608051</v>
      </c>
      <c r="J41" s="12">
        <v>0</v>
      </c>
      <c r="K41" s="12">
        <v>0</v>
      </c>
      <c r="L41" s="12">
        <f t="shared" si="1"/>
        <v>316608051</v>
      </c>
      <c r="M41" s="12">
        <v>285891934</v>
      </c>
      <c r="N41" s="12">
        <v>0</v>
      </c>
      <c r="O41" s="12">
        <v>19250895</v>
      </c>
      <c r="P41" s="12">
        <v>0</v>
      </c>
      <c r="Q41" s="1">
        <v>34</v>
      </c>
    </row>
    <row r="42" spans="1:17" x14ac:dyDescent="0.25">
      <c r="A42" s="1">
        <v>35</v>
      </c>
      <c r="B42" s="12">
        <v>16757</v>
      </c>
      <c r="C42" s="14"/>
      <c r="D42" s="1" t="s">
        <v>93</v>
      </c>
      <c r="E42" s="12">
        <v>25438133</v>
      </c>
      <c r="F42" s="12">
        <v>26935542</v>
      </c>
      <c r="G42" s="12">
        <v>4630914</v>
      </c>
      <c r="H42" s="12">
        <v>960710</v>
      </c>
      <c r="I42" s="12">
        <f t="shared" si="0"/>
        <v>57965299</v>
      </c>
      <c r="J42" s="12">
        <v>920000</v>
      </c>
      <c r="K42" s="12">
        <v>0</v>
      </c>
      <c r="L42" s="12">
        <f t="shared" si="1"/>
        <v>58885299</v>
      </c>
      <c r="M42" s="12">
        <v>51753751</v>
      </c>
      <c r="N42" s="12">
        <v>562364</v>
      </c>
      <c r="O42" s="12">
        <v>1098835</v>
      </c>
      <c r="P42" s="12">
        <v>0</v>
      </c>
      <c r="Q42" s="1">
        <v>35</v>
      </c>
    </row>
    <row r="43" spans="1:17" x14ac:dyDescent="0.25">
      <c r="A43" s="1">
        <v>36</v>
      </c>
      <c r="B43" s="12">
        <v>37090</v>
      </c>
      <c r="C43" s="12"/>
      <c r="D43" s="1" t="s">
        <v>94</v>
      </c>
      <c r="E43" s="12">
        <v>62436764</v>
      </c>
      <c r="F43" s="12">
        <v>45105581</v>
      </c>
      <c r="G43" s="12">
        <v>6653334</v>
      </c>
      <c r="H43" s="12">
        <v>404824</v>
      </c>
      <c r="I43" s="12">
        <f t="shared" si="0"/>
        <v>114600503</v>
      </c>
      <c r="J43" s="12">
        <v>0</v>
      </c>
      <c r="K43" s="12">
        <v>0</v>
      </c>
      <c r="L43" s="12">
        <f t="shared" si="1"/>
        <v>114600503</v>
      </c>
      <c r="M43" s="12">
        <v>112484172</v>
      </c>
      <c r="N43" s="12">
        <v>0</v>
      </c>
      <c r="O43" s="12">
        <v>0</v>
      </c>
      <c r="P43" s="12">
        <v>0</v>
      </c>
      <c r="Q43" s="1">
        <v>36</v>
      </c>
    </row>
    <row r="44" spans="1:17" x14ac:dyDescent="0.25">
      <c r="A44" s="1">
        <v>37</v>
      </c>
      <c r="B44" s="12">
        <v>23472</v>
      </c>
      <c r="C44" s="12"/>
      <c r="D44" s="1" t="s">
        <v>95</v>
      </c>
      <c r="E44" s="12">
        <v>55434861</v>
      </c>
      <c r="F44" s="12">
        <v>16187889</v>
      </c>
      <c r="G44" s="12">
        <v>3572431</v>
      </c>
      <c r="H44" s="12">
        <v>1166252</v>
      </c>
      <c r="I44" s="12">
        <f t="shared" si="0"/>
        <v>76361433</v>
      </c>
      <c r="J44" s="12">
        <v>0</v>
      </c>
      <c r="K44" s="12">
        <v>500000</v>
      </c>
      <c r="L44" s="12">
        <f t="shared" si="1"/>
        <v>76861433</v>
      </c>
      <c r="M44" s="12">
        <v>70246454</v>
      </c>
      <c r="N44" s="12">
        <v>6029822</v>
      </c>
      <c r="O44" s="12">
        <v>3098603</v>
      </c>
      <c r="P44" s="12">
        <v>0</v>
      </c>
      <c r="Q44" s="1">
        <v>37</v>
      </c>
    </row>
    <row r="45" spans="1:17" x14ac:dyDescent="0.25">
      <c r="A45" s="1">
        <v>38</v>
      </c>
      <c r="B45" s="12">
        <v>15445</v>
      </c>
      <c r="C45" s="14"/>
      <c r="D45" s="1" t="s">
        <v>96</v>
      </c>
      <c r="E45" s="12">
        <v>20586150</v>
      </c>
      <c r="F45" s="12">
        <v>18498367</v>
      </c>
      <c r="G45" s="12">
        <v>3998939</v>
      </c>
      <c r="H45" s="12">
        <v>113260</v>
      </c>
      <c r="I45" s="12">
        <f t="shared" si="0"/>
        <v>43196716</v>
      </c>
      <c r="J45" s="12">
        <v>676356</v>
      </c>
      <c r="K45" s="12">
        <v>0</v>
      </c>
      <c r="L45" s="12">
        <f t="shared" si="1"/>
        <v>43873072</v>
      </c>
      <c r="M45" s="12">
        <v>40002579</v>
      </c>
      <c r="N45" s="12">
        <v>436936</v>
      </c>
      <c r="O45" s="12">
        <v>1454572</v>
      </c>
      <c r="P45" s="12">
        <v>0</v>
      </c>
      <c r="Q45" s="1">
        <v>38</v>
      </c>
    </row>
    <row r="46" spans="1:17" x14ac:dyDescent="0.25">
      <c r="A46" s="1">
        <v>39</v>
      </c>
      <c r="B46" s="12">
        <v>20097</v>
      </c>
      <c r="C46" s="12"/>
      <c r="D46" s="1" t="s">
        <v>97</v>
      </c>
      <c r="E46" s="12">
        <v>33214173</v>
      </c>
      <c r="F46" s="12">
        <v>27132727</v>
      </c>
      <c r="G46" s="12">
        <v>3240766</v>
      </c>
      <c r="H46" s="12">
        <v>653472</v>
      </c>
      <c r="I46" s="12">
        <f t="shared" si="0"/>
        <v>64241138</v>
      </c>
      <c r="J46" s="12">
        <v>1067705</v>
      </c>
      <c r="K46" s="12">
        <v>0</v>
      </c>
      <c r="L46" s="12">
        <f t="shared" si="1"/>
        <v>65308843</v>
      </c>
      <c r="M46" s="12">
        <v>56989245</v>
      </c>
      <c r="N46" s="12">
        <v>0</v>
      </c>
      <c r="O46" s="12">
        <v>1714977</v>
      </c>
      <c r="P46" s="12">
        <v>0</v>
      </c>
      <c r="Q46" s="1">
        <v>39</v>
      </c>
    </row>
    <row r="47" spans="1:17" x14ac:dyDescent="0.25">
      <c r="A47" s="1">
        <v>40</v>
      </c>
      <c r="B47" s="12">
        <v>11408</v>
      </c>
      <c r="C47" s="12"/>
      <c r="D47" s="1" t="s">
        <v>98</v>
      </c>
      <c r="E47" s="12">
        <v>21464072</v>
      </c>
      <c r="F47" s="17">
        <v>16139878</v>
      </c>
      <c r="G47" s="12">
        <v>3263161</v>
      </c>
      <c r="H47" s="17">
        <v>12189</v>
      </c>
      <c r="I47" s="12">
        <f t="shared" si="0"/>
        <v>40879300</v>
      </c>
      <c r="J47" s="12">
        <v>16087</v>
      </c>
      <c r="K47" s="12">
        <v>0</v>
      </c>
      <c r="L47" s="12">
        <f t="shared" si="1"/>
        <v>40895387</v>
      </c>
      <c r="M47" s="12">
        <v>34679871</v>
      </c>
      <c r="N47" s="12">
        <v>53703</v>
      </c>
      <c r="O47" s="12">
        <v>0</v>
      </c>
      <c r="P47" s="12">
        <v>0</v>
      </c>
      <c r="Q47" s="1">
        <v>40</v>
      </c>
    </row>
    <row r="48" spans="1:17" x14ac:dyDescent="0.25">
      <c r="A48" s="1">
        <v>41</v>
      </c>
      <c r="B48" s="12">
        <v>34329</v>
      </c>
      <c r="C48" s="12"/>
      <c r="D48" s="1" t="s">
        <v>99</v>
      </c>
      <c r="E48" s="12">
        <v>44902314</v>
      </c>
      <c r="F48" s="17">
        <v>53569842</v>
      </c>
      <c r="G48" s="12">
        <v>9190222</v>
      </c>
      <c r="H48" s="12">
        <v>242967</v>
      </c>
      <c r="I48" s="12">
        <f t="shared" si="0"/>
        <v>107905345</v>
      </c>
      <c r="J48" s="12">
        <v>3065537</v>
      </c>
      <c r="K48" s="12">
        <v>0</v>
      </c>
      <c r="L48" s="12">
        <f t="shared" si="1"/>
        <v>110970882</v>
      </c>
      <c r="M48" s="12">
        <v>97527183</v>
      </c>
      <c r="N48" s="12">
        <v>1996700</v>
      </c>
      <c r="O48" s="12">
        <v>0</v>
      </c>
      <c r="P48" s="12">
        <v>0</v>
      </c>
      <c r="Q48" s="1">
        <v>41</v>
      </c>
    </row>
    <row r="49" spans="1:17" x14ac:dyDescent="0.25">
      <c r="A49" s="1">
        <v>42</v>
      </c>
      <c r="B49" s="12">
        <v>107928</v>
      </c>
      <c r="C49" s="12"/>
      <c r="D49" s="1" t="s">
        <v>100</v>
      </c>
      <c r="E49" s="12">
        <v>228844385</v>
      </c>
      <c r="F49" s="17">
        <v>137711148</v>
      </c>
      <c r="G49" s="12">
        <v>19017117</v>
      </c>
      <c r="H49" s="12">
        <v>2323773</v>
      </c>
      <c r="I49" s="12">
        <f t="shared" si="0"/>
        <v>387896423</v>
      </c>
      <c r="J49" s="12">
        <v>169212</v>
      </c>
      <c r="K49" s="12">
        <v>0</v>
      </c>
      <c r="L49" s="12">
        <f t="shared" si="1"/>
        <v>388065635</v>
      </c>
      <c r="M49" s="12">
        <v>347968979</v>
      </c>
      <c r="N49" s="12">
        <v>985000</v>
      </c>
      <c r="O49" s="12">
        <v>19663830</v>
      </c>
      <c r="P49" s="12">
        <v>429444</v>
      </c>
      <c r="Q49" s="1">
        <v>42</v>
      </c>
    </row>
    <row r="50" spans="1:17" x14ac:dyDescent="0.25">
      <c r="A50" s="1">
        <v>43</v>
      </c>
      <c r="B50" s="12">
        <v>328999</v>
      </c>
      <c r="C50" s="12"/>
      <c r="D50" s="1" t="s">
        <v>101</v>
      </c>
      <c r="E50" s="12">
        <v>718040064</v>
      </c>
      <c r="F50" s="17">
        <v>463240118</v>
      </c>
      <c r="G50" s="12">
        <v>52815272</v>
      </c>
      <c r="H50" s="12">
        <v>24386108</v>
      </c>
      <c r="I50" s="12">
        <f t="shared" si="0"/>
        <v>1258481562</v>
      </c>
      <c r="J50" s="12">
        <v>559773</v>
      </c>
      <c r="K50" s="12">
        <v>0</v>
      </c>
      <c r="L50" s="12">
        <f t="shared" si="1"/>
        <v>1259041335</v>
      </c>
      <c r="M50" s="12">
        <v>1087358036</v>
      </c>
      <c r="N50" s="12">
        <v>50609443</v>
      </c>
      <c r="O50" s="12">
        <v>82462279</v>
      </c>
      <c r="P50" s="12">
        <v>0</v>
      </c>
      <c r="Q50" s="1">
        <v>43</v>
      </c>
    </row>
    <row r="51" spans="1:17" x14ac:dyDescent="0.25">
      <c r="A51" s="1">
        <v>44</v>
      </c>
      <c r="B51" s="12">
        <v>51019</v>
      </c>
      <c r="C51" s="12"/>
      <c r="D51" s="1" t="s">
        <v>102</v>
      </c>
      <c r="E51" s="12">
        <v>55514714</v>
      </c>
      <c r="F51" s="17">
        <v>75780708</v>
      </c>
      <c r="G51" s="12">
        <v>17209228</v>
      </c>
      <c r="H51" s="12">
        <v>116802</v>
      </c>
      <c r="I51" s="12">
        <f t="shared" si="0"/>
        <v>148621452</v>
      </c>
      <c r="J51" s="12">
        <v>25575056</v>
      </c>
      <c r="K51" s="12">
        <v>0</v>
      </c>
      <c r="L51" s="12">
        <f t="shared" si="1"/>
        <v>174196508</v>
      </c>
      <c r="M51" s="12">
        <v>133493159</v>
      </c>
      <c r="N51" s="12">
        <v>23085186</v>
      </c>
      <c r="O51" s="12">
        <v>0</v>
      </c>
      <c r="P51" s="12">
        <v>0</v>
      </c>
      <c r="Q51" s="1">
        <v>44</v>
      </c>
    </row>
    <row r="52" spans="1:17" x14ac:dyDescent="0.25">
      <c r="A52" s="1">
        <v>45</v>
      </c>
      <c r="B52" s="12">
        <v>2246</v>
      </c>
      <c r="C52" s="14"/>
      <c r="D52" s="1" t="s">
        <v>103</v>
      </c>
      <c r="E52" s="12">
        <v>4896213</v>
      </c>
      <c r="F52" s="17">
        <v>3213802</v>
      </c>
      <c r="G52" s="12">
        <v>819344</v>
      </c>
      <c r="H52" s="12">
        <v>193609</v>
      </c>
      <c r="I52" s="12">
        <f t="shared" si="0"/>
        <v>9122968</v>
      </c>
      <c r="J52" s="12">
        <v>0</v>
      </c>
      <c r="K52" s="12">
        <v>85278</v>
      </c>
      <c r="L52" s="12">
        <f t="shared" si="1"/>
        <v>9208246</v>
      </c>
      <c r="M52" s="12">
        <v>8673076</v>
      </c>
      <c r="N52" s="12">
        <v>333935</v>
      </c>
      <c r="O52" s="12">
        <v>0</v>
      </c>
      <c r="P52" s="12">
        <v>1126</v>
      </c>
      <c r="Q52" s="1">
        <v>45</v>
      </c>
    </row>
    <row r="53" spans="1:17" x14ac:dyDescent="0.25">
      <c r="A53" s="1">
        <v>46</v>
      </c>
      <c r="B53" s="12">
        <v>37649</v>
      </c>
      <c r="C53" s="12"/>
      <c r="D53" s="1" t="s">
        <v>104</v>
      </c>
      <c r="E53" s="12">
        <v>80178238</v>
      </c>
      <c r="F53" s="17">
        <v>49133768</v>
      </c>
      <c r="G53" s="12">
        <v>9438521</v>
      </c>
      <c r="H53" s="12">
        <v>0</v>
      </c>
      <c r="I53" s="12">
        <f t="shared" si="0"/>
        <v>138750527</v>
      </c>
      <c r="J53" s="12">
        <v>559313</v>
      </c>
      <c r="K53" s="12">
        <v>0</v>
      </c>
      <c r="L53" s="12">
        <f t="shared" si="1"/>
        <v>139309840</v>
      </c>
      <c r="M53" s="12">
        <v>119702578</v>
      </c>
      <c r="N53" s="12">
        <v>563739</v>
      </c>
      <c r="O53" s="12">
        <v>0</v>
      </c>
      <c r="P53" s="12">
        <v>3799950</v>
      </c>
      <c r="Q53" s="1">
        <v>46</v>
      </c>
    </row>
    <row r="54" spans="1:17" x14ac:dyDescent="0.25">
      <c r="A54" s="1">
        <v>47</v>
      </c>
      <c r="B54" s="12">
        <v>75907</v>
      </c>
      <c r="C54" s="12"/>
      <c r="D54" s="1" t="s">
        <v>105</v>
      </c>
      <c r="E54" s="12">
        <v>192093650</v>
      </c>
      <c r="F54" s="17">
        <v>73425235</v>
      </c>
      <c r="G54" s="12">
        <v>11112713</v>
      </c>
      <c r="H54" s="12">
        <v>6519595</v>
      </c>
      <c r="I54" s="12">
        <f t="shared" si="0"/>
        <v>283151193</v>
      </c>
      <c r="J54" s="12">
        <v>0</v>
      </c>
      <c r="K54" s="12">
        <v>537045</v>
      </c>
      <c r="L54" s="12">
        <f t="shared" si="1"/>
        <v>283688238</v>
      </c>
      <c r="M54" s="12">
        <v>237055787</v>
      </c>
      <c r="N54" s="12">
        <v>15024013</v>
      </c>
      <c r="O54" s="12">
        <v>19673916</v>
      </c>
      <c r="P54" s="12">
        <v>0</v>
      </c>
      <c r="Q54" s="1">
        <v>47</v>
      </c>
    </row>
    <row r="55" spans="1:17" x14ac:dyDescent="0.25">
      <c r="A55" s="1">
        <v>48</v>
      </c>
      <c r="B55" s="12">
        <v>6902</v>
      </c>
      <c r="C55" s="12"/>
      <c r="D55" s="1" t="s">
        <v>106</v>
      </c>
      <c r="E55" s="12">
        <v>13284338</v>
      </c>
      <c r="F55" s="17">
        <v>9402372</v>
      </c>
      <c r="G55" s="12">
        <v>1639084</v>
      </c>
      <c r="H55" s="12">
        <v>115815</v>
      </c>
      <c r="I55" s="12">
        <f t="shared" si="0"/>
        <v>24441609</v>
      </c>
      <c r="J55" s="12">
        <v>0</v>
      </c>
      <c r="K55" s="12">
        <v>9556</v>
      </c>
      <c r="L55" s="12">
        <f t="shared" si="1"/>
        <v>24451165</v>
      </c>
      <c r="M55" s="12">
        <v>22293319</v>
      </c>
      <c r="N55" s="12">
        <v>419085</v>
      </c>
      <c r="O55" s="12">
        <v>0</v>
      </c>
      <c r="P55" s="12">
        <v>0</v>
      </c>
      <c r="Q55" s="1">
        <v>48</v>
      </c>
    </row>
    <row r="56" spans="1:17" x14ac:dyDescent="0.25">
      <c r="A56" s="1">
        <v>49</v>
      </c>
      <c r="B56" s="12">
        <v>26016</v>
      </c>
      <c r="C56" s="14"/>
      <c r="D56" s="1" t="s">
        <v>107</v>
      </c>
      <c r="E56" s="12">
        <v>53793259</v>
      </c>
      <c r="F56" s="17">
        <v>35765827</v>
      </c>
      <c r="G56" s="12">
        <v>4133705</v>
      </c>
      <c r="H56" s="12">
        <v>552397</v>
      </c>
      <c r="I56" s="12">
        <f t="shared" si="0"/>
        <v>94245188</v>
      </c>
      <c r="J56" s="12">
        <v>0</v>
      </c>
      <c r="K56" s="12">
        <v>6487088</v>
      </c>
      <c r="L56" s="12">
        <f t="shared" si="1"/>
        <v>100732276</v>
      </c>
      <c r="M56" s="12">
        <v>81216945</v>
      </c>
      <c r="N56" s="12">
        <v>9119982</v>
      </c>
      <c r="O56" s="12">
        <v>6440149</v>
      </c>
      <c r="P56" s="12">
        <v>0</v>
      </c>
      <c r="Q56" s="1">
        <v>49</v>
      </c>
    </row>
    <row r="57" spans="1:17" x14ac:dyDescent="0.25">
      <c r="A57" s="1">
        <v>50</v>
      </c>
      <c r="B57" s="12">
        <v>17133</v>
      </c>
      <c r="C57" s="12"/>
      <c r="D57" s="1" t="s">
        <v>108</v>
      </c>
      <c r="E57" s="12">
        <v>29399105</v>
      </c>
      <c r="F57" s="17">
        <v>17184212</v>
      </c>
      <c r="G57" s="12">
        <v>2386829</v>
      </c>
      <c r="H57" s="12">
        <v>111447</v>
      </c>
      <c r="I57" s="12">
        <f t="shared" si="0"/>
        <v>49081593</v>
      </c>
      <c r="J57" s="12">
        <v>0</v>
      </c>
      <c r="K57" s="12">
        <v>0</v>
      </c>
      <c r="L57" s="12">
        <f t="shared" si="1"/>
        <v>49081593</v>
      </c>
      <c r="M57" s="12">
        <v>44231546</v>
      </c>
      <c r="N57" s="12">
        <v>1698609</v>
      </c>
      <c r="O57" s="12">
        <v>0</v>
      </c>
      <c r="P57" s="12">
        <v>0</v>
      </c>
      <c r="Q57" s="1">
        <v>50</v>
      </c>
    </row>
    <row r="58" spans="1:17" x14ac:dyDescent="0.25">
      <c r="A58" s="1">
        <v>51</v>
      </c>
      <c r="B58" s="12">
        <v>10829</v>
      </c>
      <c r="C58" s="12"/>
      <c r="D58" s="1" t="s">
        <v>109</v>
      </c>
      <c r="E58" s="12">
        <v>23555196</v>
      </c>
      <c r="F58" s="12">
        <v>8538698</v>
      </c>
      <c r="G58" s="12">
        <v>2328932</v>
      </c>
      <c r="H58" s="12">
        <v>258211</v>
      </c>
      <c r="I58" s="12">
        <f t="shared" si="0"/>
        <v>34681037</v>
      </c>
      <c r="J58" s="12">
        <v>85060</v>
      </c>
      <c r="K58" s="12">
        <v>1967377</v>
      </c>
      <c r="L58" s="12">
        <f t="shared" si="1"/>
        <v>36733474</v>
      </c>
      <c r="M58" s="12">
        <v>32072702</v>
      </c>
      <c r="N58" s="12">
        <v>267079</v>
      </c>
      <c r="O58" s="12">
        <v>0</v>
      </c>
      <c r="P58" s="12">
        <v>0</v>
      </c>
      <c r="Q58" s="1">
        <v>51</v>
      </c>
    </row>
    <row r="59" spans="1:17" x14ac:dyDescent="0.25">
      <c r="A59" s="1">
        <v>52</v>
      </c>
      <c r="B59" s="12">
        <v>23810</v>
      </c>
      <c r="C59" s="14"/>
      <c r="D59" s="1" t="s">
        <v>110</v>
      </c>
      <c r="E59" s="12">
        <v>14826121</v>
      </c>
      <c r="F59" s="17">
        <v>39369130</v>
      </c>
      <c r="G59" s="12">
        <v>11427691</v>
      </c>
      <c r="H59" s="12">
        <v>1829742</v>
      </c>
      <c r="I59" s="12">
        <f t="shared" si="0"/>
        <v>67452684</v>
      </c>
      <c r="J59" s="12">
        <v>0</v>
      </c>
      <c r="K59" s="12">
        <v>0</v>
      </c>
      <c r="L59" s="12">
        <f t="shared" si="1"/>
        <v>67452684</v>
      </c>
      <c r="M59" s="12">
        <v>68558873</v>
      </c>
      <c r="N59" s="12">
        <v>321367</v>
      </c>
      <c r="O59" s="12">
        <v>933722</v>
      </c>
      <c r="P59" s="12">
        <v>0</v>
      </c>
      <c r="Q59" s="1">
        <v>52</v>
      </c>
    </row>
    <row r="60" spans="1:17" x14ac:dyDescent="0.25">
      <c r="A60" s="1">
        <v>53</v>
      </c>
      <c r="B60" s="12">
        <v>413546</v>
      </c>
      <c r="C60" s="12"/>
      <c r="D60" s="1" t="s">
        <v>111</v>
      </c>
      <c r="E60" s="12">
        <v>1765431644</v>
      </c>
      <c r="F60" s="17">
        <v>497280607</v>
      </c>
      <c r="G60" s="12">
        <v>41259330</v>
      </c>
      <c r="H60" s="12">
        <v>30851083</v>
      </c>
      <c r="I60" s="12">
        <f t="shared" si="0"/>
        <v>2334822664</v>
      </c>
      <c r="J60" s="12">
        <v>10308613</v>
      </c>
      <c r="K60" s="12">
        <v>7413838</v>
      </c>
      <c r="L60" s="12">
        <f t="shared" si="1"/>
        <v>2352545115</v>
      </c>
      <c r="M60" s="12">
        <v>1952231343</v>
      </c>
      <c r="N60" s="12">
        <v>263165363</v>
      </c>
      <c r="O60" s="12">
        <v>188203673</v>
      </c>
      <c r="P60" s="12">
        <v>116702633</v>
      </c>
      <c r="Q60" s="1">
        <v>53</v>
      </c>
    </row>
    <row r="61" spans="1:17" x14ac:dyDescent="0.25">
      <c r="A61" s="1">
        <v>54</v>
      </c>
      <c r="B61" s="12">
        <v>36620</v>
      </c>
      <c r="C61" s="12"/>
      <c r="D61" s="1" t="s">
        <v>112</v>
      </c>
      <c r="E61" s="12">
        <v>82406330</v>
      </c>
      <c r="F61" s="17">
        <v>35082579</v>
      </c>
      <c r="G61" s="12">
        <v>7407554</v>
      </c>
      <c r="H61" s="12">
        <v>1088646</v>
      </c>
      <c r="I61" s="12">
        <f t="shared" si="0"/>
        <v>125985109</v>
      </c>
      <c r="J61" s="12">
        <v>0</v>
      </c>
      <c r="K61" s="12">
        <v>0</v>
      </c>
      <c r="L61" s="12">
        <f t="shared" si="1"/>
        <v>125985109</v>
      </c>
      <c r="M61" s="12">
        <v>112011518</v>
      </c>
      <c r="N61" s="12">
        <v>2032831</v>
      </c>
      <c r="O61" s="12">
        <v>0</v>
      </c>
      <c r="P61" s="12">
        <v>0</v>
      </c>
      <c r="Q61" s="1">
        <v>54</v>
      </c>
    </row>
    <row r="62" spans="1:17" x14ac:dyDescent="0.25">
      <c r="A62" s="1">
        <v>55</v>
      </c>
      <c r="B62" s="12">
        <v>12246</v>
      </c>
      <c r="C62" s="12"/>
      <c r="D62" s="1" t="s">
        <v>113</v>
      </c>
      <c r="E62" s="12">
        <v>11187773</v>
      </c>
      <c r="F62" s="17">
        <v>17598845</v>
      </c>
      <c r="G62" s="12">
        <v>2794791</v>
      </c>
      <c r="H62" s="12">
        <v>8135</v>
      </c>
      <c r="I62" s="12">
        <f t="shared" si="0"/>
        <v>31589544</v>
      </c>
      <c r="J62" s="12">
        <v>0</v>
      </c>
      <c r="K62" s="12">
        <v>0</v>
      </c>
      <c r="L62" s="12">
        <f t="shared" si="1"/>
        <v>31589544</v>
      </c>
      <c r="M62" s="12">
        <v>29451971</v>
      </c>
      <c r="N62" s="12">
        <v>235170</v>
      </c>
      <c r="O62" s="12">
        <v>1108738</v>
      </c>
      <c r="P62" s="12">
        <v>0</v>
      </c>
      <c r="Q62" s="1">
        <v>55</v>
      </c>
    </row>
    <row r="63" spans="1:17" x14ac:dyDescent="0.25">
      <c r="A63" s="1">
        <v>56</v>
      </c>
      <c r="B63" s="12">
        <v>13251</v>
      </c>
      <c r="C63" s="12"/>
      <c r="D63" s="1" t="s">
        <v>114</v>
      </c>
      <c r="E63" s="12">
        <v>23874216</v>
      </c>
      <c r="F63" s="17">
        <v>16281595</v>
      </c>
      <c r="G63" s="12">
        <v>3471970</v>
      </c>
      <c r="H63" s="12">
        <v>210945</v>
      </c>
      <c r="I63" s="12">
        <f t="shared" si="0"/>
        <v>43838726</v>
      </c>
      <c r="J63" s="12">
        <v>0</v>
      </c>
      <c r="K63" s="12">
        <v>15978510</v>
      </c>
      <c r="L63" s="12">
        <f t="shared" si="1"/>
        <v>59817236</v>
      </c>
      <c r="M63" s="12">
        <v>41034822</v>
      </c>
      <c r="N63" s="12">
        <v>2868301</v>
      </c>
      <c r="O63" s="12">
        <v>908511</v>
      </c>
      <c r="P63" s="12">
        <v>0</v>
      </c>
      <c r="Q63" s="1">
        <v>56</v>
      </c>
    </row>
    <row r="64" spans="1:17" x14ac:dyDescent="0.25">
      <c r="A64" s="1">
        <v>57</v>
      </c>
      <c r="B64" s="12">
        <v>8645</v>
      </c>
      <c r="C64" s="12"/>
      <c r="D64" s="1" t="s">
        <v>115</v>
      </c>
      <c r="E64" s="12">
        <v>17419282</v>
      </c>
      <c r="F64" s="17">
        <v>9664252</v>
      </c>
      <c r="G64" s="12">
        <v>1983860</v>
      </c>
      <c r="H64" s="12">
        <v>193190</v>
      </c>
      <c r="I64" s="12">
        <f t="shared" si="0"/>
        <v>29260584</v>
      </c>
      <c r="J64" s="12">
        <v>0</v>
      </c>
      <c r="K64" s="12">
        <v>0</v>
      </c>
      <c r="L64" s="12">
        <f t="shared" si="1"/>
        <v>29260584</v>
      </c>
      <c r="M64" s="12">
        <v>27524285</v>
      </c>
      <c r="N64" s="12">
        <v>0</v>
      </c>
      <c r="O64" s="12">
        <v>0</v>
      </c>
      <c r="P64" s="12">
        <v>0</v>
      </c>
      <c r="Q64" s="1">
        <v>57</v>
      </c>
    </row>
    <row r="65" spans="1:17" x14ac:dyDescent="0.25">
      <c r="A65" s="1">
        <v>58</v>
      </c>
      <c r="B65" s="12">
        <v>30917</v>
      </c>
      <c r="C65" s="12"/>
      <c r="D65" s="1" t="s">
        <v>116</v>
      </c>
      <c r="E65" s="12">
        <v>94130812</v>
      </c>
      <c r="F65" s="17">
        <v>40755363</v>
      </c>
      <c r="G65" s="12">
        <v>6663789</v>
      </c>
      <c r="H65" s="12">
        <v>186755</v>
      </c>
      <c r="I65" s="12">
        <f t="shared" si="0"/>
        <v>141736719</v>
      </c>
      <c r="J65" s="12">
        <v>2124093</v>
      </c>
      <c r="K65" s="12">
        <v>0</v>
      </c>
      <c r="L65" s="12">
        <f t="shared" si="1"/>
        <v>143860812</v>
      </c>
      <c r="M65" s="12">
        <v>125822886</v>
      </c>
      <c r="N65" s="12">
        <v>10437532</v>
      </c>
      <c r="O65" s="12">
        <v>6849514</v>
      </c>
      <c r="P65" s="12">
        <v>0</v>
      </c>
      <c r="Q65" s="1">
        <v>58</v>
      </c>
    </row>
    <row r="66" spans="1:17" x14ac:dyDescent="0.25">
      <c r="A66" s="1">
        <v>59</v>
      </c>
      <c r="B66" s="12">
        <v>10712</v>
      </c>
      <c r="C66" s="12"/>
      <c r="D66" s="1" t="s">
        <v>117</v>
      </c>
      <c r="E66" s="12">
        <v>23267076</v>
      </c>
      <c r="F66" s="17">
        <v>9728567</v>
      </c>
      <c r="G66" s="12">
        <v>2117186</v>
      </c>
      <c r="H66" s="12">
        <v>0</v>
      </c>
      <c r="I66" s="12">
        <f t="shared" si="0"/>
        <v>35112829</v>
      </c>
      <c r="J66" s="12">
        <v>0</v>
      </c>
      <c r="K66" s="12">
        <v>0</v>
      </c>
      <c r="L66" s="12">
        <f t="shared" si="1"/>
        <v>35112829</v>
      </c>
      <c r="M66" s="12">
        <v>30143277</v>
      </c>
      <c r="N66" s="12">
        <v>0</v>
      </c>
      <c r="O66" s="12">
        <v>0</v>
      </c>
      <c r="P66" s="12">
        <v>0</v>
      </c>
      <c r="Q66" s="1">
        <v>59</v>
      </c>
    </row>
    <row r="67" spans="1:17" x14ac:dyDescent="0.25">
      <c r="A67" s="1">
        <v>60</v>
      </c>
      <c r="B67" s="12">
        <v>100073</v>
      </c>
      <c r="C67" s="14"/>
      <c r="D67" s="1" t="s">
        <v>118</v>
      </c>
      <c r="E67" s="12">
        <v>140837391</v>
      </c>
      <c r="F67" s="17">
        <v>85657457</v>
      </c>
      <c r="G67" s="12">
        <v>12743433</v>
      </c>
      <c r="H67" s="17">
        <v>1761722</v>
      </c>
      <c r="I67" s="12">
        <f t="shared" si="0"/>
        <v>241000003</v>
      </c>
      <c r="J67" s="12">
        <v>0</v>
      </c>
      <c r="K67" s="12">
        <v>0</v>
      </c>
      <c r="L67" s="12">
        <f t="shared" si="1"/>
        <v>241000003</v>
      </c>
      <c r="M67" s="12">
        <v>203703586</v>
      </c>
      <c r="N67" s="12">
        <v>0</v>
      </c>
      <c r="O67" s="12">
        <v>0</v>
      </c>
      <c r="P67" s="12">
        <v>0</v>
      </c>
      <c r="Q67" s="1">
        <v>60</v>
      </c>
    </row>
    <row r="68" spans="1:17" x14ac:dyDescent="0.25">
      <c r="A68" s="1">
        <v>61</v>
      </c>
      <c r="B68" s="12">
        <v>14794</v>
      </c>
      <c r="C68" s="12"/>
      <c r="D68" s="1" t="s">
        <v>119</v>
      </c>
      <c r="E68" s="12">
        <v>30286073</v>
      </c>
      <c r="F68" s="17">
        <v>16018670</v>
      </c>
      <c r="G68" s="12">
        <v>2616830</v>
      </c>
      <c r="H68" s="12">
        <v>355259</v>
      </c>
      <c r="I68" s="12">
        <f t="shared" si="0"/>
        <v>49276832</v>
      </c>
      <c r="J68" s="12">
        <v>0</v>
      </c>
      <c r="K68" s="12">
        <v>0</v>
      </c>
      <c r="L68" s="12">
        <f t="shared" si="1"/>
        <v>49276832</v>
      </c>
      <c r="M68" s="12">
        <v>46059862</v>
      </c>
      <c r="N68" s="12">
        <v>1747608</v>
      </c>
      <c r="O68" s="12">
        <v>3351467</v>
      </c>
      <c r="P68" s="12">
        <v>891050</v>
      </c>
      <c r="Q68" s="1">
        <v>61</v>
      </c>
    </row>
    <row r="69" spans="1:17" x14ac:dyDescent="0.25">
      <c r="A69" s="1">
        <v>62</v>
      </c>
      <c r="B69" s="12">
        <v>23066</v>
      </c>
      <c r="C69" s="12"/>
      <c r="D69" s="1" t="s">
        <v>120</v>
      </c>
      <c r="E69" s="12">
        <v>46343451</v>
      </c>
      <c r="F69" s="17">
        <v>23653559</v>
      </c>
      <c r="G69" s="12">
        <v>2787651</v>
      </c>
      <c r="H69" s="12">
        <v>410067</v>
      </c>
      <c r="I69" s="12">
        <f t="shared" si="0"/>
        <v>73194728</v>
      </c>
      <c r="J69" s="12">
        <v>0</v>
      </c>
      <c r="K69" s="12">
        <v>0</v>
      </c>
      <c r="L69" s="12">
        <f t="shared" si="1"/>
        <v>73194728</v>
      </c>
      <c r="M69" s="12">
        <v>58344068</v>
      </c>
      <c r="N69" s="12">
        <v>0</v>
      </c>
      <c r="O69" s="12">
        <v>0</v>
      </c>
      <c r="P69" s="12">
        <v>0</v>
      </c>
      <c r="Q69" s="1">
        <v>62</v>
      </c>
    </row>
    <row r="70" spans="1:17" x14ac:dyDescent="0.25">
      <c r="A70" s="1">
        <v>63</v>
      </c>
      <c r="B70" s="12">
        <v>11810</v>
      </c>
      <c r="C70" s="12"/>
      <c r="D70" s="1" t="s">
        <v>121</v>
      </c>
      <c r="E70" s="12">
        <v>27957688</v>
      </c>
      <c r="F70" s="17">
        <v>17116194</v>
      </c>
      <c r="G70" s="12">
        <v>3942950</v>
      </c>
      <c r="H70" s="12">
        <v>635790</v>
      </c>
      <c r="I70" s="12">
        <f t="shared" si="0"/>
        <v>49652622</v>
      </c>
      <c r="J70" s="12">
        <v>0</v>
      </c>
      <c r="K70" s="12">
        <v>4275</v>
      </c>
      <c r="L70" s="12">
        <f t="shared" si="1"/>
        <v>49656897</v>
      </c>
      <c r="M70" s="12">
        <v>45141788</v>
      </c>
      <c r="N70" s="12">
        <v>0</v>
      </c>
      <c r="O70" s="12">
        <v>2829193</v>
      </c>
      <c r="P70" s="12">
        <v>0</v>
      </c>
      <c r="Q70" s="1">
        <v>63</v>
      </c>
    </row>
    <row r="71" spans="1:17" x14ac:dyDescent="0.25">
      <c r="A71" s="1">
        <v>64</v>
      </c>
      <c r="B71" s="12">
        <v>11981</v>
      </c>
      <c r="C71" s="12"/>
      <c r="D71" s="1" t="s">
        <v>122</v>
      </c>
      <c r="E71" s="12">
        <v>26721084</v>
      </c>
      <c r="F71" s="17">
        <v>9716532</v>
      </c>
      <c r="G71" s="12">
        <v>2469686</v>
      </c>
      <c r="H71" s="12">
        <v>89902</v>
      </c>
      <c r="I71" s="12">
        <f t="shared" si="0"/>
        <v>38997204</v>
      </c>
      <c r="J71" s="12">
        <v>0</v>
      </c>
      <c r="K71" s="12">
        <v>4697</v>
      </c>
      <c r="L71" s="12">
        <f t="shared" si="1"/>
        <v>39001901</v>
      </c>
      <c r="M71" s="12">
        <v>35219557</v>
      </c>
      <c r="N71" s="12">
        <v>528020</v>
      </c>
      <c r="O71" s="12">
        <v>0</v>
      </c>
      <c r="P71" s="12">
        <v>278229</v>
      </c>
      <c r="Q71" s="1">
        <v>64</v>
      </c>
    </row>
    <row r="72" spans="1:17" x14ac:dyDescent="0.25">
      <c r="A72" s="1">
        <v>65</v>
      </c>
      <c r="B72" s="12">
        <v>15413</v>
      </c>
      <c r="C72" s="12"/>
      <c r="D72" s="1" t="s">
        <v>123</v>
      </c>
      <c r="E72" s="12">
        <v>14778867</v>
      </c>
      <c r="F72" s="17">
        <v>21787766</v>
      </c>
      <c r="G72" s="12">
        <v>3689450</v>
      </c>
      <c r="H72" s="12">
        <v>37525</v>
      </c>
      <c r="I72" s="12">
        <f t="shared" ref="I72:I102" si="2">(E72+F72+G72+H72)</f>
        <v>40293608</v>
      </c>
      <c r="J72" s="12">
        <v>0</v>
      </c>
      <c r="K72" s="12">
        <v>0</v>
      </c>
      <c r="L72" s="12">
        <f t="shared" ref="L72:L102" si="3">(I72+J72+K72)</f>
        <v>40293608</v>
      </c>
      <c r="M72" s="12">
        <v>38750461</v>
      </c>
      <c r="N72" s="12">
        <v>0</v>
      </c>
      <c r="O72" s="12">
        <v>0</v>
      </c>
      <c r="P72" s="12">
        <v>0</v>
      </c>
      <c r="Q72" s="1">
        <v>65</v>
      </c>
    </row>
    <row r="73" spans="1:17" x14ac:dyDescent="0.25">
      <c r="A73" s="1">
        <v>66</v>
      </c>
      <c r="B73" s="12">
        <v>35921</v>
      </c>
      <c r="C73" s="12"/>
      <c r="D73" s="1" t="s">
        <v>124</v>
      </c>
      <c r="E73" s="12">
        <v>59171972</v>
      </c>
      <c r="F73" s="17">
        <v>42004081</v>
      </c>
      <c r="G73" s="12">
        <v>6948799</v>
      </c>
      <c r="H73" s="12">
        <v>4291429</v>
      </c>
      <c r="I73" s="12">
        <f t="shared" si="2"/>
        <v>112416281</v>
      </c>
      <c r="J73" s="12">
        <v>721382</v>
      </c>
      <c r="K73" s="12">
        <v>70982</v>
      </c>
      <c r="L73" s="12">
        <f t="shared" si="3"/>
        <v>113208645</v>
      </c>
      <c r="M73" s="12">
        <v>104584615</v>
      </c>
      <c r="N73" s="12">
        <v>2120958</v>
      </c>
      <c r="O73" s="12">
        <v>9345250</v>
      </c>
      <c r="P73" s="12">
        <v>0</v>
      </c>
      <c r="Q73" s="1">
        <v>66</v>
      </c>
    </row>
    <row r="74" spans="1:17" x14ac:dyDescent="0.25">
      <c r="A74" s="1">
        <v>67</v>
      </c>
      <c r="B74" s="12">
        <v>23857</v>
      </c>
      <c r="C74" s="14"/>
      <c r="D74" s="1" t="s">
        <v>125</v>
      </c>
      <c r="E74" s="12">
        <v>34084287</v>
      </c>
      <c r="F74" s="17">
        <v>30457131</v>
      </c>
      <c r="G74" s="12">
        <v>6778649</v>
      </c>
      <c r="H74" s="12">
        <v>270311</v>
      </c>
      <c r="I74" s="12">
        <f t="shared" si="2"/>
        <v>71590378</v>
      </c>
      <c r="J74" s="12">
        <v>0</v>
      </c>
      <c r="K74" s="12">
        <v>631996</v>
      </c>
      <c r="L74" s="12">
        <f t="shared" si="3"/>
        <v>72222374</v>
      </c>
      <c r="M74" s="12">
        <v>62157881</v>
      </c>
      <c r="N74" s="12">
        <v>538372</v>
      </c>
      <c r="O74" s="12">
        <v>5836752</v>
      </c>
      <c r="P74" s="12">
        <v>0</v>
      </c>
      <c r="Q74" s="1">
        <v>67</v>
      </c>
    </row>
    <row r="75" spans="1:17" x14ac:dyDescent="0.25">
      <c r="A75" s="1">
        <v>68</v>
      </c>
      <c r="B75" s="12">
        <v>17752</v>
      </c>
      <c r="C75" s="12"/>
      <c r="D75" s="1" t="s">
        <v>126</v>
      </c>
      <c r="E75" s="12">
        <v>21678367</v>
      </c>
      <c r="F75" s="17">
        <v>26142224</v>
      </c>
      <c r="G75" s="12">
        <v>4163844</v>
      </c>
      <c r="H75" s="12">
        <v>214675</v>
      </c>
      <c r="I75" s="12">
        <f t="shared" si="2"/>
        <v>52199110</v>
      </c>
      <c r="J75" s="12">
        <v>0</v>
      </c>
      <c r="K75" s="12">
        <v>152749</v>
      </c>
      <c r="L75" s="12">
        <f t="shared" si="3"/>
        <v>52351859</v>
      </c>
      <c r="M75" s="12">
        <v>47904351</v>
      </c>
      <c r="N75" s="12">
        <v>140619</v>
      </c>
      <c r="O75" s="12">
        <v>2440353</v>
      </c>
      <c r="P75" s="12">
        <v>0</v>
      </c>
      <c r="Q75" s="1">
        <v>68</v>
      </c>
    </row>
    <row r="76" spans="1:17" x14ac:dyDescent="0.25">
      <c r="A76" s="1">
        <v>69</v>
      </c>
      <c r="B76" s="12">
        <v>61002</v>
      </c>
      <c r="C76" s="12"/>
      <c r="D76" s="1" t="s">
        <v>127</v>
      </c>
      <c r="E76" s="12">
        <v>67879982</v>
      </c>
      <c r="F76" s="17">
        <v>84869531</v>
      </c>
      <c r="G76" s="12">
        <v>14677420</v>
      </c>
      <c r="H76" s="12">
        <v>1782315</v>
      </c>
      <c r="I76" s="12">
        <f t="shared" si="2"/>
        <v>169209248</v>
      </c>
      <c r="J76" s="12">
        <v>963628</v>
      </c>
      <c r="K76" s="12">
        <v>0</v>
      </c>
      <c r="L76" s="12">
        <f t="shared" si="3"/>
        <v>170172876</v>
      </c>
      <c r="M76" s="12">
        <v>143675473</v>
      </c>
      <c r="N76" s="12">
        <v>680781</v>
      </c>
      <c r="O76" s="12">
        <v>0</v>
      </c>
      <c r="P76" s="12">
        <v>0</v>
      </c>
      <c r="Q76" s="1">
        <v>69</v>
      </c>
    </row>
    <row r="77" spans="1:17" x14ac:dyDescent="0.25">
      <c r="A77" s="1">
        <v>70</v>
      </c>
      <c r="B77" s="12">
        <v>29867</v>
      </c>
      <c r="C77" s="12"/>
      <c r="D77" s="1" t="s">
        <v>128</v>
      </c>
      <c r="E77" s="12">
        <v>54322504</v>
      </c>
      <c r="F77" s="17">
        <v>32631893</v>
      </c>
      <c r="G77" s="12">
        <v>3908330</v>
      </c>
      <c r="H77" s="17">
        <v>822458</v>
      </c>
      <c r="I77" s="12">
        <f t="shared" si="2"/>
        <v>91685185</v>
      </c>
      <c r="J77" s="12">
        <v>0</v>
      </c>
      <c r="K77" s="12">
        <v>0</v>
      </c>
      <c r="L77" s="12">
        <f t="shared" si="3"/>
        <v>91685185</v>
      </c>
      <c r="M77" s="12">
        <v>78822373</v>
      </c>
      <c r="N77" s="12">
        <v>0</v>
      </c>
      <c r="O77" s="12">
        <v>0</v>
      </c>
      <c r="P77" s="12">
        <v>2253109</v>
      </c>
      <c r="Q77" s="1">
        <v>70</v>
      </c>
    </row>
    <row r="78" spans="1:17" x14ac:dyDescent="0.25">
      <c r="A78" s="1">
        <v>71</v>
      </c>
      <c r="B78" s="12">
        <v>22959</v>
      </c>
      <c r="C78" s="14"/>
      <c r="D78" s="1" t="s">
        <v>129</v>
      </c>
      <c r="E78" s="12">
        <v>25328487</v>
      </c>
      <c r="F78" s="17">
        <v>22152404</v>
      </c>
      <c r="G78" s="12">
        <v>6076080</v>
      </c>
      <c r="H78" s="12">
        <v>342393</v>
      </c>
      <c r="I78" s="12">
        <f t="shared" si="2"/>
        <v>53899364</v>
      </c>
      <c r="J78" s="12">
        <v>0</v>
      </c>
      <c r="K78" s="12">
        <v>0</v>
      </c>
      <c r="L78" s="12">
        <f t="shared" si="3"/>
        <v>53899364</v>
      </c>
      <c r="M78" s="12">
        <v>47782072</v>
      </c>
      <c r="N78" s="12">
        <v>0</v>
      </c>
      <c r="O78" s="12">
        <v>0</v>
      </c>
      <c r="P78" s="12">
        <v>0</v>
      </c>
      <c r="Q78" s="1">
        <v>71</v>
      </c>
    </row>
    <row r="79" spans="1:17" x14ac:dyDescent="0.25">
      <c r="A79" s="1">
        <v>72</v>
      </c>
      <c r="B79" s="12">
        <v>37350</v>
      </c>
      <c r="C79" s="12"/>
      <c r="D79" s="1" t="s">
        <v>130</v>
      </c>
      <c r="E79" s="12">
        <v>53647241</v>
      </c>
      <c r="F79" s="17">
        <v>57995266</v>
      </c>
      <c r="G79" s="12">
        <v>6331482</v>
      </c>
      <c r="H79" s="12">
        <v>5838048</v>
      </c>
      <c r="I79" s="12">
        <f t="shared" si="2"/>
        <v>123812037</v>
      </c>
      <c r="J79" s="12">
        <v>0</v>
      </c>
      <c r="K79" s="12">
        <v>2100000</v>
      </c>
      <c r="L79" s="12">
        <f t="shared" si="3"/>
        <v>125912037</v>
      </c>
      <c r="M79" s="12">
        <v>110927145</v>
      </c>
      <c r="N79" s="12">
        <v>3910767</v>
      </c>
      <c r="O79" s="12">
        <v>0</v>
      </c>
      <c r="P79" s="12">
        <v>149490</v>
      </c>
      <c r="Q79" s="1">
        <v>72</v>
      </c>
    </row>
    <row r="80" spans="1:17" x14ac:dyDescent="0.25">
      <c r="A80" s="1">
        <v>73</v>
      </c>
      <c r="B80" s="12">
        <v>465498</v>
      </c>
      <c r="C80" s="14"/>
      <c r="D80" s="1" t="s">
        <v>131</v>
      </c>
      <c r="E80" s="12">
        <v>1241687000</v>
      </c>
      <c r="F80" s="17">
        <v>706669000</v>
      </c>
      <c r="G80" s="12">
        <v>89856000</v>
      </c>
      <c r="H80" s="12">
        <v>39502000</v>
      </c>
      <c r="I80" s="12">
        <f t="shared" si="2"/>
        <v>2077714000</v>
      </c>
      <c r="J80" s="12">
        <v>457000</v>
      </c>
      <c r="K80" s="12">
        <v>15953000</v>
      </c>
      <c r="L80" s="12">
        <f t="shared" si="3"/>
        <v>2094124000</v>
      </c>
      <c r="M80" s="12">
        <v>1804331000</v>
      </c>
      <c r="N80" s="12">
        <v>21435000</v>
      </c>
      <c r="O80" s="12">
        <v>213660000</v>
      </c>
      <c r="P80" s="12">
        <v>0</v>
      </c>
      <c r="Q80" s="1">
        <v>73</v>
      </c>
    </row>
    <row r="81" spans="1:17" x14ac:dyDescent="0.25">
      <c r="A81" s="1">
        <v>74</v>
      </c>
      <c r="B81" s="12">
        <v>34097</v>
      </c>
      <c r="C81" s="14"/>
      <c r="D81" s="1" t="s">
        <v>132</v>
      </c>
      <c r="E81" s="12">
        <v>58985582</v>
      </c>
      <c r="F81" s="17">
        <v>47374580</v>
      </c>
      <c r="G81" s="12">
        <v>9267104</v>
      </c>
      <c r="H81" s="12">
        <v>652826</v>
      </c>
      <c r="I81" s="12">
        <f t="shared" si="2"/>
        <v>116280092</v>
      </c>
      <c r="J81" s="12">
        <v>0</v>
      </c>
      <c r="K81" s="12">
        <v>407169</v>
      </c>
      <c r="L81" s="12">
        <f t="shared" si="3"/>
        <v>116687261</v>
      </c>
      <c r="M81" s="12">
        <v>102460657</v>
      </c>
      <c r="N81" s="12">
        <v>28522879</v>
      </c>
      <c r="O81" s="12">
        <v>6393488</v>
      </c>
      <c r="P81" s="12">
        <v>42386</v>
      </c>
      <c r="Q81" s="1">
        <v>74</v>
      </c>
    </row>
    <row r="82" spans="1:17" x14ac:dyDescent="0.25">
      <c r="A82" s="1">
        <v>75</v>
      </c>
      <c r="B82" s="12">
        <v>7285</v>
      </c>
      <c r="C82" s="12"/>
      <c r="D82" s="1" t="s">
        <v>133</v>
      </c>
      <c r="E82" s="12">
        <v>18364179</v>
      </c>
      <c r="F82" s="17">
        <v>7310928</v>
      </c>
      <c r="G82" s="12">
        <v>1701297</v>
      </c>
      <c r="H82" s="12">
        <v>373480</v>
      </c>
      <c r="I82" s="12">
        <f t="shared" si="2"/>
        <v>27749884</v>
      </c>
      <c r="J82" s="12">
        <v>0</v>
      </c>
      <c r="K82" s="12">
        <v>0</v>
      </c>
      <c r="L82" s="12">
        <f t="shared" si="3"/>
        <v>27749884</v>
      </c>
      <c r="M82" s="12">
        <v>26051383</v>
      </c>
      <c r="N82" s="12">
        <v>336122</v>
      </c>
      <c r="O82" s="12">
        <v>384730</v>
      </c>
      <c r="P82" s="12">
        <v>0</v>
      </c>
      <c r="Q82" s="1">
        <v>75</v>
      </c>
    </row>
    <row r="83" spans="1:17" x14ac:dyDescent="0.25">
      <c r="A83" s="1">
        <v>76</v>
      </c>
      <c r="B83" s="12">
        <v>9192</v>
      </c>
      <c r="C83" s="12"/>
      <c r="D83" s="1" t="s">
        <v>51</v>
      </c>
      <c r="E83" s="12">
        <v>13382565</v>
      </c>
      <c r="F83" s="17">
        <v>13505499</v>
      </c>
      <c r="G83" s="12">
        <v>4084116</v>
      </c>
      <c r="H83" s="12">
        <v>180869</v>
      </c>
      <c r="I83" s="12">
        <f t="shared" si="2"/>
        <v>31153049</v>
      </c>
      <c r="J83" s="12">
        <v>185690</v>
      </c>
      <c r="K83" s="12">
        <v>0</v>
      </c>
      <c r="L83" s="12">
        <f t="shared" si="3"/>
        <v>31338739</v>
      </c>
      <c r="M83" s="12">
        <v>29231338</v>
      </c>
      <c r="N83" s="12">
        <v>0</v>
      </c>
      <c r="O83" s="12">
        <v>0</v>
      </c>
      <c r="P83" s="12">
        <v>0</v>
      </c>
      <c r="Q83" s="1">
        <v>76</v>
      </c>
    </row>
    <row r="84" spans="1:17" x14ac:dyDescent="0.25">
      <c r="A84" s="1">
        <v>77</v>
      </c>
      <c r="B84" s="12">
        <v>93805</v>
      </c>
      <c r="C84" s="12"/>
      <c r="D84" s="1" t="s">
        <v>52</v>
      </c>
      <c r="E84" s="12">
        <v>184985153</v>
      </c>
      <c r="F84" s="17">
        <v>121777450</v>
      </c>
      <c r="G84" s="12">
        <v>16290510</v>
      </c>
      <c r="H84" s="12">
        <v>1751590</v>
      </c>
      <c r="I84" s="12">
        <f t="shared" si="2"/>
        <v>324804703</v>
      </c>
      <c r="J84" s="12">
        <v>136870</v>
      </c>
      <c r="K84" s="12">
        <v>747845</v>
      </c>
      <c r="L84" s="12">
        <f t="shared" si="3"/>
        <v>325689418</v>
      </c>
      <c r="M84" s="12">
        <v>291021016</v>
      </c>
      <c r="N84" s="12">
        <v>10858928</v>
      </c>
      <c r="O84" s="12">
        <v>20326789</v>
      </c>
      <c r="P84" s="12">
        <v>0</v>
      </c>
      <c r="Q84" s="1">
        <v>77</v>
      </c>
    </row>
    <row r="85" spans="1:17" x14ac:dyDescent="0.25">
      <c r="A85" s="1">
        <v>78</v>
      </c>
      <c r="B85" s="12">
        <v>22500</v>
      </c>
      <c r="C85" s="14"/>
      <c r="D85" s="1" t="s">
        <v>134</v>
      </c>
      <c r="E85" s="12">
        <v>46738047</v>
      </c>
      <c r="F85" s="17">
        <v>28738039</v>
      </c>
      <c r="G85" s="12">
        <v>4334742</v>
      </c>
      <c r="H85" s="12">
        <v>1502300</v>
      </c>
      <c r="I85" s="12">
        <f t="shared" si="2"/>
        <v>81313128</v>
      </c>
      <c r="J85" s="12">
        <v>0</v>
      </c>
      <c r="K85" s="12">
        <v>360770</v>
      </c>
      <c r="L85" s="12">
        <f t="shared" si="3"/>
        <v>81673898</v>
      </c>
      <c r="M85" s="12">
        <v>73103847</v>
      </c>
      <c r="N85" s="12">
        <v>361191</v>
      </c>
      <c r="O85" s="12">
        <v>5077223</v>
      </c>
      <c r="P85" s="12">
        <v>0</v>
      </c>
      <c r="Q85" s="1">
        <v>78</v>
      </c>
    </row>
    <row r="86" spans="1:17" x14ac:dyDescent="0.25">
      <c r="A86" s="1">
        <v>79</v>
      </c>
      <c r="B86" s="12">
        <v>82208</v>
      </c>
      <c r="C86" s="12"/>
      <c r="D86" s="1" t="s">
        <v>135</v>
      </c>
      <c r="E86" s="12">
        <v>136104023</v>
      </c>
      <c r="F86" s="17">
        <v>99095755</v>
      </c>
      <c r="G86" s="12">
        <v>14906563</v>
      </c>
      <c r="H86" s="12">
        <v>5560934</v>
      </c>
      <c r="I86" s="12">
        <f t="shared" si="2"/>
        <v>255667275</v>
      </c>
      <c r="J86" s="12">
        <v>0</v>
      </c>
      <c r="K86" s="12">
        <v>0</v>
      </c>
      <c r="L86" s="12">
        <f t="shared" si="3"/>
        <v>255667275</v>
      </c>
      <c r="M86" s="12">
        <v>240832099</v>
      </c>
      <c r="N86" s="12">
        <v>23503305</v>
      </c>
      <c r="O86" s="12">
        <v>11730717</v>
      </c>
      <c r="P86" s="12">
        <v>0</v>
      </c>
      <c r="Q86" s="1">
        <v>79</v>
      </c>
    </row>
    <row r="87" spans="1:17" x14ac:dyDescent="0.25">
      <c r="A87" s="1">
        <v>80</v>
      </c>
      <c r="B87" s="12">
        <v>26830</v>
      </c>
      <c r="C87" s="14"/>
      <c r="D87" s="1" t="s">
        <v>136</v>
      </c>
      <c r="E87" s="12">
        <v>28742247</v>
      </c>
      <c r="F87" s="17">
        <v>42154252</v>
      </c>
      <c r="G87" s="12">
        <v>9385231</v>
      </c>
      <c r="H87" s="17">
        <v>682050</v>
      </c>
      <c r="I87" s="12">
        <f t="shared" si="2"/>
        <v>80963780</v>
      </c>
      <c r="J87" s="12">
        <v>461589</v>
      </c>
      <c r="K87" s="12">
        <v>0</v>
      </c>
      <c r="L87" s="12">
        <f t="shared" si="3"/>
        <v>81425369</v>
      </c>
      <c r="M87" s="12">
        <v>75845888</v>
      </c>
      <c r="N87" s="12">
        <v>413535</v>
      </c>
      <c r="O87" s="12">
        <v>1744622</v>
      </c>
      <c r="P87" s="12">
        <v>114698</v>
      </c>
      <c r="Q87" s="1">
        <v>80</v>
      </c>
    </row>
    <row r="88" spans="1:17" x14ac:dyDescent="0.25">
      <c r="A88" s="1">
        <v>81</v>
      </c>
      <c r="B88" s="12">
        <v>21892</v>
      </c>
      <c r="C88" s="12"/>
      <c r="D88" s="1" t="s">
        <v>137</v>
      </c>
      <c r="E88" s="12">
        <v>24235290</v>
      </c>
      <c r="F88" s="17">
        <v>39706226</v>
      </c>
      <c r="G88" s="12">
        <v>6931279</v>
      </c>
      <c r="H88" s="12">
        <v>3895571</v>
      </c>
      <c r="I88" s="12">
        <f t="shared" si="2"/>
        <v>74768366</v>
      </c>
      <c r="J88" s="12">
        <v>0</v>
      </c>
      <c r="K88" s="12">
        <v>0</v>
      </c>
      <c r="L88" s="12">
        <f t="shared" si="3"/>
        <v>74768366</v>
      </c>
      <c r="M88" s="12">
        <v>74188081</v>
      </c>
      <c r="N88" s="12">
        <v>0</v>
      </c>
      <c r="O88" s="12">
        <v>0</v>
      </c>
      <c r="P88" s="12">
        <v>0</v>
      </c>
      <c r="Q88" s="1">
        <v>81</v>
      </c>
    </row>
    <row r="89" spans="1:17" x14ac:dyDescent="0.25">
      <c r="A89" s="1">
        <v>82</v>
      </c>
      <c r="B89" s="12">
        <v>42987</v>
      </c>
      <c r="C89" s="12"/>
      <c r="D89" s="1" t="s">
        <v>138</v>
      </c>
      <c r="E89" s="12">
        <v>66274339</v>
      </c>
      <c r="F89" s="17">
        <v>55344236</v>
      </c>
      <c r="G89" s="12">
        <v>6807977</v>
      </c>
      <c r="H89" s="12">
        <v>390185</v>
      </c>
      <c r="I89" s="12">
        <f t="shared" si="2"/>
        <v>128816737</v>
      </c>
      <c r="J89" s="12">
        <v>1005703</v>
      </c>
      <c r="K89" s="12">
        <v>0</v>
      </c>
      <c r="L89" s="12">
        <f t="shared" si="3"/>
        <v>129822440</v>
      </c>
      <c r="M89" s="12">
        <v>124670292</v>
      </c>
      <c r="N89" s="12">
        <v>4080742</v>
      </c>
      <c r="O89" s="12">
        <v>6593060</v>
      </c>
      <c r="P89" s="12">
        <v>0</v>
      </c>
      <c r="Q89" s="1">
        <v>82</v>
      </c>
    </row>
    <row r="90" spans="1:17" x14ac:dyDescent="0.25">
      <c r="A90" s="1">
        <v>83</v>
      </c>
      <c r="B90" s="12">
        <v>30075</v>
      </c>
      <c r="C90" s="12"/>
      <c r="D90" s="1" t="s">
        <v>139</v>
      </c>
      <c r="E90" s="12">
        <v>40135906</v>
      </c>
      <c r="F90" s="17">
        <v>47899911</v>
      </c>
      <c r="G90" s="12">
        <v>9632319</v>
      </c>
      <c r="H90" s="12">
        <v>960980</v>
      </c>
      <c r="I90" s="12">
        <f t="shared" si="2"/>
        <v>98629116</v>
      </c>
      <c r="J90" s="12">
        <v>905000</v>
      </c>
      <c r="K90" s="12">
        <v>49846</v>
      </c>
      <c r="L90" s="12">
        <f t="shared" si="3"/>
        <v>99583962</v>
      </c>
      <c r="M90" s="12">
        <v>91367876</v>
      </c>
      <c r="N90" s="12">
        <v>0</v>
      </c>
      <c r="O90" s="12">
        <v>3349610</v>
      </c>
      <c r="P90" s="12">
        <v>0</v>
      </c>
      <c r="Q90" s="1">
        <v>83</v>
      </c>
    </row>
    <row r="91" spans="1:17" x14ac:dyDescent="0.25">
      <c r="A91" s="1">
        <v>84</v>
      </c>
      <c r="B91" s="12">
        <v>17855</v>
      </c>
      <c r="C91" s="12"/>
      <c r="D91" s="1" t="s">
        <v>140</v>
      </c>
      <c r="E91" s="12">
        <v>31837252</v>
      </c>
      <c r="F91" s="17">
        <v>30094601</v>
      </c>
      <c r="G91" s="12">
        <v>4301071</v>
      </c>
      <c r="H91" s="12">
        <v>0</v>
      </c>
      <c r="I91" s="12">
        <f t="shared" si="2"/>
        <v>66232924</v>
      </c>
      <c r="J91" s="12">
        <v>433416</v>
      </c>
      <c r="K91" s="12">
        <v>0</v>
      </c>
      <c r="L91" s="12">
        <f t="shared" si="3"/>
        <v>66666340</v>
      </c>
      <c r="M91" s="12">
        <v>58587645</v>
      </c>
      <c r="N91" s="12">
        <v>1436220</v>
      </c>
      <c r="O91" s="12">
        <v>2833243</v>
      </c>
      <c r="P91" s="12">
        <v>2806167</v>
      </c>
      <c r="Q91" s="1">
        <v>84</v>
      </c>
    </row>
    <row r="92" spans="1:17" x14ac:dyDescent="0.25">
      <c r="A92" s="1">
        <v>85</v>
      </c>
      <c r="B92" s="12">
        <v>135715</v>
      </c>
      <c r="C92" s="12"/>
      <c r="D92" s="1" t="s">
        <v>141</v>
      </c>
      <c r="E92" s="12">
        <v>276945573</v>
      </c>
      <c r="F92" s="17">
        <v>195522988</v>
      </c>
      <c r="G92" s="12">
        <v>33918754</v>
      </c>
      <c r="H92" s="12">
        <v>1596708</v>
      </c>
      <c r="I92" s="12">
        <f t="shared" si="2"/>
        <v>507984023</v>
      </c>
      <c r="J92" s="12">
        <v>0</v>
      </c>
      <c r="K92" s="12">
        <v>12864887</v>
      </c>
      <c r="L92" s="12">
        <f t="shared" si="3"/>
        <v>520848910</v>
      </c>
      <c r="M92" s="12">
        <v>445927596</v>
      </c>
      <c r="N92" s="12">
        <v>12640378</v>
      </c>
      <c r="O92" s="12">
        <v>42614069</v>
      </c>
      <c r="P92" s="12">
        <v>0</v>
      </c>
      <c r="Q92" s="1">
        <v>85</v>
      </c>
    </row>
    <row r="93" spans="1:17" x14ac:dyDescent="0.25">
      <c r="A93" s="1">
        <v>86</v>
      </c>
      <c r="B93" s="12">
        <v>151689</v>
      </c>
      <c r="C93" s="14"/>
      <c r="D93" s="1" t="s">
        <v>142</v>
      </c>
      <c r="E93" s="12">
        <v>320138514</v>
      </c>
      <c r="F93" s="17">
        <v>215158649</v>
      </c>
      <c r="G93" s="12">
        <v>15296887</v>
      </c>
      <c r="H93" s="12">
        <v>11923820</v>
      </c>
      <c r="I93" s="12">
        <f t="shared" si="2"/>
        <v>562517870</v>
      </c>
      <c r="J93" s="12">
        <v>4555506</v>
      </c>
      <c r="K93" s="12">
        <v>210363</v>
      </c>
      <c r="L93" s="12">
        <f t="shared" si="3"/>
        <v>567283739</v>
      </c>
      <c r="M93" s="12">
        <v>474399456</v>
      </c>
      <c r="N93" s="12">
        <v>18824188</v>
      </c>
      <c r="O93" s="12">
        <v>0</v>
      </c>
      <c r="P93" s="12">
        <v>14515</v>
      </c>
      <c r="Q93" s="1">
        <v>86</v>
      </c>
    </row>
    <row r="94" spans="1:17" x14ac:dyDescent="0.25">
      <c r="A94" s="1">
        <v>87</v>
      </c>
      <c r="B94" s="12">
        <v>6561</v>
      </c>
      <c r="C94" s="12"/>
      <c r="D94" s="1" t="s">
        <v>143</v>
      </c>
      <c r="E94" s="12">
        <v>24722518</v>
      </c>
      <c r="F94" s="17">
        <v>5753697</v>
      </c>
      <c r="G94" s="12">
        <v>2025957</v>
      </c>
      <c r="H94" s="12">
        <v>191111</v>
      </c>
      <c r="I94" s="12">
        <f t="shared" si="2"/>
        <v>32693283</v>
      </c>
      <c r="J94" s="12">
        <v>0</v>
      </c>
      <c r="K94" s="12">
        <v>0</v>
      </c>
      <c r="L94" s="12">
        <f t="shared" si="3"/>
        <v>32693283</v>
      </c>
      <c r="M94" s="12">
        <v>29924907</v>
      </c>
      <c r="N94" s="12">
        <v>2905744</v>
      </c>
      <c r="O94" s="12">
        <v>0</v>
      </c>
      <c r="P94" s="12">
        <v>109615</v>
      </c>
      <c r="Q94" s="1">
        <v>87</v>
      </c>
    </row>
    <row r="95" spans="1:17" x14ac:dyDescent="0.25">
      <c r="A95" s="1">
        <v>88</v>
      </c>
      <c r="B95" s="12">
        <v>11449</v>
      </c>
      <c r="C95" s="12"/>
      <c r="D95" s="1" t="s">
        <v>144</v>
      </c>
      <c r="E95" s="12">
        <v>19611427</v>
      </c>
      <c r="F95" s="17">
        <v>14403941</v>
      </c>
      <c r="G95" s="12">
        <v>3125349</v>
      </c>
      <c r="H95" s="12">
        <v>118039</v>
      </c>
      <c r="I95" s="12">
        <f t="shared" si="2"/>
        <v>37258756</v>
      </c>
      <c r="J95" s="12">
        <v>0</v>
      </c>
      <c r="K95" s="12">
        <v>0</v>
      </c>
      <c r="L95" s="12">
        <f t="shared" si="3"/>
        <v>37258756</v>
      </c>
      <c r="M95" s="12">
        <v>35859606</v>
      </c>
      <c r="N95" s="12">
        <v>3358108</v>
      </c>
      <c r="O95" s="12">
        <v>0</v>
      </c>
      <c r="P95" s="12">
        <v>0</v>
      </c>
      <c r="Q95" s="1">
        <v>88</v>
      </c>
    </row>
    <row r="96" spans="1:17" x14ac:dyDescent="0.25">
      <c r="A96" s="1">
        <v>89</v>
      </c>
      <c r="B96" s="12">
        <v>41332</v>
      </c>
      <c r="C96" s="12"/>
      <c r="D96" s="1" t="s">
        <v>145</v>
      </c>
      <c r="E96" s="12">
        <v>47815608</v>
      </c>
      <c r="F96" s="17">
        <v>59774669</v>
      </c>
      <c r="G96" s="12">
        <v>12184058</v>
      </c>
      <c r="H96" s="12">
        <v>416784</v>
      </c>
      <c r="I96" s="12">
        <f t="shared" si="2"/>
        <v>120191119</v>
      </c>
      <c r="J96" s="12">
        <v>0</v>
      </c>
      <c r="K96" s="12">
        <v>0</v>
      </c>
      <c r="L96" s="12">
        <f t="shared" si="3"/>
        <v>120191119</v>
      </c>
      <c r="M96" s="12">
        <v>111522936</v>
      </c>
      <c r="N96" s="12">
        <v>2692883</v>
      </c>
      <c r="O96" s="12">
        <v>3106361</v>
      </c>
      <c r="P96" s="12">
        <v>1189452</v>
      </c>
      <c r="Q96" s="1">
        <v>89</v>
      </c>
    </row>
    <row r="97" spans="1:17" x14ac:dyDescent="0.25">
      <c r="A97" s="1">
        <v>90</v>
      </c>
      <c r="B97" s="12">
        <v>39936</v>
      </c>
      <c r="C97" s="14"/>
      <c r="D97" s="1" t="s">
        <v>146</v>
      </c>
      <c r="E97" s="12">
        <v>74741905</v>
      </c>
      <c r="F97" s="17">
        <v>46143387</v>
      </c>
      <c r="G97" s="12">
        <v>7052558</v>
      </c>
      <c r="H97" s="17">
        <v>423533</v>
      </c>
      <c r="I97" s="12">
        <f t="shared" si="2"/>
        <v>128361383</v>
      </c>
      <c r="J97" s="12">
        <v>250000</v>
      </c>
      <c r="K97" s="12">
        <v>1300</v>
      </c>
      <c r="L97" s="12">
        <f t="shared" si="3"/>
        <v>128612683</v>
      </c>
      <c r="M97" s="12">
        <v>109859207</v>
      </c>
      <c r="N97" s="12">
        <v>7272369</v>
      </c>
      <c r="O97" s="12">
        <v>12374594</v>
      </c>
      <c r="P97" s="12">
        <v>0</v>
      </c>
      <c r="Q97" s="1">
        <v>90</v>
      </c>
    </row>
    <row r="98" spans="1:17" x14ac:dyDescent="0.25">
      <c r="A98" s="1">
        <v>91</v>
      </c>
      <c r="B98" s="12">
        <v>53417</v>
      </c>
      <c r="C98" s="12"/>
      <c r="D98" s="1" t="s">
        <v>147</v>
      </c>
      <c r="E98" s="12">
        <v>69861205</v>
      </c>
      <c r="F98" s="17">
        <v>63397355</v>
      </c>
      <c r="G98" s="12">
        <v>12368735</v>
      </c>
      <c r="H98" s="12">
        <v>250136</v>
      </c>
      <c r="I98" s="12">
        <f t="shared" si="2"/>
        <v>145877431</v>
      </c>
      <c r="J98" s="12">
        <v>0</v>
      </c>
      <c r="K98" s="12">
        <v>0</v>
      </c>
      <c r="L98" s="12">
        <f t="shared" si="3"/>
        <v>145877431</v>
      </c>
      <c r="M98" s="12">
        <v>137133718</v>
      </c>
      <c r="N98" s="12">
        <v>831966</v>
      </c>
      <c r="O98" s="12">
        <v>3148940</v>
      </c>
      <c r="P98" s="12">
        <v>0</v>
      </c>
      <c r="Q98" s="1">
        <v>91</v>
      </c>
    </row>
    <row r="99" spans="1:17" x14ac:dyDescent="0.25">
      <c r="A99" s="1">
        <v>92</v>
      </c>
      <c r="B99" s="12">
        <v>17895</v>
      </c>
      <c r="C99" s="12"/>
      <c r="D99" s="1" t="s">
        <v>148</v>
      </c>
      <c r="E99" s="12">
        <v>28290831</v>
      </c>
      <c r="F99" s="17">
        <v>20569226</v>
      </c>
      <c r="G99" s="12">
        <v>4395139</v>
      </c>
      <c r="H99" s="12">
        <v>531039</v>
      </c>
      <c r="I99" s="12">
        <f t="shared" si="2"/>
        <v>53786235</v>
      </c>
      <c r="J99" s="12">
        <v>0</v>
      </c>
      <c r="K99" s="12">
        <v>680779</v>
      </c>
      <c r="L99" s="12">
        <f t="shared" si="3"/>
        <v>54467014</v>
      </c>
      <c r="M99" s="12">
        <v>48074159</v>
      </c>
      <c r="N99" s="12">
        <v>2814936</v>
      </c>
      <c r="O99" s="12">
        <v>0</v>
      </c>
      <c r="P99" s="12">
        <v>0</v>
      </c>
      <c r="Q99" s="1">
        <v>92</v>
      </c>
    </row>
    <row r="100" spans="1:17" x14ac:dyDescent="0.25">
      <c r="A100" s="1">
        <v>93</v>
      </c>
      <c r="B100" s="12">
        <v>37752</v>
      </c>
      <c r="C100" s="14"/>
      <c r="D100" s="1" t="s">
        <v>149</v>
      </c>
      <c r="E100" s="12">
        <v>39738748</v>
      </c>
      <c r="F100" s="17">
        <v>58912848</v>
      </c>
      <c r="G100" s="12">
        <v>13262622</v>
      </c>
      <c r="H100" s="12">
        <v>527735</v>
      </c>
      <c r="I100" s="12">
        <f t="shared" si="2"/>
        <v>112441953</v>
      </c>
      <c r="J100" s="12">
        <v>3453773</v>
      </c>
      <c r="K100" s="12">
        <v>1593226</v>
      </c>
      <c r="L100" s="12">
        <f t="shared" si="3"/>
        <v>117488952</v>
      </c>
      <c r="M100" s="12">
        <v>106906862</v>
      </c>
      <c r="N100" s="12">
        <v>0</v>
      </c>
      <c r="O100" s="12">
        <v>0</v>
      </c>
      <c r="P100" s="12">
        <v>580000</v>
      </c>
      <c r="Q100" s="1">
        <v>93</v>
      </c>
    </row>
    <row r="101" spans="1:17" x14ac:dyDescent="0.25">
      <c r="A101" s="1">
        <v>94</v>
      </c>
      <c r="B101" s="12">
        <v>28480</v>
      </c>
      <c r="C101" s="12"/>
      <c r="D101" s="1" t="s">
        <v>150</v>
      </c>
      <c r="E101" s="12">
        <v>46729923</v>
      </c>
      <c r="F101" s="17">
        <v>41396570</v>
      </c>
      <c r="G101" s="12">
        <v>7497397</v>
      </c>
      <c r="H101" s="12">
        <v>221152</v>
      </c>
      <c r="I101" s="12">
        <f t="shared" si="2"/>
        <v>95845042</v>
      </c>
      <c r="J101" s="12">
        <v>25003</v>
      </c>
      <c r="K101" s="12">
        <v>2501756</v>
      </c>
      <c r="L101" s="12">
        <f t="shared" si="3"/>
        <v>98371801</v>
      </c>
      <c r="M101" s="12">
        <v>83816972</v>
      </c>
      <c r="N101" s="12">
        <v>4649816</v>
      </c>
      <c r="O101" s="12">
        <v>4916109</v>
      </c>
      <c r="P101" s="12">
        <v>0</v>
      </c>
      <c r="Q101" s="1">
        <v>94</v>
      </c>
    </row>
    <row r="102" spans="1:17" x14ac:dyDescent="0.25">
      <c r="A102" s="15">
        <v>95</v>
      </c>
      <c r="B102" s="16">
        <v>69407</v>
      </c>
      <c r="C102" s="12"/>
      <c r="D102" s="1" t="s">
        <v>151</v>
      </c>
      <c r="E102" s="16">
        <v>146018748</v>
      </c>
      <c r="F102" s="16">
        <v>94597450</v>
      </c>
      <c r="G102" s="16">
        <v>9624066</v>
      </c>
      <c r="H102" s="16">
        <v>16784293</v>
      </c>
      <c r="I102" s="16">
        <f t="shared" si="2"/>
        <v>267024557</v>
      </c>
      <c r="J102" s="16">
        <v>75202</v>
      </c>
      <c r="K102" s="16">
        <v>400000</v>
      </c>
      <c r="L102" s="16">
        <f t="shared" si="3"/>
        <v>267499759</v>
      </c>
      <c r="M102" s="16">
        <v>248500232</v>
      </c>
      <c r="N102" s="16">
        <v>10009214</v>
      </c>
      <c r="O102" s="16">
        <v>11361329</v>
      </c>
      <c r="P102" s="16">
        <v>0</v>
      </c>
      <c r="Q102" s="15">
        <v>95</v>
      </c>
    </row>
    <row r="103" spans="1:17" x14ac:dyDescent="0.25">
      <c r="A103" s="15">
        <f>A102</f>
        <v>95</v>
      </c>
      <c r="B103" s="16">
        <f>SUM(B8:B102)</f>
        <v>5960959</v>
      </c>
      <c r="C103" s="17"/>
      <c r="D103" s="6" t="s">
        <v>60</v>
      </c>
      <c r="E103" s="18">
        <f t="shared" ref="E103:P103" si="4">SUM(E8:E102)</f>
        <v>15677206143</v>
      </c>
      <c r="F103" s="18">
        <f t="shared" si="4"/>
        <v>7342566375</v>
      </c>
      <c r="G103" s="18">
        <f t="shared" si="4"/>
        <v>1096864768</v>
      </c>
      <c r="H103" s="18">
        <f t="shared" si="4"/>
        <v>441755106</v>
      </c>
      <c r="I103" s="18">
        <f t="shared" si="4"/>
        <v>24558392392</v>
      </c>
      <c r="J103" s="18">
        <f t="shared" si="4"/>
        <v>156548355</v>
      </c>
      <c r="K103" s="18">
        <f t="shared" si="4"/>
        <v>130062130</v>
      </c>
      <c r="L103" s="18">
        <f t="shared" si="4"/>
        <v>24845002877</v>
      </c>
      <c r="M103" s="18">
        <f t="shared" si="4"/>
        <v>21705762688</v>
      </c>
      <c r="N103" s="18">
        <f t="shared" si="4"/>
        <v>1023391196</v>
      </c>
      <c r="O103" s="18">
        <f t="shared" si="4"/>
        <v>1461746785</v>
      </c>
      <c r="P103" s="18">
        <f t="shared" si="4"/>
        <v>215897538</v>
      </c>
      <c r="Q103" s="15">
        <f>Q102</f>
        <v>95</v>
      </c>
    </row>
    <row r="104" spans="1:17" ht="8.1" customHeight="1" x14ac:dyDescent="0.25"/>
    <row r="105" spans="1:17" ht="12.75" customHeight="1" x14ac:dyDescent="0.25">
      <c r="D105" s="19"/>
    </row>
  </sheetData>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BE8D7-879A-4214-8EC2-EEB8D92593BC}">
  <sheetPr>
    <pageSetUpPr fitToPage="1"/>
  </sheetPr>
  <dimension ref="A1:K103"/>
  <sheetViews>
    <sheetView topLeftCell="A83" zoomScaleNormal="100" workbookViewId="0">
      <selection activeCell="E6" sqref="E6"/>
    </sheetView>
  </sheetViews>
  <sheetFormatPr defaultColWidth="7.21875" defaultRowHeight="12.6" x14ac:dyDescent="0.25"/>
  <cols>
    <col min="1" max="1" width="4.77734375" style="1" customWidth="1"/>
    <col min="2" max="2" width="16.33203125" style="1" customWidth="1"/>
    <col min="3" max="10" width="14.77734375" style="1" customWidth="1"/>
    <col min="11" max="11" width="3.21875" style="1" bestFit="1" customWidth="1"/>
    <col min="12" max="256" width="7.21875" style="1"/>
    <col min="257" max="257" width="3.6640625" style="1" bestFit="1" customWidth="1"/>
    <col min="258" max="258" width="12.77734375" style="1" bestFit="1" customWidth="1"/>
    <col min="259" max="259" width="17.6640625" style="1" customWidth="1"/>
    <col min="260" max="260" width="11.5546875" style="1" customWidth="1"/>
    <col min="261" max="261" width="17.109375" style="1" customWidth="1"/>
    <col min="262" max="262" width="11.88671875" style="1" bestFit="1" customWidth="1"/>
    <col min="263" max="263" width="12.44140625" style="1" customWidth="1"/>
    <col min="264" max="264" width="15.109375" style="1" bestFit="1" customWidth="1"/>
    <col min="265" max="265" width="12.33203125" style="1" bestFit="1" customWidth="1"/>
    <col min="266" max="266" width="11.88671875" style="1" bestFit="1" customWidth="1"/>
    <col min="267" max="267" width="3.21875" style="1" bestFit="1" customWidth="1"/>
    <col min="268" max="512" width="7.21875" style="1"/>
    <col min="513" max="513" width="3.6640625" style="1" bestFit="1" customWidth="1"/>
    <col min="514" max="514" width="12.77734375" style="1" bestFit="1" customWidth="1"/>
    <col min="515" max="515" width="17.6640625" style="1" customWidth="1"/>
    <col min="516" max="516" width="11.5546875" style="1" customWidth="1"/>
    <col min="517" max="517" width="17.109375" style="1" customWidth="1"/>
    <col min="518" max="518" width="11.88671875" style="1" bestFit="1" customWidth="1"/>
    <col min="519" max="519" width="12.44140625" style="1" customWidth="1"/>
    <col min="520" max="520" width="15.109375" style="1" bestFit="1" customWidth="1"/>
    <col min="521" max="521" width="12.33203125" style="1" bestFit="1" customWidth="1"/>
    <col min="522" max="522" width="11.88671875" style="1" bestFit="1" customWidth="1"/>
    <col min="523" max="523" width="3.21875" style="1" bestFit="1" customWidth="1"/>
    <col min="524" max="768" width="7.21875" style="1"/>
    <col min="769" max="769" width="3.6640625" style="1" bestFit="1" customWidth="1"/>
    <col min="770" max="770" width="12.77734375" style="1" bestFit="1" customWidth="1"/>
    <col min="771" max="771" width="17.6640625" style="1" customWidth="1"/>
    <col min="772" max="772" width="11.5546875" style="1" customWidth="1"/>
    <col min="773" max="773" width="17.109375" style="1" customWidth="1"/>
    <col min="774" max="774" width="11.88671875" style="1" bestFit="1" customWidth="1"/>
    <col min="775" max="775" width="12.44140625" style="1" customWidth="1"/>
    <col min="776" max="776" width="15.109375" style="1" bestFit="1" customWidth="1"/>
    <col min="777" max="777" width="12.33203125" style="1" bestFit="1" customWidth="1"/>
    <col min="778" max="778" width="11.88671875" style="1" bestFit="1" customWidth="1"/>
    <col min="779" max="779" width="3.21875" style="1" bestFit="1" customWidth="1"/>
    <col min="780" max="1024" width="7.21875" style="1"/>
    <col min="1025" max="1025" width="3.6640625" style="1" bestFit="1" customWidth="1"/>
    <col min="1026" max="1026" width="12.77734375" style="1" bestFit="1" customWidth="1"/>
    <col min="1027" max="1027" width="17.6640625" style="1" customWidth="1"/>
    <col min="1028" max="1028" width="11.5546875" style="1" customWidth="1"/>
    <col min="1029" max="1029" width="17.109375" style="1" customWidth="1"/>
    <col min="1030" max="1030" width="11.88671875" style="1" bestFit="1" customWidth="1"/>
    <col min="1031" max="1031" width="12.44140625" style="1" customWidth="1"/>
    <col min="1032" max="1032" width="15.109375" style="1" bestFit="1" customWidth="1"/>
    <col min="1033" max="1033" width="12.33203125" style="1" bestFit="1" customWidth="1"/>
    <col min="1034" max="1034" width="11.88671875" style="1" bestFit="1" customWidth="1"/>
    <col min="1035" max="1035" width="3.21875" style="1" bestFit="1" customWidth="1"/>
    <col min="1036" max="1280" width="7.21875" style="1"/>
    <col min="1281" max="1281" width="3.6640625" style="1" bestFit="1" customWidth="1"/>
    <col min="1282" max="1282" width="12.77734375" style="1" bestFit="1" customWidth="1"/>
    <col min="1283" max="1283" width="17.6640625" style="1" customWidth="1"/>
    <col min="1284" max="1284" width="11.5546875" style="1" customWidth="1"/>
    <col min="1285" max="1285" width="17.109375" style="1" customWidth="1"/>
    <col min="1286" max="1286" width="11.88671875" style="1" bestFit="1" customWidth="1"/>
    <col min="1287" max="1287" width="12.44140625" style="1" customWidth="1"/>
    <col min="1288" max="1288" width="15.109375" style="1" bestFit="1" customWidth="1"/>
    <col min="1289" max="1289" width="12.33203125" style="1" bestFit="1" customWidth="1"/>
    <col min="1290" max="1290" width="11.88671875" style="1" bestFit="1" customWidth="1"/>
    <col min="1291" max="1291" width="3.21875" style="1" bestFit="1" customWidth="1"/>
    <col min="1292" max="1536" width="7.21875" style="1"/>
    <col min="1537" max="1537" width="3.6640625" style="1" bestFit="1" customWidth="1"/>
    <col min="1538" max="1538" width="12.77734375" style="1" bestFit="1" customWidth="1"/>
    <col min="1539" max="1539" width="17.6640625" style="1" customWidth="1"/>
    <col min="1540" max="1540" width="11.5546875" style="1" customWidth="1"/>
    <col min="1541" max="1541" width="17.109375" style="1" customWidth="1"/>
    <col min="1542" max="1542" width="11.88671875" style="1" bestFit="1" customWidth="1"/>
    <col min="1543" max="1543" width="12.44140625" style="1" customWidth="1"/>
    <col min="1544" max="1544" width="15.109375" style="1" bestFit="1" customWidth="1"/>
    <col min="1545" max="1545" width="12.33203125" style="1" bestFit="1" customWidth="1"/>
    <col min="1546" max="1546" width="11.88671875" style="1" bestFit="1" customWidth="1"/>
    <col min="1547" max="1547" width="3.21875" style="1" bestFit="1" customWidth="1"/>
    <col min="1548" max="1792" width="7.21875" style="1"/>
    <col min="1793" max="1793" width="3.6640625" style="1" bestFit="1" customWidth="1"/>
    <col min="1794" max="1794" width="12.77734375" style="1" bestFit="1" customWidth="1"/>
    <col min="1795" max="1795" width="17.6640625" style="1" customWidth="1"/>
    <col min="1796" max="1796" width="11.5546875" style="1" customWidth="1"/>
    <col min="1797" max="1797" width="17.109375" style="1" customWidth="1"/>
    <col min="1798" max="1798" width="11.88671875" style="1" bestFit="1" customWidth="1"/>
    <col min="1799" max="1799" width="12.44140625" style="1" customWidth="1"/>
    <col min="1800" max="1800" width="15.109375" style="1" bestFit="1" customWidth="1"/>
    <col min="1801" max="1801" width="12.33203125" style="1" bestFit="1" customWidth="1"/>
    <col min="1802" max="1802" width="11.88671875" style="1" bestFit="1" customWidth="1"/>
    <col min="1803" max="1803" width="3.21875" style="1" bestFit="1" customWidth="1"/>
    <col min="1804" max="2048" width="7.21875" style="1"/>
    <col min="2049" max="2049" width="3.6640625" style="1" bestFit="1" customWidth="1"/>
    <col min="2050" max="2050" width="12.77734375" style="1" bestFit="1" customWidth="1"/>
    <col min="2051" max="2051" width="17.6640625" style="1" customWidth="1"/>
    <col min="2052" max="2052" width="11.5546875" style="1" customWidth="1"/>
    <col min="2053" max="2053" width="17.109375" style="1" customWidth="1"/>
    <col min="2054" max="2054" width="11.88671875" style="1" bestFit="1" customWidth="1"/>
    <col min="2055" max="2055" width="12.44140625" style="1" customWidth="1"/>
    <col min="2056" max="2056" width="15.109375" style="1" bestFit="1" customWidth="1"/>
    <col min="2057" max="2057" width="12.33203125" style="1" bestFit="1" customWidth="1"/>
    <col min="2058" max="2058" width="11.88671875" style="1" bestFit="1" customWidth="1"/>
    <col min="2059" max="2059" width="3.21875" style="1" bestFit="1" customWidth="1"/>
    <col min="2060" max="2304" width="7.21875" style="1"/>
    <col min="2305" max="2305" width="3.6640625" style="1" bestFit="1" customWidth="1"/>
    <col min="2306" max="2306" width="12.77734375" style="1" bestFit="1" customWidth="1"/>
    <col min="2307" max="2307" width="17.6640625" style="1" customWidth="1"/>
    <col min="2308" max="2308" width="11.5546875" style="1" customWidth="1"/>
    <col min="2309" max="2309" width="17.109375" style="1" customWidth="1"/>
    <col min="2310" max="2310" width="11.88671875" style="1" bestFit="1" customWidth="1"/>
    <col min="2311" max="2311" width="12.44140625" style="1" customWidth="1"/>
    <col min="2312" max="2312" width="15.109375" style="1" bestFit="1" customWidth="1"/>
    <col min="2313" max="2313" width="12.33203125" style="1" bestFit="1" customWidth="1"/>
    <col min="2314" max="2314" width="11.88671875" style="1" bestFit="1" customWidth="1"/>
    <col min="2315" max="2315" width="3.21875" style="1" bestFit="1" customWidth="1"/>
    <col min="2316" max="2560" width="7.21875" style="1"/>
    <col min="2561" max="2561" width="3.6640625" style="1" bestFit="1" customWidth="1"/>
    <col min="2562" max="2562" width="12.77734375" style="1" bestFit="1" customWidth="1"/>
    <col min="2563" max="2563" width="17.6640625" style="1" customWidth="1"/>
    <col min="2564" max="2564" width="11.5546875" style="1" customWidth="1"/>
    <col min="2565" max="2565" width="17.109375" style="1" customWidth="1"/>
    <col min="2566" max="2566" width="11.88671875" style="1" bestFit="1" customWidth="1"/>
    <col min="2567" max="2567" width="12.44140625" style="1" customWidth="1"/>
    <col min="2568" max="2568" width="15.109375" style="1" bestFit="1" customWidth="1"/>
    <col min="2569" max="2569" width="12.33203125" style="1" bestFit="1" customWidth="1"/>
    <col min="2570" max="2570" width="11.88671875" style="1" bestFit="1" customWidth="1"/>
    <col min="2571" max="2571" width="3.21875" style="1" bestFit="1" customWidth="1"/>
    <col min="2572" max="2816" width="7.21875" style="1"/>
    <col min="2817" max="2817" width="3.6640625" style="1" bestFit="1" customWidth="1"/>
    <col min="2818" max="2818" width="12.77734375" style="1" bestFit="1" customWidth="1"/>
    <col min="2819" max="2819" width="17.6640625" style="1" customWidth="1"/>
    <col min="2820" max="2820" width="11.5546875" style="1" customWidth="1"/>
    <col min="2821" max="2821" width="17.109375" style="1" customWidth="1"/>
    <col min="2822" max="2822" width="11.88671875" style="1" bestFit="1" customWidth="1"/>
    <col min="2823" max="2823" width="12.44140625" style="1" customWidth="1"/>
    <col min="2824" max="2824" width="15.109375" style="1" bestFit="1" customWidth="1"/>
    <col min="2825" max="2825" width="12.33203125" style="1" bestFit="1" customWidth="1"/>
    <col min="2826" max="2826" width="11.88671875" style="1" bestFit="1" customWidth="1"/>
    <col min="2827" max="2827" width="3.21875" style="1" bestFit="1" customWidth="1"/>
    <col min="2828" max="3072" width="7.21875" style="1"/>
    <col min="3073" max="3073" width="3.6640625" style="1" bestFit="1" customWidth="1"/>
    <col min="3074" max="3074" width="12.77734375" style="1" bestFit="1" customWidth="1"/>
    <col min="3075" max="3075" width="17.6640625" style="1" customWidth="1"/>
    <col min="3076" max="3076" width="11.5546875" style="1" customWidth="1"/>
    <col min="3077" max="3077" width="17.109375" style="1" customWidth="1"/>
    <col min="3078" max="3078" width="11.88671875" style="1" bestFit="1" customWidth="1"/>
    <col min="3079" max="3079" width="12.44140625" style="1" customWidth="1"/>
    <col min="3080" max="3080" width="15.109375" style="1" bestFit="1" customWidth="1"/>
    <col min="3081" max="3081" width="12.33203125" style="1" bestFit="1" customWidth="1"/>
    <col min="3082" max="3082" width="11.88671875" style="1" bestFit="1" customWidth="1"/>
    <col min="3083" max="3083" width="3.21875" style="1" bestFit="1" customWidth="1"/>
    <col min="3084" max="3328" width="7.21875" style="1"/>
    <col min="3329" max="3329" width="3.6640625" style="1" bestFit="1" customWidth="1"/>
    <col min="3330" max="3330" width="12.77734375" style="1" bestFit="1" customWidth="1"/>
    <col min="3331" max="3331" width="17.6640625" style="1" customWidth="1"/>
    <col min="3332" max="3332" width="11.5546875" style="1" customWidth="1"/>
    <col min="3333" max="3333" width="17.109375" style="1" customWidth="1"/>
    <col min="3334" max="3334" width="11.88671875" style="1" bestFit="1" customWidth="1"/>
    <col min="3335" max="3335" width="12.44140625" style="1" customWidth="1"/>
    <col min="3336" max="3336" width="15.109375" style="1" bestFit="1" customWidth="1"/>
    <col min="3337" max="3337" width="12.33203125" style="1" bestFit="1" customWidth="1"/>
    <col min="3338" max="3338" width="11.88671875" style="1" bestFit="1" customWidth="1"/>
    <col min="3339" max="3339" width="3.21875" style="1" bestFit="1" customWidth="1"/>
    <col min="3340" max="3584" width="7.21875" style="1"/>
    <col min="3585" max="3585" width="3.6640625" style="1" bestFit="1" customWidth="1"/>
    <col min="3586" max="3586" width="12.77734375" style="1" bestFit="1" customWidth="1"/>
    <col min="3587" max="3587" width="17.6640625" style="1" customWidth="1"/>
    <col min="3588" max="3588" width="11.5546875" style="1" customWidth="1"/>
    <col min="3589" max="3589" width="17.109375" style="1" customWidth="1"/>
    <col min="3590" max="3590" width="11.88671875" style="1" bestFit="1" customWidth="1"/>
    <col min="3591" max="3591" width="12.44140625" style="1" customWidth="1"/>
    <col min="3592" max="3592" width="15.109375" style="1" bestFit="1" customWidth="1"/>
    <col min="3593" max="3593" width="12.33203125" style="1" bestFit="1" customWidth="1"/>
    <col min="3594" max="3594" width="11.88671875" style="1" bestFit="1" customWidth="1"/>
    <col min="3595" max="3595" width="3.21875" style="1" bestFit="1" customWidth="1"/>
    <col min="3596" max="3840" width="7.21875" style="1"/>
    <col min="3841" max="3841" width="3.6640625" style="1" bestFit="1" customWidth="1"/>
    <col min="3842" max="3842" width="12.77734375" style="1" bestFit="1" customWidth="1"/>
    <col min="3843" max="3843" width="17.6640625" style="1" customWidth="1"/>
    <col min="3844" max="3844" width="11.5546875" style="1" customWidth="1"/>
    <col min="3845" max="3845" width="17.109375" style="1" customWidth="1"/>
    <col min="3846" max="3846" width="11.88671875" style="1" bestFit="1" customWidth="1"/>
    <col min="3847" max="3847" width="12.44140625" style="1" customWidth="1"/>
    <col min="3848" max="3848" width="15.109375" style="1" bestFit="1" customWidth="1"/>
    <col min="3849" max="3849" width="12.33203125" style="1" bestFit="1" customWidth="1"/>
    <col min="3850" max="3850" width="11.88671875" style="1" bestFit="1" customWidth="1"/>
    <col min="3851" max="3851" width="3.21875" style="1" bestFit="1" customWidth="1"/>
    <col min="3852" max="4096" width="7.21875" style="1"/>
    <col min="4097" max="4097" width="3.6640625" style="1" bestFit="1" customWidth="1"/>
    <col min="4098" max="4098" width="12.77734375" style="1" bestFit="1" customWidth="1"/>
    <col min="4099" max="4099" width="17.6640625" style="1" customWidth="1"/>
    <col min="4100" max="4100" width="11.5546875" style="1" customWidth="1"/>
    <col min="4101" max="4101" width="17.109375" style="1" customWidth="1"/>
    <col min="4102" max="4102" width="11.88671875" style="1" bestFit="1" customWidth="1"/>
    <col min="4103" max="4103" width="12.44140625" style="1" customWidth="1"/>
    <col min="4104" max="4104" width="15.109375" style="1" bestFit="1" customWidth="1"/>
    <col min="4105" max="4105" width="12.33203125" style="1" bestFit="1" customWidth="1"/>
    <col min="4106" max="4106" width="11.88671875" style="1" bestFit="1" customWidth="1"/>
    <col min="4107" max="4107" width="3.21875" style="1" bestFit="1" customWidth="1"/>
    <col min="4108" max="4352" width="7.21875" style="1"/>
    <col min="4353" max="4353" width="3.6640625" style="1" bestFit="1" customWidth="1"/>
    <col min="4354" max="4354" width="12.77734375" style="1" bestFit="1" customWidth="1"/>
    <col min="4355" max="4355" width="17.6640625" style="1" customWidth="1"/>
    <col min="4356" max="4356" width="11.5546875" style="1" customWidth="1"/>
    <col min="4357" max="4357" width="17.109375" style="1" customWidth="1"/>
    <col min="4358" max="4358" width="11.88671875" style="1" bestFit="1" customWidth="1"/>
    <col min="4359" max="4359" width="12.44140625" style="1" customWidth="1"/>
    <col min="4360" max="4360" width="15.109375" style="1" bestFit="1" customWidth="1"/>
    <col min="4361" max="4361" width="12.33203125" style="1" bestFit="1" customWidth="1"/>
    <col min="4362" max="4362" width="11.88671875" style="1" bestFit="1" customWidth="1"/>
    <col min="4363" max="4363" width="3.21875" style="1" bestFit="1" customWidth="1"/>
    <col min="4364" max="4608" width="7.21875" style="1"/>
    <col min="4609" max="4609" width="3.6640625" style="1" bestFit="1" customWidth="1"/>
    <col min="4610" max="4610" width="12.77734375" style="1" bestFit="1" customWidth="1"/>
    <col min="4611" max="4611" width="17.6640625" style="1" customWidth="1"/>
    <col min="4612" max="4612" width="11.5546875" style="1" customWidth="1"/>
    <col min="4613" max="4613" width="17.109375" style="1" customWidth="1"/>
    <col min="4614" max="4614" width="11.88671875" style="1" bestFit="1" customWidth="1"/>
    <col min="4615" max="4615" width="12.44140625" style="1" customWidth="1"/>
    <col min="4616" max="4616" width="15.109375" style="1" bestFit="1" customWidth="1"/>
    <col min="4617" max="4617" width="12.33203125" style="1" bestFit="1" customWidth="1"/>
    <col min="4618" max="4618" width="11.88671875" style="1" bestFit="1" customWidth="1"/>
    <col min="4619" max="4619" width="3.21875" style="1" bestFit="1" customWidth="1"/>
    <col min="4620" max="4864" width="7.21875" style="1"/>
    <col min="4865" max="4865" width="3.6640625" style="1" bestFit="1" customWidth="1"/>
    <col min="4866" max="4866" width="12.77734375" style="1" bestFit="1" customWidth="1"/>
    <col min="4867" max="4867" width="17.6640625" style="1" customWidth="1"/>
    <col min="4868" max="4868" width="11.5546875" style="1" customWidth="1"/>
    <col min="4869" max="4869" width="17.109375" style="1" customWidth="1"/>
    <col min="4870" max="4870" width="11.88671875" style="1" bestFit="1" customWidth="1"/>
    <col min="4871" max="4871" width="12.44140625" style="1" customWidth="1"/>
    <col min="4872" max="4872" width="15.109375" style="1" bestFit="1" customWidth="1"/>
    <col min="4873" max="4873" width="12.33203125" style="1" bestFit="1" customWidth="1"/>
    <col min="4874" max="4874" width="11.88671875" style="1" bestFit="1" customWidth="1"/>
    <col min="4875" max="4875" width="3.21875" style="1" bestFit="1" customWidth="1"/>
    <col min="4876" max="5120" width="7.21875" style="1"/>
    <col min="5121" max="5121" width="3.6640625" style="1" bestFit="1" customWidth="1"/>
    <col min="5122" max="5122" width="12.77734375" style="1" bestFit="1" customWidth="1"/>
    <col min="5123" max="5123" width="17.6640625" style="1" customWidth="1"/>
    <col min="5124" max="5124" width="11.5546875" style="1" customWidth="1"/>
    <col min="5125" max="5125" width="17.109375" style="1" customWidth="1"/>
    <col min="5126" max="5126" width="11.88671875" style="1" bestFit="1" customWidth="1"/>
    <col min="5127" max="5127" width="12.44140625" style="1" customWidth="1"/>
    <col min="5128" max="5128" width="15.109375" style="1" bestFit="1" customWidth="1"/>
    <col min="5129" max="5129" width="12.33203125" style="1" bestFit="1" customWidth="1"/>
    <col min="5130" max="5130" width="11.88671875" style="1" bestFit="1" customWidth="1"/>
    <col min="5131" max="5131" width="3.21875" style="1" bestFit="1" customWidth="1"/>
    <col min="5132" max="5376" width="7.21875" style="1"/>
    <col min="5377" max="5377" width="3.6640625" style="1" bestFit="1" customWidth="1"/>
    <col min="5378" max="5378" width="12.77734375" style="1" bestFit="1" customWidth="1"/>
    <col min="5379" max="5379" width="17.6640625" style="1" customWidth="1"/>
    <col min="5380" max="5380" width="11.5546875" style="1" customWidth="1"/>
    <col min="5381" max="5381" width="17.109375" style="1" customWidth="1"/>
    <col min="5382" max="5382" width="11.88671875" style="1" bestFit="1" customWidth="1"/>
    <col min="5383" max="5383" width="12.44140625" style="1" customWidth="1"/>
    <col min="5384" max="5384" width="15.109375" style="1" bestFit="1" customWidth="1"/>
    <col min="5385" max="5385" width="12.33203125" style="1" bestFit="1" customWidth="1"/>
    <col min="5386" max="5386" width="11.88671875" style="1" bestFit="1" customWidth="1"/>
    <col min="5387" max="5387" width="3.21875" style="1" bestFit="1" customWidth="1"/>
    <col min="5388" max="5632" width="7.21875" style="1"/>
    <col min="5633" max="5633" width="3.6640625" style="1" bestFit="1" customWidth="1"/>
    <col min="5634" max="5634" width="12.77734375" style="1" bestFit="1" customWidth="1"/>
    <col min="5635" max="5635" width="17.6640625" style="1" customWidth="1"/>
    <col min="5636" max="5636" width="11.5546875" style="1" customWidth="1"/>
    <col min="5637" max="5637" width="17.109375" style="1" customWidth="1"/>
    <col min="5638" max="5638" width="11.88671875" style="1" bestFit="1" customWidth="1"/>
    <col min="5639" max="5639" width="12.44140625" style="1" customWidth="1"/>
    <col min="5640" max="5640" width="15.109375" style="1" bestFit="1" customWidth="1"/>
    <col min="5641" max="5641" width="12.33203125" style="1" bestFit="1" customWidth="1"/>
    <col min="5642" max="5642" width="11.88671875" style="1" bestFit="1" customWidth="1"/>
    <col min="5643" max="5643" width="3.21875" style="1" bestFit="1" customWidth="1"/>
    <col min="5644" max="5888" width="7.21875" style="1"/>
    <col min="5889" max="5889" width="3.6640625" style="1" bestFit="1" customWidth="1"/>
    <col min="5890" max="5890" width="12.77734375" style="1" bestFit="1" customWidth="1"/>
    <col min="5891" max="5891" width="17.6640625" style="1" customWidth="1"/>
    <col min="5892" max="5892" width="11.5546875" style="1" customWidth="1"/>
    <col min="5893" max="5893" width="17.109375" style="1" customWidth="1"/>
    <col min="5894" max="5894" width="11.88671875" style="1" bestFit="1" customWidth="1"/>
    <col min="5895" max="5895" width="12.44140625" style="1" customWidth="1"/>
    <col min="5896" max="5896" width="15.109375" style="1" bestFit="1" customWidth="1"/>
    <col min="5897" max="5897" width="12.33203125" style="1" bestFit="1" customWidth="1"/>
    <col min="5898" max="5898" width="11.88671875" style="1" bestFit="1" customWidth="1"/>
    <col min="5899" max="5899" width="3.21875" style="1" bestFit="1" customWidth="1"/>
    <col min="5900" max="6144" width="7.21875" style="1"/>
    <col min="6145" max="6145" width="3.6640625" style="1" bestFit="1" customWidth="1"/>
    <col min="6146" max="6146" width="12.77734375" style="1" bestFit="1" customWidth="1"/>
    <col min="6147" max="6147" width="17.6640625" style="1" customWidth="1"/>
    <col min="6148" max="6148" width="11.5546875" style="1" customWidth="1"/>
    <col min="6149" max="6149" width="17.109375" style="1" customWidth="1"/>
    <col min="6150" max="6150" width="11.88671875" style="1" bestFit="1" customWidth="1"/>
    <col min="6151" max="6151" width="12.44140625" style="1" customWidth="1"/>
    <col min="6152" max="6152" width="15.109375" style="1" bestFit="1" customWidth="1"/>
    <col min="6153" max="6153" width="12.33203125" style="1" bestFit="1" customWidth="1"/>
    <col min="6154" max="6154" width="11.88671875" style="1" bestFit="1" customWidth="1"/>
    <col min="6155" max="6155" width="3.21875" style="1" bestFit="1" customWidth="1"/>
    <col min="6156" max="6400" width="7.21875" style="1"/>
    <col min="6401" max="6401" width="3.6640625" style="1" bestFit="1" customWidth="1"/>
    <col min="6402" max="6402" width="12.77734375" style="1" bestFit="1" customWidth="1"/>
    <col min="6403" max="6403" width="17.6640625" style="1" customWidth="1"/>
    <col min="6404" max="6404" width="11.5546875" style="1" customWidth="1"/>
    <col min="6405" max="6405" width="17.109375" style="1" customWidth="1"/>
    <col min="6406" max="6406" width="11.88671875" style="1" bestFit="1" customWidth="1"/>
    <col min="6407" max="6407" width="12.44140625" style="1" customWidth="1"/>
    <col min="6408" max="6408" width="15.109375" style="1" bestFit="1" customWidth="1"/>
    <col min="6409" max="6409" width="12.33203125" style="1" bestFit="1" customWidth="1"/>
    <col min="6410" max="6410" width="11.88671875" style="1" bestFit="1" customWidth="1"/>
    <col min="6411" max="6411" width="3.21875" style="1" bestFit="1" customWidth="1"/>
    <col min="6412" max="6656" width="7.21875" style="1"/>
    <col min="6657" max="6657" width="3.6640625" style="1" bestFit="1" customWidth="1"/>
    <col min="6658" max="6658" width="12.77734375" style="1" bestFit="1" customWidth="1"/>
    <col min="6659" max="6659" width="17.6640625" style="1" customWidth="1"/>
    <col min="6660" max="6660" width="11.5546875" style="1" customWidth="1"/>
    <col min="6661" max="6661" width="17.109375" style="1" customWidth="1"/>
    <col min="6662" max="6662" width="11.88671875" style="1" bestFit="1" customWidth="1"/>
    <col min="6663" max="6663" width="12.44140625" style="1" customWidth="1"/>
    <col min="6664" max="6664" width="15.109375" style="1" bestFit="1" customWidth="1"/>
    <col min="6665" max="6665" width="12.33203125" style="1" bestFit="1" customWidth="1"/>
    <col min="6666" max="6666" width="11.88671875" style="1" bestFit="1" customWidth="1"/>
    <col min="6667" max="6667" width="3.21875" style="1" bestFit="1" customWidth="1"/>
    <col min="6668" max="6912" width="7.21875" style="1"/>
    <col min="6913" max="6913" width="3.6640625" style="1" bestFit="1" customWidth="1"/>
    <col min="6914" max="6914" width="12.77734375" style="1" bestFit="1" customWidth="1"/>
    <col min="6915" max="6915" width="17.6640625" style="1" customWidth="1"/>
    <col min="6916" max="6916" width="11.5546875" style="1" customWidth="1"/>
    <col min="6917" max="6917" width="17.109375" style="1" customWidth="1"/>
    <col min="6918" max="6918" width="11.88671875" style="1" bestFit="1" customWidth="1"/>
    <col min="6919" max="6919" width="12.44140625" style="1" customWidth="1"/>
    <col min="6920" max="6920" width="15.109375" style="1" bestFit="1" customWidth="1"/>
    <col min="6921" max="6921" width="12.33203125" style="1" bestFit="1" customWidth="1"/>
    <col min="6922" max="6922" width="11.88671875" style="1" bestFit="1" customWidth="1"/>
    <col min="6923" max="6923" width="3.21875" style="1" bestFit="1" customWidth="1"/>
    <col min="6924" max="7168" width="7.21875" style="1"/>
    <col min="7169" max="7169" width="3.6640625" style="1" bestFit="1" customWidth="1"/>
    <col min="7170" max="7170" width="12.77734375" style="1" bestFit="1" customWidth="1"/>
    <col min="7171" max="7171" width="17.6640625" style="1" customWidth="1"/>
    <col min="7172" max="7172" width="11.5546875" style="1" customWidth="1"/>
    <col min="7173" max="7173" width="17.109375" style="1" customWidth="1"/>
    <col min="7174" max="7174" width="11.88671875" style="1" bestFit="1" customWidth="1"/>
    <col min="7175" max="7175" width="12.44140625" style="1" customWidth="1"/>
    <col min="7176" max="7176" width="15.109375" style="1" bestFit="1" customWidth="1"/>
    <col min="7177" max="7177" width="12.33203125" style="1" bestFit="1" customWidth="1"/>
    <col min="7178" max="7178" width="11.88671875" style="1" bestFit="1" customWidth="1"/>
    <col min="7179" max="7179" width="3.21875" style="1" bestFit="1" customWidth="1"/>
    <col min="7180" max="7424" width="7.21875" style="1"/>
    <col min="7425" max="7425" width="3.6640625" style="1" bestFit="1" customWidth="1"/>
    <col min="7426" max="7426" width="12.77734375" style="1" bestFit="1" customWidth="1"/>
    <col min="7427" max="7427" width="17.6640625" style="1" customWidth="1"/>
    <col min="7428" max="7428" width="11.5546875" style="1" customWidth="1"/>
    <col min="7429" max="7429" width="17.109375" style="1" customWidth="1"/>
    <col min="7430" max="7430" width="11.88671875" style="1" bestFit="1" customWidth="1"/>
    <col min="7431" max="7431" width="12.44140625" style="1" customWidth="1"/>
    <col min="7432" max="7432" width="15.109375" style="1" bestFit="1" customWidth="1"/>
    <col min="7433" max="7433" width="12.33203125" style="1" bestFit="1" customWidth="1"/>
    <col min="7434" max="7434" width="11.88671875" style="1" bestFit="1" customWidth="1"/>
    <col min="7435" max="7435" width="3.21875" style="1" bestFit="1" customWidth="1"/>
    <col min="7436" max="7680" width="7.21875" style="1"/>
    <col min="7681" max="7681" width="3.6640625" style="1" bestFit="1" customWidth="1"/>
    <col min="7682" max="7682" width="12.77734375" style="1" bestFit="1" customWidth="1"/>
    <col min="7683" max="7683" width="17.6640625" style="1" customWidth="1"/>
    <col min="7684" max="7684" width="11.5546875" style="1" customWidth="1"/>
    <col min="7685" max="7685" width="17.109375" style="1" customWidth="1"/>
    <col min="7686" max="7686" width="11.88671875" style="1" bestFit="1" customWidth="1"/>
    <col min="7687" max="7687" width="12.44140625" style="1" customWidth="1"/>
    <col min="7688" max="7688" width="15.109375" style="1" bestFit="1" customWidth="1"/>
    <col min="7689" max="7689" width="12.33203125" style="1" bestFit="1" customWidth="1"/>
    <col min="7690" max="7690" width="11.88671875" style="1" bestFit="1" customWidth="1"/>
    <col min="7691" max="7691" width="3.21875" style="1" bestFit="1" customWidth="1"/>
    <col min="7692" max="7936" width="7.21875" style="1"/>
    <col min="7937" max="7937" width="3.6640625" style="1" bestFit="1" customWidth="1"/>
    <col min="7938" max="7938" width="12.77734375" style="1" bestFit="1" customWidth="1"/>
    <col min="7939" max="7939" width="17.6640625" style="1" customWidth="1"/>
    <col min="7940" max="7940" width="11.5546875" style="1" customWidth="1"/>
    <col min="7941" max="7941" width="17.109375" style="1" customWidth="1"/>
    <col min="7942" max="7942" width="11.88671875" style="1" bestFit="1" customWidth="1"/>
    <col min="7943" max="7943" width="12.44140625" style="1" customWidth="1"/>
    <col min="7944" max="7944" width="15.109375" style="1" bestFit="1" customWidth="1"/>
    <col min="7945" max="7945" width="12.33203125" style="1" bestFit="1" customWidth="1"/>
    <col min="7946" max="7946" width="11.88671875" style="1" bestFit="1" customWidth="1"/>
    <col min="7947" max="7947" width="3.21875" style="1" bestFit="1" customWidth="1"/>
    <col min="7948" max="8192" width="7.21875" style="1"/>
    <col min="8193" max="8193" width="3.6640625" style="1" bestFit="1" customWidth="1"/>
    <col min="8194" max="8194" width="12.77734375" style="1" bestFit="1" customWidth="1"/>
    <col min="8195" max="8195" width="17.6640625" style="1" customWidth="1"/>
    <col min="8196" max="8196" width="11.5546875" style="1" customWidth="1"/>
    <col min="8197" max="8197" width="17.109375" style="1" customWidth="1"/>
    <col min="8198" max="8198" width="11.88671875" style="1" bestFit="1" customWidth="1"/>
    <col min="8199" max="8199" width="12.44140625" style="1" customWidth="1"/>
    <col min="8200" max="8200" width="15.109375" style="1" bestFit="1" customWidth="1"/>
    <col min="8201" max="8201" width="12.33203125" style="1" bestFit="1" customWidth="1"/>
    <col min="8202" max="8202" width="11.88671875" style="1" bestFit="1" customWidth="1"/>
    <col min="8203" max="8203" width="3.21875" style="1" bestFit="1" customWidth="1"/>
    <col min="8204" max="8448" width="7.21875" style="1"/>
    <col min="8449" max="8449" width="3.6640625" style="1" bestFit="1" customWidth="1"/>
    <col min="8450" max="8450" width="12.77734375" style="1" bestFit="1" customWidth="1"/>
    <col min="8451" max="8451" width="17.6640625" style="1" customWidth="1"/>
    <col min="8452" max="8452" width="11.5546875" style="1" customWidth="1"/>
    <col min="8453" max="8453" width="17.109375" style="1" customWidth="1"/>
    <col min="8454" max="8454" width="11.88671875" style="1" bestFit="1" customWidth="1"/>
    <col min="8455" max="8455" width="12.44140625" style="1" customWidth="1"/>
    <col min="8456" max="8456" width="15.109375" style="1" bestFit="1" customWidth="1"/>
    <col min="8457" max="8457" width="12.33203125" style="1" bestFit="1" customWidth="1"/>
    <col min="8458" max="8458" width="11.88671875" style="1" bestFit="1" customWidth="1"/>
    <col min="8459" max="8459" width="3.21875" style="1" bestFit="1" customWidth="1"/>
    <col min="8460" max="8704" width="7.21875" style="1"/>
    <col min="8705" max="8705" width="3.6640625" style="1" bestFit="1" customWidth="1"/>
    <col min="8706" max="8706" width="12.77734375" style="1" bestFit="1" customWidth="1"/>
    <col min="8707" max="8707" width="17.6640625" style="1" customWidth="1"/>
    <col min="8708" max="8708" width="11.5546875" style="1" customWidth="1"/>
    <col min="8709" max="8709" width="17.109375" style="1" customWidth="1"/>
    <col min="8710" max="8710" width="11.88671875" style="1" bestFit="1" customWidth="1"/>
    <col min="8711" max="8711" width="12.44140625" style="1" customWidth="1"/>
    <col min="8712" max="8712" width="15.109375" style="1" bestFit="1" customWidth="1"/>
    <col min="8713" max="8713" width="12.33203125" style="1" bestFit="1" customWidth="1"/>
    <col min="8714" max="8714" width="11.88671875" style="1" bestFit="1" customWidth="1"/>
    <col min="8715" max="8715" width="3.21875" style="1" bestFit="1" customWidth="1"/>
    <col min="8716" max="8960" width="7.21875" style="1"/>
    <col min="8961" max="8961" width="3.6640625" style="1" bestFit="1" customWidth="1"/>
    <col min="8962" max="8962" width="12.77734375" style="1" bestFit="1" customWidth="1"/>
    <col min="8963" max="8963" width="17.6640625" style="1" customWidth="1"/>
    <col min="8964" max="8964" width="11.5546875" style="1" customWidth="1"/>
    <col min="8965" max="8965" width="17.109375" style="1" customWidth="1"/>
    <col min="8966" max="8966" width="11.88671875" style="1" bestFit="1" customWidth="1"/>
    <col min="8967" max="8967" width="12.44140625" style="1" customWidth="1"/>
    <col min="8968" max="8968" width="15.109375" style="1" bestFit="1" customWidth="1"/>
    <col min="8969" max="8969" width="12.33203125" style="1" bestFit="1" customWidth="1"/>
    <col min="8970" max="8970" width="11.88671875" style="1" bestFit="1" customWidth="1"/>
    <col min="8971" max="8971" width="3.21875" style="1" bestFit="1" customWidth="1"/>
    <col min="8972" max="9216" width="7.21875" style="1"/>
    <col min="9217" max="9217" width="3.6640625" style="1" bestFit="1" customWidth="1"/>
    <col min="9218" max="9218" width="12.77734375" style="1" bestFit="1" customWidth="1"/>
    <col min="9219" max="9219" width="17.6640625" style="1" customWidth="1"/>
    <col min="9220" max="9220" width="11.5546875" style="1" customWidth="1"/>
    <col min="9221" max="9221" width="17.109375" style="1" customWidth="1"/>
    <col min="9222" max="9222" width="11.88671875" style="1" bestFit="1" customWidth="1"/>
    <col min="9223" max="9223" width="12.44140625" style="1" customWidth="1"/>
    <col min="9224" max="9224" width="15.109375" style="1" bestFit="1" customWidth="1"/>
    <col min="9225" max="9225" width="12.33203125" style="1" bestFit="1" customWidth="1"/>
    <col min="9226" max="9226" width="11.88671875" style="1" bestFit="1" customWidth="1"/>
    <col min="9227" max="9227" width="3.21875" style="1" bestFit="1" customWidth="1"/>
    <col min="9228" max="9472" width="7.21875" style="1"/>
    <col min="9473" max="9473" width="3.6640625" style="1" bestFit="1" customWidth="1"/>
    <col min="9474" max="9474" width="12.77734375" style="1" bestFit="1" customWidth="1"/>
    <col min="9475" max="9475" width="17.6640625" style="1" customWidth="1"/>
    <col min="9476" max="9476" width="11.5546875" style="1" customWidth="1"/>
    <col min="9477" max="9477" width="17.109375" style="1" customWidth="1"/>
    <col min="9478" max="9478" width="11.88671875" style="1" bestFit="1" customWidth="1"/>
    <col min="9479" max="9479" width="12.44140625" style="1" customWidth="1"/>
    <col min="9480" max="9480" width="15.109375" style="1" bestFit="1" customWidth="1"/>
    <col min="9481" max="9481" width="12.33203125" style="1" bestFit="1" customWidth="1"/>
    <col min="9482" max="9482" width="11.88671875" style="1" bestFit="1" customWidth="1"/>
    <col min="9483" max="9483" width="3.21875" style="1" bestFit="1" customWidth="1"/>
    <col min="9484" max="9728" width="7.21875" style="1"/>
    <col min="9729" max="9729" width="3.6640625" style="1" bestFit="1" customWidth="1"/>
    <col min="9730" max="9730" width="12.77734375" style="1" bestFit="1" customWidth="1"/>
    <col min="9731" max="9731" width="17.6640625" style="1" customWidth="1"/>
    <col min="9732" max="9732" width="11.5546875" style="1" customWidth="1"/>
    <col min="9733" max="9733" width="17.109375" style="1" customWidth="1"/>
    <col min="9734" max="9734" width="11.88671875" style="1" bestFit="1" customWidth="1"/>
    <col min="9735" max="9735" width="12.44140625" style="1" customWidth="1"/>
    <col min="9736" max="9736" width="15.109375" style="1" bestFit="1" customWidth="1"/>
    <col min="9737" max="9737" width="12.33203125" style="1" bestFit="1" customWidth="1"/>
    <col min="9738" max="9738" width="11.88671875" style="1" bestFit="1" customWidth="1"/>
    <col min="9739" max="9739" width="3.21875" style="1" bestFit="1" customWidth="1"/>
    <col min="9740" max="9984" width="7.21875" style="1"/>
    <col min="9985" max="9985" width="3.6640625" style="1" bestFit="1" customWidth="1"/>
    <col min="9986" max="9986" width="12.77734375" style="1" bestFit="1" customWidth="1"/>
    <col min="9987" max="9987" width="17.6640625" style="1" customWidth="1"/>
    <col min="9988" max="9988" width="11.5546875" style="1" customWidth="1"/>
    <col min="9989" max="9989" width="17.109375" style="1" customWidth="1"/>
    <col min="9990" max="9990" width="11.88671875" style="1" bestFit="1" customWidth="1"/>
    <col min="9991" max="9991" width="12.44140625" style="1" customWidth="1"/>
    <col min="9992" max="9992" width="15.109375" style="1" bestFit="1" customWidth="1"/>
    <col min="9993" max="9993" width="12.33203125" style="1" bestFit="1" customWidth="1"/>
    <col min="9994" max="9994" width="11.88671875" style="1" bestFit="1" customWidth="1"/>
    <col min="9995" max="9995" width="3.21875" style="1" bestFit="1" customWidth="1"/>
    <col min="9996" max="10240" width="7.21875" style="1"/>
    <col min="10241" max="10241" width="3.6640625" style="1" bestFit="1" customWidth="1"/>
    <col min="10242" max="10242" width="12.77734375" style="1" bestFit="1" customWidth="1"/>
    <col min="10243" max="10243" width="17.6640625" style="1" customWidth="1"/>
    <col min="10244" max="10244" width="11.5546875" style="1" customWidth="1"/>
    <col min="10245" max="10245" width="17.109375" style="1" customWidth="1"/>
    <col min="10246" max="10246" width="11.88671875" style="1" bestFit="1" customWidth="1"/>
    <col min="10247" max="10247" width="12.44140625" style="1" customWidth="1"/>
    <col min="10248" max="10248" width="15.109375" style="1" bestFit="1" customWidth="1"/>
    <col min="10249" max="10249" width="12.33203125" style="1" bestFit="1" customWidth="1"/>
    <col min="10250" max="10250" width="11.88671875" style="1" bestFit="1" customWidth="1"/>
    <col min="10251" max="10251" width="3.21875" style="1" bestFit="1" customWidth="1"/>
    <col min="10252" max="10496" width="7.21875" style="1"/>
    <col min="10497" max="10497" width="3.6640625" style="1" bestFit="1" customWidth="1"/>
    <col min="10498" max="10498" width="12.77734375" style="1" bestFit="1" customWidth="1"/>
    <col min="10499" max="10499" width="17.6640625" style="1" customWidth="1"/>
    <col min="10500" max="10500" width="11.5546875" style="1" customWidth="1"/>
    <col min="10501" max="10501" width="17.109375" style="1" customWidth="1"/>
    <col min="10502" max="10502" width="11.88671875" style="1" bestFit="1" customWidth="1"/>
    <col min="10503" max="10503" width="12.44140625" style="1" customWidth="1"/>
    <col min="10504" max="10504" width="15.109375" style="1" bestFit="1" customWidth="1"/>
    <col min="10505" max="10505" width="12.33203125" style="1" bestFit="1" customWidth="1"/>
    <col min="10506" max="10506" width="11.88671875" style="1" bestFit="1" customWidth="1"/>
    <col min="10507" max="10507" width="3.21875" style="1" bestFit="1" customWidth="1"/>
    <col min="10508" max="10752" width="7.21875" style="1"/>
    <col min="10753" max="10753" width="3.6640625" style="1" bestFit="1" customWidth="1"/>
    <col min="10754" max="10754" width="12.77734375" style="1" bestFit="1" customWidth="1"/>
    <col min="10755" max="10755" width="17.6640625" style="1" customWidth="1"/>
    <col min="10756" max="10756" width="11.5546875" style="1" customWidth="1"/>
    <col min="10757" max="10757" width="17.109375" style="1" customWidth="1"/>
    <col min="10758" max="10758" width="11.88671875" style="1" bestFit="1" customWidth="1"/>
    <col min="10759" max="10759" width="12.44140625" style="1" customWidth="1"/>
    <col min="10760" max="10760" width="15.109375" style="1" bestFit="1" customWidth="1"/>
    <col min="10761" max="10761" width="12.33203125" style="1" bestFit="1" customWidth="1"/>
    <col min="10762" max="10762" width="11.88671875" style="1" bestFit="1" customWidth="1"/>
    <col min="10763" max="10763" width="3.21875" style="1" bestFit="1" customWidth="1"/>
    <col min="10764" max="11008" width="7.21875" style="1"/>
    <col min="11009" max="11009" width="3.6640625" style="1" bestFit="1" customWidth="1"/>
    <col min="11010" max="11010" width="12.77734375" style="1" bestFit="1" customWidth="1"/>
    <col min="11011" max="11011" width="17.6640625" style="1" customWidth="1"/>
    <col min="11012" max="11012" width="11.5546875" style="1" customWidth="1"/>
    <col min="11013" max="11013" width="17.109375" style="1" customWidth="1"/>
    <col min="11014" max="11014" width="11.88671875" style="1" bestFit="1" customWidth="1"/>
    <col min="11015" max="11015" width="12.44140625" style="1" customWidth="1"/>
    <col min="11016" max="11016" width="15.109375" style="1" bestFit="1" customWidth="1"/>
    <col min="11017" max="11017" width="12.33203125" style="1" bestFit="1" customWidth="1"/>
    <col min="11018" max="11018" width="11.88671875" style="1" bestFit="1" customWidth="1"/>
    <col min="11019" max="11019" width="3.21875" style="1" bestFit="1" customWidth="1"/>
    <col min="11020" max="11264" width="7.21875" style="1"/>
    <col min="11265" max="11265" width="3.6640625" style="1" bestFit="1" customWidth="1"/>
    <col min="11266" max="11266" width="12.77734375" style="1" bestFit="1" customWidth="1"/>
    <col min="11267" max="11267" width="17.6640625" style="1" customWidth="1"/>
    <col min="11268" max="11268" width="11.5546875" style="1" customWidth="1"/>
    <col min="11269" max="11269" width="17.109375" style="1" customWidth="1"/>
    <col min="11270" max="11270" width="11.88671875" style="1" bestFit="1" customWidth="1"/>
    <col min="11271" max="11271" width="12.44140625" style="1" customWidth="1"/>
    <col min="11272" max="11272" width="15.109375" style="1" bestFit="1" customWidth="1"/>
    <col min="11273" max="11273" width="12.33203125" style="1" bestFit="1" customWidth="1"/>
    <col min="11274" max="11274" width="11.88671875" style="1" bestFit="1" customWidth="1"/>
    <col min="11275" max="11275" width="3.21875" style="1" bestFit="1" customWidth="1"/>
    <col min="11276" max="11520" width="7.21875" style="1"/>
    <col min="11521" max="11521" width="3.6640625" style="1" bestFit="1" customWidth="1"/>
    <col min="11522" max="11522" width="12.77734375" style="1" bestFit="1" customWidth="1"/>
    <col min="11523" max="11523" width="17.6640625" style="1" customWidth="1"/>
    <col min="11524" max="11524" width="11.5546875" style="1" customWidth="1"/>
    <col min="11525" max="11525" width="17.109375" style="1" customWidth="1"/>
    <col min="11526" max="11526" width="11.88671875" style="1" bestFit="1" customWidth="1"/>
    <col min="11527" max="11527" width="12.44140625" style="1" customWidth="1"/>
    <col min="11528" max="11528" width="15.109375" style="1" bestFit="1" customWidth="1"/>
    <col min="11529" max="11529" width="12.33203125" style="1" bestFit="1" customWidth="1"/>
    <col min="11530" max="11530" width="11.88671875" style="1" bestFit="1" customWidth="1"/>
    <col min="11531" max="11531" width="3.21875" style="1" bestFit="1" customWidth="1"/>
    <col min="11532" max="11776" width="7.21875" style="1"/>
    <col min="11777" max="11777" width="3.6640625" style="1" bestFit="1" customWidth="1"/>
    <col min="11778" max="11778" width="12.77734375" style="1" bestFit="1" customWidth="1"/>
    <col min="11779" max="11779" width="17.6640625" style="1" customWidth="1"/>
    <col min="11780" max="11780" width="11.5546875" style="1" customWidth="1"/>
    <col min="11781" max="11781" width="17.109375" style="1" customWidth="1"/>
    <col min="11782" max="11782" width="11.88671875" style="1" bestFit="1" customWidth="1"/>
    <col min="11783" max="11783" width="12.44140625" style="1" customWidth="1"/>
    <col min="11784" max="11784" width="15.109375" style="1" bestFit="1" customWidth="1"/>
    <col min="11785" max="11785" width="12.33203125" style="1" bestFit="1" customWidth="1"/>
    <col min="11786" max="11786" width="11.88671875" style="1" bestFit="1" customWidth="1"/>
    <col min="11787" max="11787" width="3.21875" style="1" bestFit="1" customWidth="1"/>
    <col min="11788" max="12032" width="7.21875" style="1"/>
    <col min="12033" max="12033" width="3.6640625" style="1" bestFit="1" customWidth="1"/>
    <col min="12034" max="12034" width="12.77734375" style="1" bestFit="1" customWidth="1"/>
    <col min="12035" max="12035" width="17.6640625" style="1" customWidth="1"/>
    <col min="12036" max="12036" width="11.5546875" style="1" customWidth="1"/>
    <col min="12037" max="12037" width="17.109375" style="1" customWidth="1"/>
    <col min="12038" max="12038" width="11.88671875" style="1" bestFit="1" customWidth="1"/>
    <col min="12039" max="12039" width="12.44140625" style="1" customWidth="1"/>
    <col min="12040" max="12040" width="15.109375" style="1" bestFit="1" customWidth="1"/>
    <col min="12041" max="12041" width="12.33203125" style="1" bestFit="1" customWidth="1"/>
    <col min="12042" max="12042" width="11.88671875" style="1" bestFit="1" customWidth="1"/>
    <col min="12043" max="12043" width="3.21875" style="1" bestFit="1" customWidth="1"/>
    <col min="12044" max="12288" width="7.21875" style="1"/>
    <col min="12289" max="12289" width="3.6640625" style="1" bestFit="1" customWidth="1"/>
    <col min="12290" max="12290" width="12.77734375" style="1" bestFit="1" customWidth="1"/>
    <col min="12291" max="12291" width="17.6640625" style="1" customWidth="1"/>
    <col min="12292" max="12292" width="11.5546875" style="1" customWidth="1"/>
    <col min="12293" max="12293" width="17.109375" style="1" customWidth="1"/>
    <col min="12294" max="12294" width="11.88671875" style="1" bestFit="1" customWidth="1"/>
    <col min="12295" max="12295" width="12.44140625" style="1" customWidth="1"/>
    <col min="12296" max="12296" width="15.109375" style="1" bestFit="1" customWidth="1"/>
    <col min="12297" max="12297" width="12.33203125" style="1" bestFit="1" customWidth="1"/>
    <col min="12298" max="12298" width="11.88671875" style="1" bestFit="1" customWidth="1"/>
    <col min="12299" max="12299" width="3.21875" style="1" bestFit="1" customWidth="1"/>
    <col min="12300" max="12544" width="7.21875" style="1"/>
    <col min="12545" max="12545" width="3.6640625" style="1" bestFit="1" customWidth="1"/>
    <col min="12546" max="12546" width="12.77734375" style="1" bestFit="1" customWidth="1"/>
    <col min="12547" max="12547" width="17.6640625" style="1" customWidth="1"/>
    <col min="12548" max="12548" width="11.5546875" style="1" customWidth="1"/>
    <col min="12549" max="12549" width="17.109375" style="1" customWidth="1"/>
    <col min="12550" max="12550" width="11.88671875" style="1" bestFit="1" customWidth="1"/>
    <col min="12551" max="12551" width="12.44140625" style="1" customWidth="1"/>
    <col min="12552" max="12552" width="15.109375" style="1" bestFit="1" customWidth="1"/>
    <col min="12553" max="12553" width="12.33203125" style="1" bestFit="1" customWidth="1"/>
    <col min="12554" max="12554" width="11.88671875" style="1" bestFit="1" customWidth="1"/>
    <col min="12555" max="12555" width="3.21875" style="1" bestFit="1" customWidth="1"/>
    <col min="12556" max="12800" width="7.21875" style="1"/>
    <col min="12801" max="12801" width="3.6640625" style="1" bestFit="1" customWidth="1"/>
    <col min="12802" max="12802" width="12.77734375" style="1" bestFit="1" customWidth="1"/>
    <col min="12803" max="12803" width="17.6640625" style="1" customWidth="1"/>
    <col min="12804" max="12804" width="11.5546875" style="1" customWidth="1"/>
    <col min="12805" max="12805" width="17.109375" style="1" customWidth="1"/>
    <col min="12806" max="12806" width="11.88671875" style="1" bestFit="1" customWidth="1"/>
    <col min="12807" max="12807" width="12.44140625" style="1" customWidth="1"/>
    <col min="12808" max="12808" width="15.109375" style="1" bestFit="1" customWidth="1"/>
    <col min="12809" max="12809" width="12.33203125" style="1" bestFit="1" customWidth="1"/>
    <col min="12810" max="12810" width="11.88671875" style="1" bestFit="1" customWidth="1"/>
    <col min="12811" max="12811" width="3.21875" style="1" bestFit="1" customWidth="1"/>
    <col min="12812" max="13056" width="7.21875" style="1"/>
    <col min="13057" max="13057" width="3.6640625" style="1" bestFit="1" customWidth="1"/>
    <col min="13058" max="13058" width="12.77734375" style="1" bestFit="1" customWidth="1"/>
    <col min="13059" max="13059" width="17.6640625" style="1" customWidth="1"/>
    <col min="13060" max="13060" width="11.5546875" style="1" customWidth="1"/>
    <col min="13061" max="13061" width="17.109375" style="1" customWidth="1"/>
    <col min="13062" max="13062" width="11.88671875" style="1" bestFit="1" customWidth="1"/>
    <col min="13063" max="13063" width="12.44140625" style="1" customWidth="1"/>
    <col min="13064" max="13064" width="15.109375" style="1" bestFit="1" customWidth="1"/>
    <col min="13065" max="13065" width="12.33203125" style="1" bestFit="1" customWidth="1"/>
    <col min="13066" max="13066" width="11.88671875" style="1" bestFit="1" customWidth="1"/>
    <col min="13067" max="13067" width="3.21875" style="1" bestFit="1" customWidth="1"/>
    <col min="13068" max="13312" width="7.21875" style="1"/>
    <col min="13313" max="13313" width="3.6640625" style="1" bestFit="1" customWidth="1"/>
    <col min="13314" max="13314" width="12.77734375" style="1" bestFit="1" customWidth="1"/>
    <col min="13315" max="13315" width="17.6640625" style="1" customWidth="1"/>
    <col min="13316" max="13316" width="11.5546875" style="1" customWidth="1"/>
    <col min="13317" max="13317" width="17.109375" style="1" customWidth="1"/>
    <col min="13318" max="13318" width="11.88671875" style="1" bestFit="1" customWidth="1"/>
    <col min="13319" max="13319" width="12.44140625" style="1" customWidth="1"/>
    <col min="13320" max="13320" width="15.109375" style="1" bestFit="1" customWidth="1"/>
    <col min="13321" max="13321" width="12.33203125" style="1" bestFit="1" customWidth="1"/>
    <col min="13322" max="13322" width="11.88671875" style="1" bestFit="1" customWidth="1"/>
    <col min="13323" max="13323" width="3.21875" style="1" bestFit="1" customWidth="1"/>
    <col min="13324" max="13568" width="7.21875" style="1"/>
    <col min="13569" max="13569" width="3.6640625" style="1" bestFit="1" customWidth="1"/>
    <col min="13570" max="13570" width="12.77734375" style="1" bestFit="1" customWidth="1"/>
    <col min="13571" max="13571" width="17.6640625" style="1" customWidth="1"/>
    <col min="13572" max="13572" width="11.5546875" style="1" customWidth="1"/>
    <col min="13573" max="13573" width="17.109375" style="1" customWidth="1"/>
    <col min="13574" max="13574" width="11.88671875" style="1" bestFit="1" customWidth="1"/>
    <col min="13575" max="13575" width="12.44140625" style="1" customWidth="1"/>
    <col min="13576" max="13576" width="15.109375" style="1" bestFit="1" customWidth="1"/>
    <col min="13577" max="13577" width="12.33203125" style="1" bestFit="1" customWidth="1"/>
    <col min="13578" max="13578" width="11.88671875" style="1" bestFit="1" customWidth="1"/>
    <col min="13579" max="13579" width="3.21875" style="1" bestFit="1" customWidth="1"/>
    <col min="13580" max="13824" width="7.21875" style="1"/>
    <col min="13825" max="13825" width="3.6640625" style="1" bestFit="1" customWidth="1"/>
    <col min="13826" max="13826" width="12.77734375" style="1" bestFit="1" customWidth="1"/>
    <col min="13827" max="13827" width="17.6640625" style="1" customWidth="1"/>
    <col min="13828" max="13828" width="11.5546875" style="1" customWidth="1"/>
    <col min="13829" max="13829" width="17.109375" style="1" customWidth="1"/>
    <col min="13830" max="13830" width="11.88671875" style="1" bestFit="1" customWidth="1"/>
    <col min="13831" max="13831" width="12.44140625" style="1" customWidth="1"/>
    <col min="13832" max="13832" width="15.109375" style="1" bestFit="1" customWidth="1"/>
    <col min="13833" max="13833" width="12.33203125" style="1" bestFit="1" customWidth="1"/>
    <col min="13834" max="13834" width="11.88671875" style="1" bestFit="1" customWidth="1"/>
    <col min="13835" max="13835" width="3.21875" style="1" bestFit="1" customWidth="1"/>
    <col min="13836" max="14080" width="7.21875" style="1"/>
    <col min="14081" max="14081" width="3.6640625" style="1" bestFit="1" customWidth="1"/>
    <col min="14082" max="14082" width="12.77734375" style="1" bestFit="1" customWidth="1"/>
    <col min="14083" max="14083" width="17.6640625" style="1" customWidth="1"/>
    <col min="14084" max="14084" width="11.5546875" style="1" customWidth="1"/>
    <col min="14085" max="14085" width="17.109375" style="1" customWidth="1"/>
    <col min="14086" max="14086" width="11.88671875" style="1" bestFit="1" customWidth="1"/>
    <col min="14087" max="14087" width="12.44140625" style="1" customWidth="1"/>
    <col min="14088" max="14088" width="15.109375" style="1" bestFit="1" customWidth="1"/>
    <col min="14089" max="14089" width="12.33203125" style="1" bestFit="1" customWidth="1"/>
    <col min="14090" max="14090" width="11.88671875" style="1" bestFit="1" customWidth="1"/>
    <col min="14091" max="14091" width="3.21875" style="1" bestFit="1" customWidth="1"/>
    <col min="14092" max="14336" width="7.21875" style="1"/>
    <col min="14337" max="14337" width="3.6640625" style="1" bestFit="1" customWidth="1"/>
    <col min="14338" max="14338" width="12.77734375" style="1" bestFit="1" customWidth="1"/>
    <col min="14339" max="14339" width="17.6640625" style="1" customWidth="1"/>
    <col min="14340" max="14340" width="11.5546875" style="1" customWidth="1"/>
    <col min="14341" max="14341" width="17.109375" style="1" customWidth="1"/>
    <col min="14342" max="14342" width="11.88671875" style="1" bestFit="1" customWidth="1"/>
    <col min="14343" max="14343" width="12.44140625" style="1" customWidth="1"/>
    <col min="14344" max="14344" width="15.109375" style="1" bestFit="1" customWidth="1"/>
    <col min="14345" max="14345" width="12.33203125" style="1" bestFit="1" customWidth="1"/>
    <col min="14346" max="14346" width="11.88671875" style="1" bestFit="1" customWidth="1"/>
    <col min="14347" max="14347" width="3.21875" style="1" bestFit="1" customWidth="1"/>
    <col min="14348" max="14592" width="7.21875" style="1"/>
    <col min="14593" max="14593" width="3.6640625" style="1" bestFit="1" customWidth="1"/>
    <col min="14594" max="14594" width="12.77734375" style="1" bestFit="1" customWidth="1"/>
    <col min="14595" max="14595" width="17.6640625" style="1" customWidth="1"/>
    <col min="14596" max="14596" width="11.5546875" style="1" customWidth="1"/>
    <col min="14597" max="14597" width="17.109375" style="1" customWidth="1"/>
    <col min="14598" max="14598" width="11.88671875" style="1" bestFit="1" customWidth="1"/>
    <col min="14599" max="14599" width="12.44140625" style="1" customWidth="1"/>
    <col min="14600" max="14600" width="15.109375" style="1" bestFit="1" customWidth="1"/>
    <col min="14601" max="14601" width="12.33203125" style="1" bestFit="1" customWidth="1"/>
    <col min="14602" max="14602" width="11.88671875" style="1" bestFit="1" customWidth="1"/>
    <col min="14603" max="14603" width="3.21875" style="1" bestFit="1" customWidth="1"/>
    <col min="14604" max="14848" width="7.21875" style="1"/>
    <col min="14849" max="14849" width="3.6640625" style="1" bestFit="1" customWidth="1"/>
    <col min="14850" max="14850" width="12.77734375" style="1" bestFit="1" customWidth="1"/>
    <col min="14851" max="14851" width="17.6640625" style="1" customWidth="1"/>
    <col min="14852" max="14852" width="11.5546875" style="1" customWidth="1"/>
    <col min="14853" max="14853" width="17.109375" style="1" customWidth="1"/>
    <col min="14854" max="14854" width="11.88671875" style="1" bestFit="1" customWidth="1"/>
    <col min="14855" max="14855" width="12.44140625" style="1" customWidth="1"/>
    <col min="14856" max="14856" width="15.109375" style="1" bestFit="1" customWidth="1"/>
    <col min="14857" max="14857" width="12.33203125" style="1" bestFit="1" customWidth="1"/>
    <col min="14858" max="14858" width="11.88671875" style="1" bestFit="1" customWidth="1"/>
    <col min="14859" max="14859" width="3.21875" style="1" bestFit="1" customWidth="1"/>
    <col min="14860" max="15104" width="7.21875" style="1"/>
    <col min="15105" max="15105" width="3.6640625" style="1" bestFit="1" customWidth="1"/>
    <col min="15106" max="15106" width="12.77734375" style="1" bestFit="1" customWidth="1"/>
    <col min="15107" max="15107" width="17.6640625" style="1" customWidth="1"/>
    <col min="15108" max="15108" width="11.5546875" style="1" customWidth="1"/>
    <col min="15109" max="15109" width="17.109375" style="1" customWidth="1"/>
    <col min="15110" max="15110" width="11.88671875" style="1" bestFit="1" customWidth="1"/>
    <col min="15111" max="15111" width="12.44140625" style="1" customWidth="1"/>
    <col min="15112" max="15112" width="15.109375" style="1" bestFit="1" customWidth="1"/>
    <col min="15113" max="15113" width="12.33203125" style="1" bestFit="1" customWidth="1"/>
    <col min="15114" max="15114" width="11.88671875" style="1" bestFit="1" customWidth="1"/>
    <col min="15115" max="15115" width="3.21875" style="1" bestFit="1" customWidth="1"/>
    <col min="15116" max="15360" width="7.21875" style="1"/>
    <col min="15361" max="15361" width="3.6640625" style="1" bestFit="1" customWidth="1"/>
    <col min="15362" max="15362" width="12.77734375" style="1" bestFit="1" customWidth="1"/>
    <col min="15363" max="15363" width="17.6640625" style="1" customWidth="1"/>
    <col min="15364" max="15364" width="11.5546875" style="1" customWidth="1"/>
    <col min="15365" max="15365" width="17.109375" style="1" customWidth="1"/>
    <col min="15366" max="15366" width="11.88671875" style="1" bestFit="1" customWidth="1"/>
    <col min="15367" max="15367" width="12.44140625" style="1" customWidth="1"/>
    <col min="15368" max="15368" width="15.109375" style="1" bestFit="1" customWidth="1"/>
    <col min="15369" max="15369" width="12.33203125" style="1" bestFit="1" customWidth="1"/>
    <col min="15370" max="15370" width="11.88671875" style="1" bestFit="1" customWidth="1"/>
    <col min="15371" max="15371" width="3.21875" style="1" bestFit="1" customWidth="1"/>
    <col min="15372" max="15616" width="7.21875" style="1"/>
    <col min="15617" max="15617" width="3.6640625" style="1" bestFit="1" customWidth="1"/>
    <col min="15618" max="15618" width="12.77734375" style="1" bestFit="1" customWidth="1"/>
    <col min="15619" max="15619" width="17.6640625" style="1" customWidth="1"/>
    <col min="15620" max="15620" width="11.5546875" style="1" customWidth="1"/>
    <col min="15621" max="15621" width="17.109375" style="1" customWidth="1"/>
    <col min="15622" max="15622" width="11.88671875" style="1" bestFit="1" customWidth="1"/>
    <col min="15623" max="15623" width="12.44140625" style="1" customWidth="1"/>
    <col min="15624" max="15624" width="15.109375" style="1" bestFit="1" customWidth="1"/>
    <col min="15625" max="15625" width="12.33203125" style="1" bestFit="1" customWidth="1"/>
    <col min="15626" max="15626" width="11.88671875" style="1" bestFit="1" customWidth="1"/>
    <col min="15627" max="15627" width="3.21875" style="1" bestFit="1" customWidth="1"/>
    <col min="15628" max="15872" width="7.21875" style="1"/>
    <col min="15873" max="15873" width="3.6640625" style="1" bestFit="1" customWidth="1"/>
    <col min="15874" max="15874" width="12.77734375" style="1" bestFit="1" customWidth="1"/>
    <col min="15875" max="15875" width="17.6640625" style="1" customWidth="1"/>
    <col min="15876" max="15876" width="11.5546875" style="1" customWidth="1"/>
    <col min="15877" max="15877" width="17.109375" style="1" customWidth="1"/>
    <col min="15878" max="15878" width="11.88671875" style="1" bestFit="1" customWidth="1"/>
    <col min="15879" max="15879" width="12.44140625" style="1" customWidth="1"/>
    <col min="15880" max="15880" width="15.109375" style="1" bestFit="1" customWidth="1"/>
    <col min="15881" max="15881" width="12.33203125" style="1" bestFit="1" customWidth="1"/>
    <col min="15882" max="15882" width="11.88671875" style="1" bestFit="1" customWidth="1"/>
    <col min="15883" max="15883" width="3.21875" style="1" bestFit="1" customWidth="1"/>
    <col min="15884" max="16128" width="7.21875" style="1"/>
    <col min="16129" max="16129" width="3.6640625" style="1" bestFit="1" customWidth="1"/>
    <col min="16130" max="16130" width="12.77734375" style="1" bestFit="1" customWidth="1"/>
    <col min="16131" max="16131" width="17.6640625" style="1" customWidth="1"/>
    <col min="16132" max="16132" width="11.5546875" style="1" customWidth="1"/>
    <col min="16133" max="16133" width="17.109375" style="1" customWidth="1"/>
    <col min="16134" max="16134" width="11.88671875" style="1" bestFit="1" customWidth="1"/>
    <col min="16135" max="16135" width="12.44140625" style="1" customWidth="1"/>
    <col min="16136" max="16136" width="15.109375" style="1" bestFit="1" customWidth="1"/>
    <col min="16137" max="16137" width="12.33203125" style="1" bestFit="1" customWidth="1"/>
    <col min="16138" max="16138" width="11.88671875" style="1" bestFit="1" customWidth="1"/>
    <col min="16139" max="16139" width="3.21875" style="1" bestFit="1" customWidth="1"/>
    <col min="16140" max="16384" width="7.21875" style="1"/>
  </cols>
  <sheetData>
    <row r="1" spans="1:11" x14ac:dyDescent="0.25">
      <c r="A1" s="1" t="s">
        <v>1</v>
      </c>
    </row>
    <row r="2" spans="1:11" x14ac:dyDescent="0.25">
      <c r="A2" s="1" t="s">
        <v>470</v>
      </c>
      <c r="C2" s="78" t="s">
        <v>426</v>
      </c>
      <c r="F2" s="2"/>
      <c r="G2" s="92"/>
      <c r="K2" s="2"/>
    </row>
    <row r="3" spans="1:11" ht="13.2" customHeight="1" x14ac:dyDescent="0.25">
      <c r="A3" s="1" t="s">
        <v>438</v>
      </c>
      <c r="F3" s="2"/>
      <c r="G3" s="92"/>
      <c r="K3" s="2"/>
    </row>
    <row r="4" spans="1:11" ht="12" hidden="1" customHeight="1" x14ac:dyDescent="0.25">
      <c r="A4" s="79"/>
      <c r="F4" s="2"/>
      <c r="G4" s="92"/>
      <c r="K4" s="2"/>
    </row>
    <row r="6" spans="1:11" x14ac:dyDescent="0.25">
      <c r="G6" s="5" t="s">
        <v>211</v>
      </c>
      <c r="H6" s="5"/>
      <c r="I6" s="5"/>
      <c r="J6" s="5"/>
    </row>
    <row r="7" spans="1:11" s="84" customFormat="1" ht="37.799999999999997" x14ac:dyDescent="0.25">
      <c r="A7" s="82" t="s">
        <v>8</v>
      </c>
      <c r="B7" s="82" t="s">
        <v>10</v>
      </c>
      <c r="C7" s="10" t="s">
        <v>252</v>
      </c>
      <c r="D7" s="10" t="s">
        <v>253</v>
      </c>
      <c r="E7" s="10" t="s">
        <v>254</v>
      </c>
      <c r="F7" s="82" t="s">
        <v>60</v>
      </c>
      <c r="G7" s="10" t="s">
        <v>222</v>
      </c>
      <c r="H7" s="10" t="s">
        <v>12</v>
      </c>
      <c r="I7" s="10" t="s">
        <v>13</v>
      </c>
      <c r="J7" s="10" t="s">
        <v>223</v>
      </c>
      <c r="K7" s="82" t="s">
        <v>8</v>
      </c>
    </row>
    <row r="8" spans="1:11" x14ac:dyDescent="0.25">
      <c r="A8" s="1">
        <v>1</v>
      </c>
      <c r="B8" s="1" t="s">
        <v>61</v>
      </c>
      <c r="C8" s="97">
        <v>2319191</v>
      </c>
      <c r="D8" s="97">
        <v>209797</v>
      </c>
      <c r="E8" s="97">
        <v>76272</v>
      </c>
      <c r="F8" s="97">
        <f t="shared" ref="F8:F71" si="0">(C8+D8+E8)</f>
        <v>2605260</v>
      </c>
      <c r="G8" s="97">
        <v>0</v>
      </c>
      <c r="H8" s="97">
        <v>15880</v>
      </c>
      <c r="I8" s="97">
        <v>0</v>
      </c>
      <c r="J8" s="97">
        <v>1194187</v>
      </c>
      <c r="K8" s="1">
        <v>1</v>
      </c>
    </row>
    <row r="9" spans="1:11" x14ac:dyDescent="0.25">
      <c r="A9" s="1">
        <v>2</v>
      </c>
      <c r="B9" s="1" t="s">
        <v>62</v>
      </c>
      <c r="C9" s="97">
        <v>28442707</v>
      </c>
      <c r="D9" s="97">
        <v>122816</v>
      </c>
      <c r="E9" s="97">
        <v>175928</v>
      </c>
      <c r="F9" s="97">
        <f t="shared" si="0"/>
        <v>28741451</v>
      </c>
      <c r="G9" s="97">
        <v>51913</v>
      </c>
      <c r="H9" s="97">
        <v>105282</v>
      </c>
      <c r="I9" s="97">
        <v>3628541</v>
      </c>
      <c r="J9" s="97">
        <v>38519</v>
      </c>
      <c r="K9" s="1">
        <v>2</v>
      </c>
    </row>
    <row r="10" spans="1:11" x14ac:dyDescent="0.25">
      <c r="A10" s="1">
        <v>3</v>
      </c>
      <c r="B10" s="1" t="s">
        <v>63</v>
      </c>
      <c r="C10" s="97">
        <v>371535</v>
      </c>
      <c r="D10" s="97">
        <v>2500</v>
      </c>
      <c r="E10" s="97">
        <v>37678</v>
      </c>
      <c r="F10" s="97">
        <f t="shared" si="0"/>
        <v>411713</v>
      </c>
      <c r="G10" s="97">
        <v>0</v>
      </c>
      <c r="H10" s="97">
        <v>85647</v>
      </c>
      <c r="I10" s="97">
        <v>0</v>
      </c>
      <c r="J10" s="97">
        <v>0</v>
      </c>
      <c r="K10" s="1">
        <v>3</v>
      </c>
    </row>
    <row r="11" spans="1:11" x14ac:dyDescent="0.25">
      <c r="A11" s="1">
        <v>4</v>
      </c>
      <c r="B11" s="1" t="s">
        <v>64</v>
      </c>
      <c r="C11" s="97">
        <v>153704</v>
      </c>
      <c r="D11" s="97">
        <v>25441</v>
      </c>
      <c r="E11" s="97">
        <v>65653</v>
      </c>
      <c r="F11" s="97">
        <f t="shared" si="0"/>
        <v>244798</v>
      </c>
      <c r="G11" s="97">
        <v>4883</v>
      </c>
      <c r="H11" s="97">
        <v>0</v>
      </c>
      <c r="I11" s="97">
        <v>0</v>
      </c>
      <c r="J11" s="97">
        <v>0</v>
      </c>
      <c r="K11" s="1">
        <v>4</v>
      </c>
    </row>
    <row r="12" spans="1:11" x14ac:dyDescent="0.25">
      <c r="A12" s="1">
        <v>5</v>
      </c>
      <c r="B12" s="1" t="s">
        <v>65</v>
      </c>
      <c r="C12" s="97">
        <v>2207488</v>
      </c>
      <c r="D12" s="97">
        <v>8500</v>
      </c>
      <c r="E12" s="97">
        <v>75593</v>
      </c>
      <c r="F12" s="97">
        <f t="shared" si="0"/>
        <v>2291581</v>
      </c>
      <c r="G12" s="97">
        <v>0</v>
      </c>
      <c r="H12" s="97">
        <v>0</v>
      </c>
      <c r="I12" s="97">
        <v>0</v>
      </c>
      <c r="J12" s="97">
        <v>0</v>
      </c>
      <c r="K12" s="1">
        <v>5</v>
      </c>
    </row>
    <row r="13" spans="1:11" x14ac:dyDescent="0.25">
      <c r="A13" s="1">
        <v>6</v>
      </c>
      <c r="B13" s="1" t="s">
        <v>66</v>
      </c>
      <c r="C13" s="97">
        <v>1453824</v>
      </c>
      <c r="D13" s="97">
        <v>10000</v>
      </c>
      <c r="E13" s="97">
        <v>55941</v>
      </c>
      <c r="F13" s="97">
        <f t="shared" si="0"/>
        <v>1519765</v>
      </c>
      <c r="G13" s="97">
        <v>979850</v>
      </c>
      <c r="H13" s="97">
        <v>229381</v>
      </c>
      <c r="I13" s="97">
        <v>0</v>
      </c>
      <c r="J13" s="97">
        <v>3620</v>
      </c>
      <c r="K13" s="1">
        <v>6</v>
      </c>
    </row>
    <row r="14" spans="1:11" x14ac:dyDescent="0.25">
      <c r="A14" s="1">
        <v>7</v>
      </c>
      <c r="B14" s="1" t="s">
        <v>67</v>
      </c>
      <c r="C14" s="97">
        <v>54638899</v>
      </c>
      <c r="D14" s="97">
        <v>0</v>
      </c>
      <c r="E14" s="97">
        <v>0</v>
      </c>
      <c r="F14" s="97">
        <f t="shared" si="0"/>
        <v>54638899</v>
      </c>
      <c r="G14" s="97">
        <v>0</v>
      </c>
      <c r="H14" s="97">
        <v>28000</v>
      </c>
      <c r="I14" s="97">
        <v>4968017</v>
      </c>
      <c r="J14" s="97">
        <v>26686496</v>
      </c>
      <c r="K14" s="1">
        <v>7</v>
      </c>
    </row>
    <row r="15" spans="1:11" x14ac:dyDescent="0.25">
      <c r="A15" s="1">
        <v>8</v>
      </c>
      <c r="B15" s="1" t="s">
        <v>68</v>
      </c>
      <c r="C15" s="97">
        <v>1854474</v>
      </c>
      <c r="D15" s="97">
        <v>101895</v>
      </c>
      <c r="E15" s="97">
        <v>110079</v>
      </c>
      <c r="F15" s="97">
        <f t="shared" si="0"/>
        <v>2066448</v>
      </c>
      <c r="G15" s="97">
        <v>0</v>
      </c>
      <c r="H15" s="97">
        <v>20096</v>
      </c>
      <c r="I15" s="97">
        <v>0</v>
      </c>
      <c r="J15" s="97">
        <v>0</v>
      </c>
      <c r="K15" s="1">
        <v>8</v>
      </c>
    </row>
    <row r="16" spans="1:11" x14ac:dyDescent="0.25">
      <c r="A16" s="1">
        <v>9</v>
      </c>
      <c r="B16" s="1" t="s">
        <v>69</v>
      </c>
      <c r="C16" s="97">
        <v>599754</v>
      </c>
      <c r="D16" s="97">
        <v>135423</v>
      </c>
      <c r="E16" s="97">
        <v>44649</v>
      </c>
      <c r="F16" s="97">
        <f t="shared" si="0"/>
        <v>779826</v>
      </c>
      <c r="G16" s="97">
        <v>122521</v>
      </c>
      <c r="H16" s="97">
        <v>0</v>
      </c>
      <c r="I16" s="97">
        <v>0</v>
      </c>
      <c r="J16" s="97">
        <v>780</v>
      </c>
      <c r="K16" s="1">
        <v>9</v>
      </c>
    </row>
    <row r="17" spans="1:11" x14ac:dyDescent="0.25">
      <c r="A17" s="1">
        <v>10</v>
      </c>
      <c r="B17" s="1" t="s">
        <v>70</v>
      </c>
      <c r="C17" s="97">
        <v>7093469</v>
      </c>
      <c r="D17" s="97">
        <v>392510</v>
      </c>
      <c r="E17" s="97">
        <v>85450</v>
      </c>
      <c r="F17" s="97">
        <f t="shared" si="0"/>
        <v>7571429</v>
      </c>
      <c r="G17" s="97">
        <v>1223082</v>
      </c>
      <c r="H17" s="97">
        <v>0</v>
      </c>
      <c r="I17" s="97">
        <v>0</v>
      </c>
      <c r="J17" s="97">
        <v>12864</v>
      </c>
      <c r="K17" s="1">
        <v>10</v>
      </c>
    </row>
    <row r="18" spans="1:11" x14ac:dyDescent="0.25">
      <c r="A18" s="1">
        <v>11</v>
      </c>
      <c r="B18" s="1" t="s">
        <v>71</v>
      </c>
      <c r="C18" s="97">
        <v>643351</v>
      </c>
      <c r="D18" s="97">
        <v>166028</v>
      </c>
      <c r="E18" s="97">
        <v>73214</v>
      </c>
      <c r="F18" s="97">
        <f t="shared" si="0"/>
        <v>882593</v>
      </c>
      <c r="G18" s="97">
        <v>0</v>
      </c>
      <c r="H18" s="97">
        <v>4375</v>
      </c>
      <c r="I18" s="97">
        <v>0</v>
      </c>
      <c r="J18" s="97">
        <v>12945</v>
      </c>
      <c r="K18" s="1">
        <v>11</v>
      </c>
    </row>
    <row r="19" spans="1:11" x14ac:dyDescent="0.25">
      <c r="A19" s="1">
        <v>12</v>
      </c>
      <c r="B19" s="1" t="s">
        <v>72</v>
      </c>
      <c r="C19" s="97">
        <v>3273009</v>
      </c>
      <c r="D19" s="97">
        <v>20234</v>
      </c>
      <c r="E19" s="97">
        <v>55419</v>
      </c>
      <c r="F19" s="97">
        <f t="shared" si="0"/>
        <v>3348662</v>
      </c>
      <c r="G19" s="97">
        <v>1178636</v>
      </c>
      <c r="H19" s="97">
        <v>0</v>
      </c>
      <c r="I19" s="97">
        <v>0</v>
      </c>
      <c r="J19" s="97">
        <v>4664</v>
      </c>
      <c r="K19" s="1">
        <v>12</v>
      </c>
    </row>
    <row r="20" spans="1:11" x14ac:dyDescent="0.25">
      <c r="A20" s="1">
        <v>13</v>
      </c>
      <c r="B20" s="1" t="s">
        <v>73</v>
      </c>
      <c r="C20" s="97">
        <v>564550</v>
      </c>
      <c r="D20" s="97">
        <v>11543</v>
      </c>
      <c r="E20" s="97">
        <v>80319</v>
      </c>
      <c r="F20" s="97">
        <f t="shared" si="0"/>
        <v>656412</v>
      </c>
      <c r="G20" s="97">
        <v>0</v>
      </c>
      <c r="H20" s="97">
        <v>0</v>
      </c>
      <c r="I20" s="97">
        <v>0</v>
      </c>
      <c r="J20" s="97">
        <v>1170</v>
      </c>
      <c r="K20" s="1">
        <v>13</v>
      </c>
    </row>
    <row r="21" spans="1:11" x14ac:dyDescent="0.25">
      <c r="A21" s="1">
        <v>14</v>
      </c>
      <c r="B21" s="1" t="s">
        <v>74</v>
      </c>
      <c r="C21" s="97">
        <v>2291233</v>
      </c>
      <c r="D21" s="97">
        <v>36801</v>
      </c>
      <c r="E21" s="97">
        <v>37666</v>
      </c>
      <c r="F21" s="97">
        <f t="shared" si="0"/>
        <v>2365700</v>
      </c>
      <c r="G21" s="97">
        <v>0</v>
      </c>
      <c r="H21" s="97">
        <v>0</v>
      </c>
      <c r="I21" s="97">
        <v>0</v>
      </c>
      <c r="J21" s="97">
        <v>0</v>
      </c>
      <c r="K21" s="1">
        <v>14</v>
      </c>
    </row>
    <row r="22" spans="1:11" x14ac:dyDescent="0.25">
      <c r="A22" s="1">
        <v>15</v>
      </c>
      <c r="B22" s="1" t="s">
        <v>75</v>
      </c>
      <c r="C22" s="97">
        <v>149631</v>
      </c>
      <c r="D22" s="97">
        <v>10000</v>
      </c>
      <c r="E22" s="97">
        <v>89885</v>
      </c>
      <c r="F22" s="97">
        <f t="shared" si="0"/>
        <v>249516</v>
      </c>
      <c r="G22" s="97">
        <v>0</v>
      </c>
      <c r="H22" s="97">
        <v>0</v>
      </c>
      <c r="I22" s="97">
        <v>0</v>
      </c>
      <c r="J22" s="97">
        <v>0</v>
      </c>
      <c r="K22" s="1">
        <v>15</v>
      </c>
    </row>
    <row r="23" spans="1:11" x14ac:dyDescent="0.25">
      <c r="A23" s="1">
        <v>16</v>
      </c>
      <c r="B23" s="1" t="s">
        <v>76</v>
      </c>
      <c r="C23" s="97">
        <v>2248798</v>
      </c>
      <c r="D23" s="97">
        <v>148643</v>
      </c>
      <c r="E23" s="97">
        <v>79559</v>
      </c>
      <c r="F23" s="97">
        <f t="shared" si="0"/>
        <v>2477000</v>
      </c>
      <c r="G23" s="97">
        <v>792273</v>
      </c>
      <c r="H23" s="97">
        <v>0</v>
      </c>
      <c r="I23" s="97">
        <v>0</v>
      </c>
      <c r="J23" s="97">
        <v>1004</v>
      </c>
      <c r="K23" s="1">
        <v>16</v>
      </c>
    </row>
    <row r="24" spans="1:11" x14ac:dyDescent="0.25">
      <c r="A24" s="1">
        <v>17</v>
      </c>
      <c r="B24" s="1" t="s">
        <v>77</v>
      </c>
      <c r="C24" s="97">
        <v>1248870</v>
      </c>
      <c r="D24" s="97">
        <v>61518</v>
      </c>
      <c r="E24" s="97">
        <v>56345</v>
      </c>
      <c r="F24" s="97">
        <f t="shared" si="0"/>
        <v>1366733</v>
      </c>
      <c r="G24" s="97">
        <v>15021</v>
      </c>
      <c r="H24" s="97">
        <v>12116</v>
      </c>
      <c r="I24" s="97">
        <v>0</v>
      </c>
      <c r="J24" s="97">
        <v>125</v>
      </c>
      <c r="K24" s="1">
        <v>17</v>
      </c>
    </row>
    <row r="25" spans="1:11" x14ac:dyDescent="0.25">
      <c r="A25" s="1">
        <v>18</v>
      </c>
      <c r="B25" s="1" t="s">
        <v>78</v>
      </c>
      <c r="C25" s="97">
        <v>2056852</v>
      </c>
      <c r="D25" s="97">
        <v>6500</v>
      </c>
      <c r="E25" s="97">
        <v>51929</v>
      </c>
      <c r="F25" s="97">
        <f t="shared" si="0"/>
        <v>2115281</v>
      </c>
      <c r="G25" s="97">
        <v>0</v>
      </c>
      <c r="H25" s="97">
        <v>0</v>
      </c>
      <c r="I25" s="97">
        <v>0</v>
      </c>
      <c r="J25" s="97">
        <v>851</v>
      </c>
      <c r="K25" s="1">
        <v>18</v>
      </c>
    </row>
    <row r="26" spans="1:11" x14ac:dyDescent="0.25">
      <c r="A26" s="1">
        <v>19</v>
      </c>
      <c r="B26" s="1" t="s">
        <v>79</v>
      </c>
      <c r="C26" s="97">
        <v>286421</v>
      </c>
      <c r="D26" s="97">
        <v>26670</v>
      </c>
      <c r="E26" s="97">
        <v>17349</v>
      </c>
      <c r="F26" s="97">
        <f t="shared" si="0"/>
        <v>330440</v>
      </c>
      <c r="G26" s="97">
        <v>4883</v>
      </c>
      <c r="H26" s="97">
        <v>0</v>
      </c>
      <c r="I26" s="97">
        <v>0</v>
      </c>
      <c r="J26" s="97">
        <v>53323</v>
      </c>
      <c r="K26" s="1">
        <v>19</v>
      </c>
    </row>
    <row r="27" spans="1:11" x14ac:dyDescent="0.25">
      <c r="A27" s="1">
        <v>20</v>
      </c>
      <c r="B27" s="1" t="s">
        <v>80</v>
      </c>
      <c r="C27" s="97">
        <v>53531</v>
      </c>
      <c r="D27" s="97">
        <v>161838</v>
      </c>
      <c r="E27" s="97">
        <v>57898</v>
      </c>
      <c r="F27" s="97">
        <f t="shared" si="0"/>
        <v>273267</v>
      </c>
      <c r="G27" s="97">
        <v>0</v>
      </c>
      <c r="H27" s="97">
        <v>0</v>
      </c>
      <c r="I27" s="97">
        <v>0</v>
      </c>
      <c r="J27" s="97">
        <v>0</v>
      </c>
      <c r="K27" s="1">
        <v>20</v>
      </c>
    </row>
    <row r="28" spans="1:11" x14ac:dyDescent="0.25">
      <c r="A28" s="1">
        <v>21</v>
      </c>
      <c r="B28" s="1" t="s">
        <v>81</v>
      </c>
      <c r="C28" s="97">
        <v>19381762</v>
      </c>
      <c r="D28" s="97">
        <v>0</v>
      </c>
      <c r="E28" s="97">
        <v>444475</v>
      </c>
      <c r="F28" s="97">
        <f t="shared" si="0"/>
        <v>19826237</v>
      </c>
      <c r="G28" s="97">
        <v>57446</v>
      </c>
      <c r="H28" s="97">
        <v>0</v>
      </c>
      <c r="I28" s="97">
        <v>536392</v>
      </c>
      <c r="J28" s="97">
        <v>382170</v>
      </c>
      <c r="K28" s="1">
        <v>21</v>
      </c>
    </row>
    <row r="29" spans="1:11" x14ac:dyDescent="0.25">
      <c r="A29" s="1">
        <v>22</v>
      </c>
      <c r="B29" s="1" t="s">
        <v>82</v>
      </c>
      <c r="C29" s="97">
        <v>643742</v>
      </c>
      <c r="D29" s="97">
        <v>35606</v>
      </c>
      <c r="E29" s="97">
        <v>42145</v>
      </c>
      <c r="F29" s="97">
        <f t="shared" si="0"/>
        <v>721493</v>
      </c>
      <c r="G29" s="97">
        <v>61657</v>
      </c>
      <c r="H29" s="97">
        <v>0</v>
      </c>
      <c r="I29" s="97">
        <v>0</v>
      </c>
      <c r="J29" s="97">
        <v>15159</v>
      </c>
      <c r="K29" s="1">
        <v>22</v>
      </c>
    </row>
    <row r="30" spans="1:11" x14ac:dyDescent="0.25">
      <c r="A30" s="1">
        <v>23</v>
      </c>
      <c r="B30" s="1" t="s">
        <v>83</v>
      </c>
      <c r="C30" s="97">
        <v>74789</v>
      </c>
      <c r="D30" s="97">
        <v>3013</v>
      </c>
      <c r="E30" s="97">
        <v>42711</v>
      </c>
      <c r="F30" s="97">
        <f t="shared" si="0"/>
        <v>120513</v>
      </c>
      <c r="G30" s="97">
        <v>0</v>
      </c>
      <c r="H30" s="97">
        <v>0</v>
      </c>
      <c r="I30" s="97">
        <v>0</v>
      </c>
      <c r="J30" s="97">
        <v>0</v>
      </c>
      <c r="K30" s="1">
        <v>23</v>
      </c>
    </row>
    <row r="31" spans="1:11" x14ac:dyDescent="0.25">
      <c r="A31" s="1">
        <v>24</v>
      </c>
      <c r="B31" s="1" t="s">
        <v>84</v>
      </c>
      <c r="C31" s="97">
        <v>3402710</v>
      </c>
      <c r="D31" s="97">
        <v>68215</v>
      </c>
      <c r="E31" s="97">
        <v>196943</v>
      </c>
      <c r="F31" s="97">
        <f t="shared" si="0"/>
        <v>3667868</v>
      </c>
      <c r="G31" s="97">
        <v>0</v>
      </c>
      <c r="H31" s="97">
        <v>0</v>
      </c>
      <c r="I31" s="97">
        <v>0</v>
      </c>
      <c r="J31" s="97">
        <v>5086</v>
      </c>
      <c r="K31" s="1">
        <v>24</v>
      </c>
    </row>
    <row r="32" spans="1:11" x14ac:dyDescent="0.25">
      <c r="A32" s="1">
        <v>25</v>
      </c>
      <c r="B32" s="1" t="s">
        <v>85</v>
      </c>
      <c r="C32" s="97">
        <v>262880</v>
      </c>
      <c r="D32" s="97">
        <v>34197</v>
      </c>
      <c r="E32" s="97">
        <v>56033</v>
      </c>
      <c r="F32" s="97">
        <f t="shared" si="0"/>
        <v>353110</v>
      </c>
      <c r="G32" s="97">
        <v>2000</v>
      </c>
      <c r="H32" s="97">
        <v>0</v>
      </c>
      <c r="I32" s="97">
        <v>0</v>
      </c>
      <c r="J32" s="97">
        <v>48302</v>
      </c>
      <c r="K32" s="1">
        <v>25</v>
      </c>
    </row>
    <row r="33" spans="1:11" x14ac:dyDescent="0.25">
      <c r="A33" s="1">
        <v>26</v>
      </c>
      <c r="B33" s="1" t="s">
        <v>86</v>
      </c>
      <c r="C33" s="97">
        <v>940174</v>
      </c>
      <c r="D33" s="97">
        <v>0</v>
      </c>
      <c r="E33" s="97">
        <v>49073</v>
      </c>
      <c r="F33" s="97">
        <f t="shared" si="0"/>
        <v>989247</v>
      </c>
      <c r="G33" s="97">
        <v>42430</v>
      </c>
      <c r="H33" s="97">
        <v>529081</v>
      </c>
      <c r="I33" s="97">
        <v>0</v>
      </c>
      <c r="J33" s="97">
        <v>0</v>
      </c>
      <c r="K33" s="1">
        <v>26</v>
      </c>
    </row>
    <row r="34" spans="1:11" x14ac:dyDescent="0.25">
      <c r="A34" s="1">
        <v>27</v>
      </c>
      <c r="B34" s="1" t="s">
        <v>87</v>
      </c>
      <c r="C34" s="97">
        <v>1874597</v>
      </c>
      <c r="D34" s="97">
        <v>12500</v>
      </c>
      <c r="E34" s="97">
        <v>119816</v>
      </c>
      <c r="F34" s="97">
        <f t="shared" si="0"/>
        <v>2006913</v>
      </c>
      <c r="G34" s="97">
        <v>0</v>
      </c>
      <c r="H34" s="97">
        <v>0</v>
      </c>
      <c r="I34" s="97">
        <v>0</v>
      </c>
      <c r="J34" s="97">
        <v>5203</v>
      </c>
      <c r="K34" s="1">
        <v>27</v>
      </c>
    </row>
    <row r="35" spans="1:11" x14ac:dyDescent="0.25">
      <c r="A35" s="1">
        <v>28</v>
      </c>
      <c r="B35" s="1" t="s">
        <v>88</v>
      </c>
      <c r="C35" s="97">
        <v>78364</v>
      </c>
      <c r="D35" s="97">
        <v>46825</v>
      </c>
      <c r="E35" s="97">
        <v>31251</v>
      </c>
      <c r="F35" s="97">
        <f t="shared" si="0"/>
        <v>156440</v>
      </c>
      <c r="G35" s="97">
        <v>0</v>
      </c>
      <c r="H35" s="97">
        <v>0</v>
      </c>
      <c r="I35" s="97">
        <v>0</v>
      </c>
      <c r="J35" s="97">
        <v>2409</v>
      </c>
      <c r="K35" s="1">
        <v>28</v>
      </c>
    </row>
    <row r="36" spans="1:11" x14ac:dyDescent="0.25">
      <c r="A36" s="1">
        <v>29</v>
      </c>
      <c r="B36" s="1" t="s">
        <v>31</v>
      </c>
      <c r="C36" s="97">
        <v>432537666</v>
      </c>
      <c r="D36" s="97">
        <v>12116481</v>
      </c>
      <c r="E36" s="97">
        <v>0</v>
      </c>
      <c r="F36" s="97">
        <f t="shared" si="0"/>
        <v>444654147</v>
      </c>
      <c r="G36" s="97">
        <v>70663767</v>
      </c>
      <c r="H36" s="97">
        <v>8019582</v>
      </c>
      <c r="I36" s="97">
        <v>75105770</v>
      </c>
      <c r="J36" s="97">
        <v>121824508</v>
      </c>
      <c r="K36" s="1">
        <v>29</v>
      </c>
    </row>
    <row r="37" spans="1:11" x14ac:dyDescent="0.25">
      <c r="A37" s="1">
        <v>30</v>
      </c>
      <c r="B37" s="1" t="s">
        <v>89</v>
      </c>
      <c r="C37" s="97">
        <v>7533572</v>
      </c>
      <c r="D37" s="97">
        <v>169751</v>
      </c>
      <c r="E37" s="97">
        <v>198952</v>
      </c>
      <c r="F37" s="97">
        <f t="shared" si="0"/>
        <v>7902275</v>
      </c>
      <c r="G37" s="97">
        <v>150860</v>
      </c>
      <c r="H37" s="97">
        <v>0</v>
      </c>
      <c r="I37" s="97">
        <v>0</v>
      </c>
      <c r="J37" s="97">
        <v>18416</v>
      </c>
      <c r="K37" s="1">
        <v>30</v>
      </c>
    </row>
    <row r="38" spans="1:11" x14ac:dyDescent="0.25">
      <c r="A38" s="1">
        <v>31</v>
      </c>
      <c r="B38" s="1" t="s">
        <v>90</v>
      </c>
      <c r="C38" s="97">
        <v>615157</v>
      </c>
      <c r="D38" s="97">
        <v>13000</v>
      </c>
      <c r="E38" s="97">
        <v>80699</v>
      </c>
      <c r="F38" s="97">
        <f t="shared" si="0"/>
        <v>708856</v>
      </c>
      <c r="G38" s="97">
        <v>24710</v>
      </c>
      <c r="H38" s="97">
        <v>30000</v>
      </c>
      <c r="I38" s="97">
        <v>60000</v>
      </c>
      <c r="J38" s="97">
        <v>0</v>
      </c>
      <c r="K38" s="1">
        <v>31</v>
      </c>
    </row>
    <row r="39" spans="1:11" x14ac:dyDescent="0.25">
      <c r="A39" s="1">
        <v>32</v>
      </c>
      <c r="B39" s="1" t="s">
        <v>91</v>
      </c>
      <c r="C39" s="97">
        <v>535676</v>
      </c>
      <c r="D39" s="97">
        <v>21000</v>
      </c>
      <c r="E39" s="97">
        <v>82571</v>
      </c>
      <c r="F39" s="97">
        <f t="shared" si="0"/>
        <v>639247</v>
      </c>
      <c r="G39" s="97">
        <v>0</v>
      </c>
      <c r="H39" s="97">
        <v>0</v>
      </c>
      <c r="I39" s="97">
        <v>0</v>
      </c>
      <c r="J39" s="97">
        <v>6125</v>
      </c>
      <c r="K39" s="1">
        <v>32</v>
      </c>
    </row>
    <row r="40" spans="1:11" x14ac:dyDescent="0.25">
      <c r="A40" s="1">
        <v>33</v>
      </c>
      <c r="B40" s="1" t="s">
        <v>33</v>
      </c>
      <c r="C40" s="97">
        <v>2217994</v>
      </c>
      <c r="D40" s="97">
        <v>3568</v>
      </c>
      <c r="E40" s="97">
        <v>89930</v>
      </c>
      <c r="F40" s="97">
        <f t="shared" si="0"/>
        <v>2311492</v>
      </c>
      <c r="G40" s="97">
        <v>542047</v>
      </c>
      <c r="H40" s="97">
        <v>0</v>
      </c>
      <c r="I40" s="97">
        <v>0</v>
      </c>
      <c r="J40" s="97">
        <v>9705</v>
      </c>
      <c r="K40" s="1">
        <v>33</v>
      </c>
    </row>
    <row r="41" spans="1:11" x14ac:dyDescent="0.25">
      <c r="A41" s="1">
        <v>34</v>
      </c>
      <c r="B41" s="1" t="s">
        <v>92</v>
      </c>
      <c r="C41" s="97">
        <v>598759</v>
      </c>
      <c r="D41" s="97">
        <v>899191</v>
      </c>
      <c r="E41" s="97">
        <v>250033</v>
      </c>
      <c r="F41" s="97">
        <f t="shared" si="0"/>
        <v>1747983</v>
      </c>
      <c r="G41" s="97">
        <v>0</v>
      </c>
      <c r="H41" s="97">
        <v>0</v>
      </c>
      <c r="I41" s="97">
        <v>0</v>
      </c>
      <c r="J41" s="97">
        <v>101555</v>
      </c>
      <c r="K41" s="1">
        <v>34</v>
      </c>
    </row>
    <row r="42" spans="1:11" x14ac:dyDescent="0.25">
      <c r="A42" s="1">
        <v>35</v>
      </c>
      <c r="B42" s="1" t="s">
        <v>93</v>
      </c>
      <c r="C42" s="97">
        <v>1694103</v>
      </c>
      <c r="D42" s="97">
        <v>13000</v>
      </c>
      <c r="E42" s="97">
        <v>76817</v>
      </c>
      <c r="F42" s="97">
        <f t="shared" si="0"/>
        <v>1783920</v>
      </c>
      <c r="G42" s="97">
        <v>261186</v>
      </c>
      <c r="H42" s="97">
        <v>0</v>
      </c>
      <c r="I42" s="97">
        <v>0</v>
      </c>
      <c r="J42" s="97">
        <v>72334</v>
      </c>
      <c r="K42" s="1">
        <v>35</v>
      </c>
    </row>
    <row r="43" spans="1:11" x14ac:dyDescent="0.25">
      <c r="A43" s="1">
        <v>36</v>
      </c>
      <c r="B43" s="1" t="s">
        <v>94</v>
      </c>
      <c r="C43" s="97">
        <v>4107538</v>
      </c>
      <c r="D43" s="97">
        <v>23821</v>
      </c>
      <c r="E43" s="97">
        <v>99537</v>
      </c>
      <c r="F43" s="97">
        <f t="shared" si="0"/>
        <v>4230896</v>
      </c>
      <c r="G43" s="97">
        <v>0</v>
      </c>
      <c r="H43" s="97">
        <v>582515</v>
      </c>
      <c r="I43" s="97">
        <v>0</v>
      </c>
      <c r="J43" s="97">
        <v>1492903</v>
      </c>
      <c r="K43" s="1">
        <v>36</v>
      </c>
    </row>
    <row r="44" spans="1:11" x14ac:dyDescent="0.25">
      <c r="A44" s="1">
        <v>37</v>
      </c>
      <c r="B44" s="1" t="s">
        <v>95</v>
      </c>
      <c r="C44" s="97">
        <v>2275430</v>
      </c>
      <c r="D44" s="97">
        <v>0</v>
      </c>
      <c r="E44" s="97">
        <v>37675</v>
      </c>
      <c r="F44" s="97">
        <f t="shared" si="0"/>
        <v>2313105</v>
      </c>
      <c r="G44" s="97">
        <v>0</v>
      </c>
      <c r="H44" s="97">
        <v>0</v>
      </c>
      <c r="I44" s="97">
        <v>0</v>
      </c>
      <c r="J44" s="97">
        <v>1114</v>
      </c>
      <c r="K44" s="1">
        <v>37</v>
      </c>
    </row>
    <row r="45" spans="1:11" x14ac:dyDescent="0.25">
      <c r="A45" s="1">
        <v>38</v>
      </c>
      <c r="B45" s="1" t="s">
        <v>96</v>
      </c>
      <c r="C45" s="97">
        <v>555138</v>
      </c>
      <c r="D45" s="97">
        <v>32655</v>
      </c>
      <c r="E45" s="97">
        <v>113361</v>
      </c>
      <c r="F45" s="97">
        <f t="shared" si="0"/>
        <v>701154</v>
      </c>
      <c r="G45" s="97">
        <v>182540</v>
      </c>
      <c r="H45" s="97">
        <v>0</v>
      </c>
      <c r="I45" s="97">
        <v>0</v>
      </c>
      <c r="J45" s="97">
        <v>0</v>
      </c>
      <c r="K45" s="1">
        <v>38</v>
      </c>
    </row>
    <row r="46" spans="1:11" x14ac:dyDescent="0.25">
      <c r="A46" s="1">
        <v>39</v>
      </c>
      <c r="B46" s="1" t="s">
        <v>97</v>
      </c>
      <c r="C46" s="97">
        <v>1178357</v>
      </c>
      <c r="D46" s="97">
        <v>100138</v>
      </c>
      <c r="E46" s="97">
        <v>53937</v>
      </c>
      <c r="F46" s="97">
        <f t="shared" si="0"/>
        <v>1332432</v>
      </c>
      <c r="G46" s="97">
        <v>0</v>
      </c>
      <c r="H46" s="97">
        <v>0</v>
      </c>
      <c r="I46" s="97">
        <v>0</v>
      </c>
      <c r="J46" s="97">
        <v>0</v>
      </c>
      <c r="K46" s="1">
        <v>39</v>
      </c>
    </row>
    <row r="47" spans="1:11" x14ac:dyDescent="0.25">
      <c r="A47" s="1">
        <v>40</v>
      </c>
      <c r="B47" s="1" t="s">
        <v>98</v>
      </c>
      <c r="C47" s="100">
        <v>2538168</v>
      </c>
      <c r="D47" s="100">
        <v>16182</v>
      </c>
      <c r="E47" s="100">
        <v>48288</v>
      </c>
      <c r="F47" s="100">
        <f t="shared" si="0"/>
        <v>2602638</v>
      </c>
      <c r="G47" s="100">
        <v>42050</v>
      </c>
      <c r="H47" s="100">
        <v>52934</v>
      </c>
      <c r="I47" s="100">
        <v>0</v>
      </c>
      <c r="J47" s="100">
        <v>1613</v>
      </c>
      <c r="K47" s="1">
        <v>40</v>
      </c>
    </row>
    <row r="48" spans="1:11" x14ac:dyDescent="0.25">
      <c r="A48" s="1">
        <v>41</v>
      </c>
      <c r="B48" s="1" t="s">
        <v>99</v>
      </c>
      <c r="C48" s="97">
        <v>3863932</v>
      </c>
      <c r="D48" s="97">
        <v>19255</v>
      </c>
      <c r="E48" s="97">
        <v>88137</v>
      </c>
      <c r="F48" s="97">
        <f t="shared" si="0"/>
        <v>3971324</v>
      </c>
      <c r="G48" s="97">
        <v>1493639</v>
      </c>
      <c r="H48" s="97">
        <v>461055</v>
      </c>
      <c r="I48" s="97">
        <v>50000</v>
      </c>
      <c r="J48" s="97">
        <v>1925144</v>
      </c>
      <c r="K48" s="1">
        <v>41</v>
      </c>
    </row>
    <row r="49" spans="1:11" x14ac:dyDescent="0.25">
      <c r="A49" s="1">
        <v>42</v>
      </c>
      <c r="B49" s="1" t="s">
        <v>100</v>
      </c>
      <c r="C49" s="97">
        <v>4477211</v>
      </c>
      <c r="D49" s="97">
        <v>105994</v>
      </c>
      <c r="E49" s="97">
        <v>69806</v>
      </c>
      <c r="F49" s="97">
        <f t="shared" si="0"/>
        <v>4653011</v>
      </c>
      <c r="G49" s="97">
        <v>4500</v>
      </c>
      <c r="H49" s="97">
        <v>0</v>
      </c>
      <c r="I49" s="97">
        <v>0</v>
      </c>
      <c r="J49" s="97">
        <v>0</v>
      </c>
      <c r="K49" s="1">
        <v>42</v>
      </c>
    </row>
    <row r="50" spans="1:11" x14ac:dyDescent="0.25">
      <c r="A50" s="1">
        <v>43</v>
      </c>
      <c r="B50" s="1" t="s">
        <v>101</v>
      </c>
      <c r="C50" s="97">
        <v>30208746</v>
      </c>
      <c r="D50" s="97">
        <v>0</v>
      </c>
      <c r="E50" s="97">
        <v>361099</v>
      </c>
      <c r="F50" s="97">
        <f t="shared" si="0"/>
        <v>30569845</v>
      </c>
      <c r="G50" s="97">
        <v>0</v>
      </c>
      <c r="H50" s="97">
        <v>246797</v>
      </c>
      <c r="I50" s="97">
        <v>4017748</v>
      </c>
      <c r="J50" s="97">
        <v>0</v>
      </c>
      <c r="K50" s="1">
        <v>43</v>
      </c>
    </row>
    <row r="51" spans="1:11" x14ac:dyDescent="0.25">
      <c r="A51" s="1">
        <v>44</v>
      </c>
      <c r="B51" s="1" t="s">
        <v>102</v>
      </c>
      <c r="C51" s="97">
        <v>4009824</v>
      </c>
      <c r="D51" s="97">
        <v>0</v>
      </c>
      <c r="E51" s="97">
        <v>52009</v>
      </c>
      <c r="F51" s="97">
        <f t="shared" si="0"/>
        <v>4061833</v>
      </c>
      <c r="G51" s="97">
        <v>1139625</v>
      </c>
      <c r="H51" s="97">
        <v>0</v>
      </c>
      <c r="I51" s="97">
        <v>0</v>
      </c>
      <c r="J51" s="97">
        <v>0</v>
      </c>
      <c r="K51" s="1">
        <v>44</v>
      </c>
    </row>
    <row r="52" spans="1:11" x14ac:dyDescent="0.25">
      <c r="A52" s="1">
        <v>45</v>
      </c>
      <c r="B52" s="1" t="s">
        <v>103</v>
      </c>
      <c r="C52" s="97">
        <v>163389</v>
      </c>
      <c r="D52" s="97">
        <v>0</v>
      </c>
      <c r="E52" s="97">
        <v>43667</v>
      </c>
      <c r="F52" s="97">
        <f t="shared" si="0"/>
        <v>207056</v>
      </c>
      <c r="G52" s="97">
        <v>986</v>
      </c>
      <c r="H52" s="97">
        <v>0</v>
      </c>
      <c r="I52" s="97">
        <v>0</v>
      </c>
      <c r="J52" s="97">
        <v>0</v>
      </c>
      <c r="K52" s="1">
        <v>45</v>
      </c>
    </row>
    <row r="53" spans="1:11" x14ac:dyDescent="0.25">
      <c r="A53" s="1">
        <v>46</v>
      </c>
      <c r="B53" s="1" t="s">
        <v>104</v>
      </c>
      <c r="C53" s="97">
        <v>3417205</v>
      </c>
      <c r="D53" s="97">
        <v>0</v>
      </c>
      <c r="E53" s="97">
        <v>70915</v>
      </c>
      <c r="F53" s="97">
        <f t="shared" si="0"/>
        <v>3488120</v>
      </c>
      <c r="G53" s="97">
        <v>79511</v>
      </c>
      <c r="H53" s="97">
        <v>100748</v>
      </c>
      <c r="I53" s="97">
        <v>0</v>
      </c>
      <c r="J53" s="97">
        <v>0</v>
      </c>
      <c r="K53" s="1">
        <v>46</v>
      </c>
    </row>
    <row r="54" spans="1:11" x14ac:dyDescent="0.25">
      <c r="A54" s="1">
        <v>47</v>
      </c>
      <c r="B54" s="1" t="s">
        <v>105</v>
      </c>
      <c r="C54" s="97">
        <v>6999659</v>
      </c>
      <c r="D54" s="97">
        <v>2122922</v>
      </c>
      <c r="E54" s="97">
        <v>4630</v>
      </c>
      <c r="F54" s="97">
        <f t="shared" si="0"/>
        <v>9127211</v>
      </c>
      <c r="G54" s="97">
        <v>384915</v>
      </c>
      <c r="H54" s="97">
        <v>0</v>
      </c>
      <c r="I54" s="97">
        <v>1396799</v>
      </c>
      <c r="J54" s="97">
        <v>0</v>
      </c>
      <c r="K54" s="1">
        <v>47</v>
      </c>
    </row>
    <row r="55" spans="1:11" x14ac:dyDescent="0.25">
      <c r="A55" s="1">
        <v>48</v>
      </c>
      <c r="B55" s="1" t="s">
        <v>106</v>
      </c>
      <c r="C55" s="97">
        <v>369464</v>
      </c>
      <c r="D55" s="97">
        <v>9674</v>
      </c>
      <c r="E55" s="97">
        <v>18310</v>
      </c>
      <c r="F55" s="97">
        <f t="shared" si="0"/>
        <v>397448</v>
      </c>
      <c r="G55" s="97">
        <v>151770</v>
      </c>
      <c r="H55" s="97">
        <v>0</v>
      </c>
      <c r="I55" s="97">
        <v>0</v>
      </c>
      <c r="J55" s="97">
        <v>29534</v>
      </c>
      <c r="K55" s="1">
        <v>48</v>
      </c>
    </row>
    <row r="56" spans="1:11" x14ac:dyDescent="0.25">
      <c r="A56" s="1">
        <v>49</v>
      </c>
      <c r="B56" s="1" t="s">
        <v>107</v>
      </c>
      <c r="C56" s="97">
        <v>1560463</v>
      </c>
      <c r="D56" s="97">
        <v>57604</v>
      </c>
      <c r="E56" s="97">
        <v>114528</v>
      </c>
      <c r="F56" s="97">
        <f t="shared" si="0"/>
        <v>1732595</v>
      </c>
      <c r="G56" s="97">
        <v>90957</v>
      </c>
      <c r="H56" s="97">
        <v>0</v>
      </c>
      <c r="I56" s="97">
        <v>0</v>
      </c>
      <c r="J56" s="97">
        <v>0</v>
      </c>
      <c r="K56" s="1">
        <v>49</v>
      </c>
    </row>
    <row r="57" spans="1:11" x14ac:dyDescent="0.25">
      <c r="A57" s="1">
        <v>50</v>
      </c>
      <c r="B57" s="1" t="s">
        <v>108</v>
      </c>
      <c r="C57" s="100">
        <v>557426</v>
      </c>
      <c r="D57" s="100">
        <v>5000</v>
      </c>
      <c r="E57" s="100">
        <v>18215</v>
      </c>
      <c r="F57" s="100">
        <f t="shared" si="0"/>
        <v>580641</v>
      </c>
      <c r="G57" s="100">
        <v>0</v>
      </c>
      <c r="H57" s="100">
        <v>0</v>
      </c>
      <c r="I57" s="100">
        <v>0</v>
      </c>
      <c r="J57" s="100">
        <v>479</v>
      </c>
      <c r="K57" s="1">
        <v>50</v>
      </c>
    </row>
    <row r="58" spans="1:11" x14ac:dyDescent="0.25">
      <c r="A58" s="1">
        <v>51</v>
      </c>
      <c r="B58" s="1" t="s">
        <v>109</v>
      </c>
      <c r="C58" s="100">
        <v>427269</v>
      </c>
      <c r="D58" s="100">
        <v>17270</v>
      </c>
      <c r="E58" s="100">
        <v>29621</v>
      </c>
      <c r="F58" s="100">
        <f t="shared" si="0"/>
        <v>474160</v>
      </c>
      <c r="G58" s="100">
        <v>0</v>
      </c>
      <c r="H58" s="100">
        <v>0</v>
      </c>
      <c r="I58" s="100">
        <v>0</v>
      </c>
      <c r="J58" s="100">
        <v>40880</v>
      </c>
      <c r="K58" s="1">
        <v>51</v>
      </c>
    </row>
    <row r="59" spans="1:11" x14ac:dyDescent="0.25">
      <c r="A59" s="1">
        <v>52</v>
      </c>
      <c r="B59" s="1" t="s">
        <v>110</v>
      </c>
      <c r="C59" s="97">
        <v>533859</v>
      </c>
      <c r="D59" s="97">
        <v>31000</v>
      </c>
      <c r="E59" s="97">
        <v>42145</v>
      </c>
      <c r="F59" s="97">
        <f t="shared" si="0"/>
        <v>607004</v>
      </c>
      <c r="G59" s="97">
        <v>110000</v>
      </c>
      <c r="H59" s="97">
        <v>1960279</v>
      </c>
      <c r="I59" s="97">
        <v>0</v>
      </c>
      <c r="J59" s="97">
        <v>23296</v>
      </c>
      <c r="K59" s="1">
        <v>52</v>
      </c>
    </row>
    <row r="60" spans="1:11" x14ac:dyDescent="0.25">
      <c r="A60" s="1">
        <v>53</v>
      </c>
      <c r="B60" s="1" t="s">
        <v>111</v>
      </c>
      <c r="C60" s="97">
        <v>45642456</v>
      </c>
      <c r="D60" s="97">
        <v>416550</v>
      </c>
      <c r="E60" s="97">
        <v>556838</v>
      </c>
      <c r="F60" s="97">
        <f t="shared" si="0"/>
        <v>46615844</v>
      </c>
      <c r="G60" s="97">
        <v>0</v>
      </c>
      <c r="H60" s="97">
        <v>0</v>
      </c>
      <c r="I60" s="97">
        <v>0</v>
      </c>
      <c r="J60" s="97">
        <v>87292</v>
      </c>
      <c r="K60" s="1">
        <v>53</v>
      </c>
    </row>
    <row r="61" spans="1:11" x14ac:dyDescent="0.25">
      <c r="A61" s="1">
        <v>54</v>
      </c>
      <c r="B61" s="1" t="s">
        <v>112</v>
      </c>
      <c r="C61" s="97">
        <v>2015320</v>
      </c>
      <c r="D61" s="97">
        <v>48938</v>
      </c>
      <c r="E61" s="97">
        <v>127972</v>
      </c>
      <c r="F61" s="97">
        <f t="shared" si="0"/>
        <v>2192230</v>
      </c>
      <c r="G61" s="97">
        <v>302750</v>
      </c>
      <c r="H61" s="97">
        <v>0</v>
      </c>
      <c r="I61" s="97">
        <v>0</v>
      </c>
      <c r="J61" s="97">
        <v>4250</v>
      </c>
      <c r="K61" s="1">
        <v>54</v>
      </c>
    </row>
    <row r="62" spans="1:11" x14ac:dyDescent="0.25">
      <c r="A62" s="1">
        <v>55</v>
      </c>
      <c r="B62" s="1" t="s">
        <v>113</v>
      </c>
      <c r="C62" s="97">
        <v>446193</v>
      </c>
      <c r="D62" s="97">
        <v>0</v>
      </c>
      <c r="E62" s="97">
        <v>43590</v>
      </c>
      <c r="F62" s="97">
        <f t="shared" si="0"/>
        <v>489783</v>
      </c>
      <c r="G62" s="97">
        <v>7904</v>
      </c>
      <c r="H62" s="97">
        <v>0</v>
      </c>
      <c r="I62" s="97">
        <v>0</v>
      </c>
      <c r="J62" s="97">
        <v>2702</v>
      </c>
      <c r="K62" s="1">
        <v>55</v>
      </c>
    </row>
    <row r="63" spans="1:11" x14ac:dyDescent="0.25">
      <c r="A63" s="1">
        <v>56</v>
      </c>
      <c r="B63" s="1" t="s">
        <v>114</v>
      </c>
      <c r="C63" s="97">
        <v>454728</v>
      </c>
      <c r="D63" s="97">
        <v>36263</v>
      </c>
      <c r="E63" s="97">
        <v>105071</v>
      </c>
      <c r="F63" s="97">
        <f t="shared" si="0"/>
        <v>596062</v>
      </c>
      <c r="G63" s="97">
        <v>0</v>
      </c>
      <c r="H63" s="97">
        <v>0</v>
      </c>
      <c r="I63" s="97">
        <v>0</v>
      </c>
      <c r="J63" s="97">
        <v>0</v>
      </c>
      <c r="K63" s="1">
        <v>56</v>
      </c>
    </row>
    <row r="64" spans="1:11" x14ac:dyDescent="0.25">
      <c r="A64" s="1">
        <v>57</v>
      </c>
      <c r="B64" s="1" t="s">
        <v>115</v>
      </c>
      <c r="C64" s="97">
        <v>347561</v>
      </c>
      <c r="D64" s="97">
        <v>10883</v>
      </c>
      <c r="E64" s="97">
        <v>30477</v>
      </c>
      <c r="F64" s="97">
        <f t="shared" si="0"/>
        <v>388921</v>
      </c>
      <c r="G64" s="97">
        <v>4883</v>
      </c>
      <c r="H64" s="97">
        <v>0</v>
      </c>
      <c r="I64" s="97">
        <v>0</v>
      </c>
      <c r="J64" s="97">
        <v>0</v>
      </c>
      <c r="K64" s="1">
        <v>57</v>
      </c>
    </row>
    <row r="65" spans="1:11" x14ac:dyDescent="0.25">
      <c r="A65" s="1">
        <v>58</v>
      </c>
      <c r="B65" s="1" t="s">
        <v>116</v>
      </c>
      <c r="C65" s="97">
        <v>36672276</v>
      </c>
      <c r="D65" s="97">
        <v>19482</v>
      </c>
      <c r="E65" s="97">
        <v>83526</v>
      </c>
      <c r="F65" s="97">
        <f t="shared" si="0"/>
        <v>36775284</v>
      </c>
      <c r="G65" s="97">
        <v>32199</v>
      </c>
      <c r="H65" s="97">
        <v>0</v>
      </c>
      <c r="I65" s="97">
        <v>0</v>
      </c>
      <c r="J65" s="97">
        <v>1433</v>
      </c>
      <c r="K65" s="1">
        <v>58</v>
      </c>
    </row>
    <row r="66" spans="1:11" x14ac:dyDescent="0.25">
      <c r="A66" s="1">
        <v>59</v>
      </c>
      <c r="B66" s="1" t="s">
        <v>117</v>
      </c>
      <c r="C66" s="97">
        <v>409731</v>
      </c>
      <c r="D66" s="97">
        <v>21060</v>
      </c>
      <c r="E66" s="97">
        <v>8235</v>
      </c>
      <c r="F66" s="97">
        <f t="shared" si="0"/>
        <v>439026</v>
      </c>
      <c r="G66" s="97">
        <v>0</v>
      </c>
      <c r="H66" s="97">
        <v>0</v>
      </c>
      <c r="I66" s="97">
        <v>0</v>
      </c>
      <c r="J66" s="97">
        <v>60195</v>
      </c>
      <c r="K66" s="1">
        <v>59</v>
      </c>
    </row>
    <row r="67" spans="1:11" x14ac:dyDescent="0.25">
      <c r="A67" s="1">
        <v>60</v>
      </c>
      <c r="B67" s="1" t="s">
        <v>118</v>
      </c>
      <c r="C67" s="97">
        <v>6080182</v>
      </c>
      <c r="D67" s="97">
        <v>0</v>
      </c>
      <c r="E67" s="97">
        <v>79674</v>
      </c>
      <c r="F67" s="97">
        <f t="shared" si="0"/>
        <v>6159856</v>
      </c>
      <c r="G67" s="97">
        <v>525901</v>
      </c>
      <c r="H67" s="97">
        <v>0</v>
      </c>
      <c r="I67" s="97">
        <v>122289</v>
      </c>
      <c r="J67" s="97">
        <v>828526</v>
      </c>
      <c r="K67" s="1">
        <v>60</v>
      </c>
    </row>
    <row r="68" spans="1:11" x14ac:dyDescent="0.25">
      <c r="A68" s="1">
        <v>61</v>
      </c>
      <c r="B68" s="1" t="s">
        <v>119</v>
      </c>
      <c r="C68" s="97">
        <v>623020</v>
      </c>
      <c r="D68" s="97">
        <v>33075</v>
      </c>
      <c r="E68" s="97">
        <v>28094</v>
      </c>
      <c r="F68" s="97">
        <f t="shared" si="0"/>
        <v>684189</v>
      </c>
      <c r="G68" s="97">
        <v>45074</v>
      </c>
      <c r="H68" s="97">
        <v>16432</v>
      </c>
      <c r="I68" s="97">
        <v>0</v>
      </c>
      <c r="J68" s="97">
        <v>0</v>
      </c>
      <c r="K68" s="1">
        <v>61</v>
      </c>
    </row>
    <row r="69" spans="1:11" x14ac:dyDescent="0.25">
      <c r="A69" s="1">
        <v>62</v>
      </c>
      <c r="B69" s="1" t="s">
        <v>120</v>
      </c>
      <c r="C69" s="97">
        <v>771796</v>
      </c>
      <c r="D69" s="97">
        <v>281745</v>
      </c>
      <c r="E69" s="97">
        <v>27948</v>
      </c>
      <c r="F69" s="97">
        <f t="shared" si="0"/>
        <v>1081489</v>
      </c>
      <c r="G69" s="97">
        <v>0</v>
      </c>
      <c r="H69" s="97">
        <v>0</v>
      </c>
      <c r="I69" s="97">
        <v>0</v>
      </c>
      <c r="J69" s="97">
        <v>0</v>
      </c>
      <c r="K69" s="1">
        <v>62</v>
      </c>
    </row>
    <row r="70" spans="1:11" x14ac:dyDescent="0.25">
      <c r="A70" s="1">
        <v>63</v>
      </c>
      <c r="B70" s="1" t="s">
        <v>121</v>
      </c>
      <c r="C70" s="97">
        <v>1217104</v>
      </c>
      <c r="D70" s="97">
        <v>31283</v>
      </c>
      <c r="E70" s="97">
        <v>87645</v>
      </c>
      <c r="F70" s="97">
        <f t="shared" si="0"/>
        <v>1336032</v>
      </c>
      <c r="G70" s="97">
        <v>8967</v>
      </c>
      <c r="H70" s="97">
        <v>6440</v>
      </c>
      <c r="I70" s="97">
        <v>193504</v>
      </c>
      <c r="J70" s="97">
        <v>0</v>
      </c>
      <c r="K70" s="1">
        <v>63</v>
      </c>
    </row>
    <row r="71" spans="1:11" x14ac:dyDescent="0.25">
      <c r="A71" s="1">
        <v>64</v>
      </c>
      <c r="B71" s="1" t="s">
        <v>122</v>
      </c>
      <c r="C71" s="97">
        <v>518031</v>
      </c>
      <c r="D71" s="97">
        <v>31351</v>
      </c>
      <c r="E71" s="97">
        <v>38743</v>
      </c>
      <c r="F71" s="97">
        <f t="shared" si="0"/>
        <v>588125</v>
      </c>
      <c r="G71" s="97">
        <v>0</v>
      </c>
      <c r="H71" s="97">
        <v>246089</v>
      </c>
      <c r="I71" s="97">
        <v>0</v>
      </c>
      <c r="J71" s="97">
        <v>0</v>
      </c>
      <c r="K71" s="1">
        <v>64</v>
      </c>
    </row>
    <row r="72" spans="1:11" x14ac:dyDescent="0.25">
      <c r="A72" s="1">
        <v>65</v>
      </c>
      <c r="B72" s="1" t="s">
        <v>123</v>
      </c>
      <c r="C72" s="97">
        <v>708311</v>
      </c>
      <c r="D72" s="97">
        <v>11622</v>
      </c>
      <c r="E72" s="97">
        <v>54463</v>
      </c>
      <c r="F72" s="97">
        <f t="shared" ref="F72:F102" si="1">(C72+D72+E72)</f>
        <v>774396</v>
      </c>
      <c r="G72" s="97">
        <v>0</v>
      </c>
      <c r="H72" s="97">
        <v>0</v>
      </c>
      <c r="I72" s="97">
        <v>0</v>
      </c>
      <c r="J72" s="97">
        <v>12300</v>
      </c>
      <c r="K72" s="1">
        <v>65</v>
      </c>
    </row>
    <row r="73" spans="1:11" x14ac:dyDescent="0.25">
      <c r="A73" s="1">
        <v>66</v>
      </c>
      <c r="B73" s="1" t="s">
        <v>124</v>
      </c>
      <c r="C73" s="97">
        <v>2946348</v>
      </c>
      <c r="D73" s="97">
        <v>78756</v>
      </c>
      <c r="E73" s="97">
        <v>150328</v>
      </c>
      <c r="F73" s="97">
        <f t="shared" si="1"/>
        <v>3175432</v>
      </c>
      <c r="G73" s="97">
        <v>0</v>
      </c>
      <c r="H73" s="97">
        <v>0</v>
      </c>
      <c r="I73" s="97">
        <v>0</v>
      </c>
      <c r="J73" s="97">
        <v>10566</v>
      </c>
      <c r="K73" s="1">
        <v>66</v>
      </c>
    </row>
    <row r="74" spans="1:11" x14ac:dyDescent="0.25">
      <c r="A74" s="1">
        <v>67</v>
      </c>
      <c r="B74" s="1" t="s">
        <v>125</v>
      </c>
      <c r="C74" s="97">
        <v>2605370</v>
      </c>
      <c r="D74" s="97">
        <v>74992</v>
      </c>
      <c r="E74" s="97">
        <v>1500</v>
      </c>
      <c r="F74" s="97">
        <f t="shared" si="1"/>
        <v>2681862</v>
      </c>
      <c r="G74" s="97">
        <v>4500</v>
      </c>
      <c r="H74" s="97">
        <v>1606673</v>
      </c>
      <c r="I74" s="97">
        <v>0</v>
      </c>
      <c r="J74" s="97">
        <v>13720</v>
      </c>
      <c r="K74" s="1">
        <v>67</v>
      </c>
    </row>
    <row r="75" spans="1:11" x14ac:dyDescent="0.25">
      <c r="A75" s="1">
        <v>68</v>
      </c>
      <c r="B75" s="1" t="s">
        <v>126</v>
      </c>
      <c r="C75" s="97">
        <v>724560</v>
      </c>
      <c r="D75" s="97">
        <v>10048</v>
      </c>
      <c r="E75" s="97">
        <v>117301</v>
      </c>
      <c r="F75" s="97">
        <f t="shared" si="1"/>
        <v>851909</v>
      </c>
      <c r="G75" s="97">
        <v>1600</v>
      </c>
      <c r="H75" s="97">
        <v>15000</v>
      </c>
      <c r="I75" s="97">
        <v>0</v>
      </c>
      <c r="J75" s="97">
        <v>0</v>
      </c>
      <c r="K75" s="1">
        <v>68</v>
      </c>
    </row>
    <row r="76" spans="1:11" x14ac:dyDescent="0.25">
      <c r="A76" s="1">
        <v>69</v>
      </c>
      <c r="B76" s="1" t="s">
        <v>127</v>
      </c>
      <c r="C76" s="97">
        <v>2477589</v>
      </c>
      <c r="D76" s="97">
        <v>2838</v>
      </c>
      <c r="E76" s="97">
        <v>148810</v>
      </c>
      <c r="F76" s="97">
        <f t="shared" si="1"/>
        <v>2629237</v>
      </c>
      <c r="G76" s="97">
        <v>49900</v>
      </c>
      <c r="H76" s="97">
        <v>0</v>
      </c>
      <c r="I76" s="97">
        <v>0</v>
      </c>
      <c r="J76" s="97">
        <v>0</v>
      </c>
      <c r="K76" s="1">
        <v>69</v>
      </c>
    </row>
    <row r="77" spans="1:11" x14ac:dyDescent="0.25">
      <c r="A77" s="1">
        <v>70</v>
      </c>
      <c r="B77" s="1" t="s">
        <v>128</v>
      </c>
      <c r="C77" s="97">
        <v>987832</v>
      </c>
      <c r="D77" s="97">
        <v>0</v>
      </c>
      <c r="E77" s="97">
        <v>89802</v>
      </c>
      <c r="F77" s="97">
        <f t="shared" si="1"/>
        <v>1077634</v>
      </c>
      <c r="G77" s="97">
        <v>0</v>
      </c>
      <c r="H77" s="97">
        <v>245696</v>
      </c>
      <c r="I77" s="97">
        <v>0</v>
      </c>
      <c r="J77" s="97">
        <v>11236</v>
      </c>
      <c r="K77" s="1">
        <v>70</v>
      </c>
    </row>
    <row r="78" spans="1:11" x14ac:dyDescent="0.25">
      <c r="A78" s="1">
        <v>71</v>
      </c>
      <c r="B78" s="1" t="s">
        <v>129</v>
      </c>
      <c r="C78" s="97">
        <v>671238</v>
      </c>
      <c r="D78" s="97">
        <v>15107</v>
      </c>
      <c r="E78" s="97">
        <v>139531</v>
      </c>
      <c r="F78" s="97">
        <f t="shared" si="1"/>
        <v>825876</v>
      </c>
      <c r="G78" s="97">
        <v>0</v>
      </c>
      <c r="H78" s="97">
        <v>0</v>
      </c>
      <c r="I78" s="97">
        <v>0</v>
      </c>
      <c r="J78" s="97">
        <v>16381</v>
      </c>
      <c r="K78" s="1">
        <v>71</v>
      </c>
    </row>
    <row r="79" spans="1:11" x14ac:dyDescent="0.25">
      <c r="A79" s="1">
        <v>72</v>
      </c>
      <c r="B79" s="1" t="s">
        <v>130</v>
      </c>
      <c r="C79" s="97">
        <v>1322690</v>
      </c>
      <c r="D79" s="97">
        <v>24000</v>
      </c>
      <c r="E79" s="97">
        <v>66367</v>
      </c>
      <c r="F79" s="97">
        <f t="shared" si="1"/>
        <v>1413057</v>
      </c>
      <c r="G79" s="97">
        <v>200000</v>
      </c>
      <c r="H79" s="97">
        <v>0</v>
      </c>
      <c r="I79" s="97">
        <v>0</v>
      </c>
      <c r="J79" s="97">
        <v>0</v>
      </c>
      <c r="K79" s="1">
        <v>72</v>
      </c>
    </row>
    <row r="80" spans="1:11" x14ac:dyDescent="0.25">
      <c r="A80" s="1">
        <v>73</v>
      </c>
      <c r="B80" s="1" t="s">
        <v>131</v>
      </c>
      <c r="C80" s="97">
        <v>55769000</v>
      </c>
      <c r="D80" s="97">
        <v>7113000</v>
      </c>
      <c r="E80" s="97">
        <v>929000</v>
      </c>
      <c r="F80" s="97">
        <f t="shared" si="1"/>
        <v>63811000</v>
      </c>
      <c r="G80" s="97">
        <v>259000</v>
      </c>
      <c r="H80" s="97">
        <v>70000</v>
      </c>
      <c r="I80" s="97">
        <v>28817000</v>
      </c>
      <c r="J80" s="97">
        <v>13936000</v>
      </c>
      <c r="K80" s="1">
        <v>73</v>
      </c>
    </row>
    <row r="81" spans="1:11" x14ac:dyDescent="0.25">
      <c r="A81" s="1">
        <v>74</v>
      </c>
      <c r="B81" s="1" t="s">
        <v>132</v>
      </c>
      <c r="C81" s="97">
        <v>3203183</v>
      </c>
      <c r="D81" s="97">
        <v>13000</v>
      </c>
      <c r="E81" s="97">
        <v>113783</v>
      </c>
      <c r="F81" s="97">
        <f t="shared" si="1"/>
        <v>3329966</v>
      </c>
      <c r="G81" s="97">
        <v>0</v>
      </c>
      <c r="H81" s="97">
        <v>0</v>
      </c>
      <c r="I81" s="97">
        <v>0</v>
      </c>
      <c r="J81" s="97">
        <v>220056</v>
      </c>
      <c r="K81" s="1">
        <v>74</v>
      </c>
    </row>
    <row r="82" spans="1:11" x14ac:dyDescent="0.25">
      <c r="A82" s="1">
        <v>75</v>
      </c>
      <c r="B82" s="1" t="s">
        <v>133</v>
      </c>
      <c r="C82" s="97">
        <v>144221</v>
      </c>
      <c r="D82" s="97">
        <v>21110</v>
      </c>
      <c r="E82" s="97">
        <v>82998</v>
      </c>
      <c r="F82" s="97">
        <f t="shared" si="1"/>
        <v>248329</v>
      </c>
      <c r="G82" s="97">
        <v>0</v>
      </c>
      <c r="H82" s="97">
        <v>0</v>
      </c>
      <c r="I82" s="97">
        <v>0</v>
      </c>
      <c r="J82" s="97">
        <v>0</v>
      </c>
      <c r="K82" s="1">
        <v>75</v>
      </c>
    </row>
    <row r="83" spans="1:11" x14ac:dyDescent="0.25">
      <c r="A83" s="1">
        <v>76</v>
      </c>
      <c r="B83" s="1" t="s">
        <v>51</v>
      </c>
      <c r="C83" s="97">
        <v>2162355</v>
      </c>
      <c r="D83" s="97">
        <v>17344</v>
      </c>
      <c r="E83" s="97">
        <v>25293</v>
      </c>
      <c r="F83" s="97">
        <f t="shared" si="1"/>
        <v>2204992</v>
      </c>
      <c r="G83" s="97">
        <v>0</v>
      </c>
      <c r="H83" s="97">
        <v>1931511</v>
      </c>
      <c r="I83" s="97">
        <v>0</v>
      </c>
      <c r="J83" s="97">
        <v>14300</v>
      </c>
      <c r="K83" s="1">
        <v>76</v>
      </c>
    </row>
    <row r="84" spans="1:11" x14ac:dyDescent="0.25">
      <c r="A84" s="1">
        <v>77</v>
      </c>
      <c r="B84" s="1" t="s">
        <v>52</v>
      </c>
      <c r="C84" s="97">
        <v>3266996</v>
      </c>
      <c r="D84" s="97">
        <v>0</v>
      </c>
      <c r="E84" s="97">
        <v>62471</v>
      </c>
      <c r="F84" s="97">
        <f t="shared" si="1"/>
        <v>3329467</v>
      </c>
      <c r="G84" s="97">
        <v>48122</v>
      </c>
      <c r="H84" s="97">
        <v>174910</v>
      </c>
      <c r="I84" s="97">
        <v>0</v>
      </c>
      <c r="J84" s="97">
        <v>1117110</v>
      </c>
      <c r="K84" s="1">
        <v>77</v>
      </c>
    </row>
    <row r="85" spans="1:11" x14ac:dyDescent="0.25">
      <c r="A85" s="1">
        <v>78</v>
      </c>
      <c r="B85" s="1" t="s">
        <v>134</v>
      </c>
      <c r="C85" s="97">
        <v>2457892</v>
      </c>
      <c r="D85" s="97">
        <v>286485</v>
      </c>
      <c r="E85" s="97">
        <v>79776</v>
      </c>
      <c r="F85" s="97">
        <f t="shared" si="1"/>
        <v>2824153</v>
      </c>
      <c r="G85" s="97">
        <v>256139</v>
      </c>
      <c r="H85" s="97">
        <v>75796</v>
      </c>
      <c r="I85" s="97">
        <v>0</v>
      </c>
      <c r="J85" s="97">
        <v>37685</v>
      </c>
      <c r="K85" s="1">
        <v>78</v>
      </c>
    </row>
    <row r="86" spans="1:11" x14ac:dyDescent="0.25">
      <c r="A86" s="1">
        <v>79</v>
      </c>
      <c r="B86" s="1" t="s">
        <v>135</v>
      </c>
      <c r="C86" s="97">
        <v>5714778</v>
      </c>
      <c r="D86" s="97">
        <v>38599</v>
      </c>
      <c r="E86" s="97">
        <v>139853</v>
      </c>
      <c r="F86" s="97">
        <f t="shared" si="1"/>
        <v>5893230</v>
      </c>
      <c r="G86" s="97">
        <v>0</v>
      </c>
      <c r="H86" s="97">
        <v>0</v>
      </c>
      <c r="I86" s="97">
        <v>0</v>
      </c>
      <c r="J86" s="97">
        <v>17000</v>
      </c>
      <c r="K86" s="1">
        <v>79</v>
      </c>
    </row>
    <row r="87" spans="1:11" x14ac:dyDescent="0.25">
      <c r="A87" s="1">
        <v>80</v>
      </c>
      <c r="B87" s="1" t="s">
        <v>136</v>
      </c>
      <c r="C87" s="97">
        <v>2204541</v>
      </c>
      <c r="D87" s="97">
        <v>6875</v>
      </c>
      <c r="E87" s="97">
        <v>60227</v>
      </c>
      <c r="F87" s="97">
        <f t="shared" si="1"/>
        <v>2271643</v>
      </c>
      <c r="G87" s="97">
        <v>0</v>
      </c>
      <c r="H87" s="97">
        <v>0</v>
      </c>
      <c r="I87" s="97">
        <v>0</v>
      </c>
      <c r="J87" s="97">
        <v>25942</v>
      </c>
      <c r="K87" s="1">
        <v>80</v>
      </c>
    </row>
    <row r="88" spans="1:11" x14ac:dyDescent="0.25">
      <c r="A88" s="1">
        <v>81</v>
      </c>
      <c r="B88" s="1" t="s">
        <v>137</v>
      </c>
      <c r="C88" s="97">
        <v>1151294</v>
      </c>
      <c r="D88" s="97">
        <v>40800</v>
      </c>
      <c r="E88" s="97">
        <v>52739</v>
      </c>
      <c r="F88" s="97">
        <f t="shared" si="1"/>
        <v>1244833</v>
      </c>
      <c r="G88" s="97">
        <v>0</v>
      </c>
      <c r="H88" s="97">
        <v>0</v>
      </c>
      <c r="I88" s="97">
        <v>0</v>
      </c>
      <c r="J88" s="97">
        <v>456511</v>
      </c>
      <c r="K88" s="1">
        <v>81</v>
      </c>
    </row>
    <row r="89" spans="1:11" x14ac:dyDescent="0.25">
      <c r="A89" s="1">
        <v>82</v>
      </c>
      <c r="B89" s="1" t="s">
        <v>138</v>
      </c>
      <c r="C89" s="97">
        <v>851376</v>
      </c>
      <c r="D89" s="97">
        <v>17051</v>
      </c>
      <c r="E89" s="97">
        <v>138100</v>
      </c>
      <c r="F89" s="97">
        <f t="shared" si="1"/>
        <v>1006527</v>
      </c>
      <c r="G89" s="97">
        <v>2872</v>
      </c>
      <c r="H89" s="97">
        <v>0</v>
      </c>
      <c r="I89" s="97">
        <v>0</v>
      </c>
      <c r="J89" s="97">
        <v>0</v>
      </c>
      <c r="K89" s="1">
        <v>82</v>
      </c>
    </row>
    <row r="90" spans="1:11" x14ac:dyDescent="0.25">
      <c r="A90" s="1">
        <v>83</v>
      </c>
      <c r="B90" s="1" t="s">
        <v>139</v>
      </c>
      <c r="C90" s="97">
        <v>254880</v>
      </c>
      <c r="D90" s="97">
        <v>27600</v>
      </c>
      <c r="E90" s="97">
        <v>86573</v>
      </c>
      <c r="F90" s="97">
        <f t="shared" si="1"/>
        <v>369053</v>
      </c>
      <c r="G90" s="97">
        <v>0</v>
      </c>
      <c r="H90" s="97">
        <v>0</v>
      </c>
      <c r="I90" s="97">
        <v>0</v>
      </c>
      <c r="J90" s="97">
        <v>0</v>
      </c>
      <c r="K90" s="1">
        <v>83</v>
      </c>
    </row>
    <row r="91" spans="1:11" x14ac:dyDescent="0.25">
      <c r="A91" s="1">
        <v>84</v>
      </c>
      <c r="B91" s="1" t="s">
        <v>140</v>
      </c>
      <c r="C91" s="97">
        <v>670638</v>
      </c>
      <c r="D91" s="97">
        <v>10415</v>
      </c>
      <c r="E91" s="97">
        <v>68613</v>
      </c>
      <c r="F91" s="97">
        <f t="shared" si="1"/>
        <v>749666</v>
      </c>
      <c r="G91" s="97">
        <v>0</v>
      </c>
      <c r="H91" s="97">
        <v>0</v>
      </c>
      <c r="I91" s="97">
        <v>0</v>
      </c>
      <c r="J91" s="97">
        <v>0</v>
      </c>
      <c r="K91" s="1">
        <v>84</v>
      </c>
    </row>
    <row r="92" spans="1:11" x14ac:dyDescent="0.25">
      <c r="A92" s="1">
        <v>85</v>
      </c>
      <c r="B92" s="1" t="s">
        <v>141</v>
      </c>
      <c r="C92" s="97">
        <v>8644879</v>
      </c>
      <c r="D92" s="97">
        <v>0</v>
      </c>
      <c r="E92" s="97">
        <v>164566</v>
      </c>
      <c r="F92" s="97">
        <f t="shared" si="1"/>
        <v>8809445</v>
      </c>
      <c r="G92" s="97">
        <v>0</v>
      </c>
      <c r="H92" s="97">
        <v>0</v>
      </c>
      <c r="I92" s="97">
        <v>0</v>
      </c>
      <c r="J92" s="97">
        <v>1176886</v>
      </c>
      <c r="K92" s="1">
        <v>85</v>
      </c>
    </row>
    <row r="93" spans="1:11" x14ac:dyDescent="0.25">
      <c r="A93" s="1">
        <v>86</v>
      </c>
      <c r="B93" s="1" t="s">
        <v>142</v>
      </c>
      <c r="C93" s="97">
        <v>4276641</v>
      </c>
      <c r="D93" s="97">
        <v>0</v>
      </c>
      <c r="E93" s="97">
        <v>162567</v>
      </c>
      <c r="F93" s="97">
        <f t="shared" si="1"/>
        <v>4439208</v>
      </c>
      <c r="G93" s="97">
        <v>2872</v>
      </c>
      <c r="H93" s="97">
        <v>0</v>
      </c>
      <c r="I93" s="97">
        <v>0</v>
      </c>
      <c r="J93" s="97">
        <v>2133568</v>
      </c>
      <c r="K93" s="1">
        <v>86</v>
      </c>
    </row>
    <row r="94" spans="1:11" x14ac:dyDescent="0.25">
      <c r="A94" s="1">
        <v>87</v>
      </c>
      <c r="B94" s="1" t="s">
        <v>143</v>
      </c>
      <c r="C94" s="97">
        <v>671662</v>
      </c>
      <c r="D94" s="97">
        <v>12000</v>
      </c>
      <c r="E94" s="97">
        <v>58383</v>
      </c>
      <c r="F94" s="97">
        <f t="shared" si="1"/>
        <v>742045</v>
      </c>
      <c r="G94" s="97">
        <v>0</v>
      </c>
      <c r="H94" s="97">
        <v>0</v>
      </c>
      <c r="I94" s="97">
        <v>0</v>
      </c>
      <c r="J94" s="97">
        <v>5322</v>
      </c>
      <c r="K94" s="1">
        <v>87</v>
      </c>
    </row>
    <row r="95" spans="1:11" x14ac:dyDescent="0.25">
      <c r="A95" s="1">
        <v>88</v>
      </c>
      <c r="B95" s="1" t="s">
        <v>144</v>
      </c>
      <c r="C95" s="97">
        <v>1079542</v>
      </c>
      <c r="D95" s="97">
        <v>682078</v>
      </c>
      <c r="E95" s="97">
        <v>34233</v>
      </c>
      <c r="F95" s="97">
        <f t="shared" si="1"/>
        <v>1795853</v>
      </c>
      <c r="G95" s="97">
        <v>123152</v>
      </c>
      <c r="H95" s="97">
        <v>305597</v>
      </c>
      <c r="I95" s="97">
        <v>17067</v>
      </c>
      <c r="J95" s="97">
        <v>9577</v>
      </c>
      <c r="K95" s="1">
        <v>88</v>
      </c>
    </row>
    <row r="96" spans="1:11" x14ac:dyDescent="0.25">
      <c r="A96" s="1">
        <v>89</v>
      </c>
      <c r="B96" s="1" t="s">
        <v>145</v>
      </c>
      <c r="C96" s="97">
        <v>1291118</v>
      </c>
      <c r="D96" s="97">
        <v>0</v>
      </c>
      <c r="E96" s="97">
        <v>117596</v>
      </c>
      <c r="F96" s="97">
        <f t="shared" si="1"/>
        <v>1408714</v>
      </c>
      <c r="G96" s="97">
        <v>692102</v>
      </c>
      <c r="H96" s="97">
        <v>394590</v>
      </c>
      <c r="I96" s="97">
        <v>0</v>
      </c>
      <c r="J96" s="97">
        <v>0</v>
      </c>
      <c r="K96" s="1">
        <v>89</v>
      </c>
    </row>
    <row r="97" spans="1:11" x14ac:dyDescent="0.25">
      <c r="A97" s="1">
        <v>90</v>
      </c>
      <c r="B97" s="1" t="s">
        <v>146</v>
      </c>
      <c r="C97" s="100">
        <v>628621</v>
      </c>
      <c r="D97" s="100">
        <v>18532</v>
      </c>
      <c r="E97" s="100">
        <v>114737</v>
      </c>
      <c r="F97" s="97">
        <f t="shared" si="1"/>
        <v>761890</v>
      </c>
      <c r="G97" s="100">
        <v>7620</v>
      </c>
      <c r="H97" s="100">
        <v>0</v>
      </c>
      <c r="I97" s="100">
        <v>0</v>
      </c>
      <c r="J97" s="100">
        <v>0</v>
      </c>
      <c r="K97" s="1">
        <v>90</v>
      </c>
    </row>
    <row r="98" spans="1:11" x14ac:dyDescent="0.25">
      <c r="A98" s="1">
        <v>91</v>
      </c>
      <c r="B98" s="1" t="s">
        <v>147</v>
      </c>
      <c r="C98" s="97">
        <v>2015295</v>
      </c>
      <c r="D98" s="97">
        <v>17770</v>
      </c>
      <c r="E98" s="97">
        <v>134608</v>
      </c>
      <c r="F98" s="97">
        <f t="shared" si="1"/>
        <v>2167673</v>
      </c>
      <c r="G98" s="97">
        <v>304367</v>
      </c>
      <c r="H98" s="97">
        <v>60745</v>
      </c>
      <c r="I98" s="97">
        <v>0</v>
      </c>
      <c r="J98" s="97">
        <v>0</v>
      </c>
      <c r="K98" s="1">
        <v>91</v>
      </c>
    </row>
    <row r="99" spans="1:11" x14ac:dyDescent="0.25">
      <c r="A99" s="1">
        <v>92</v>
      </c>
      <c r="B99" s="1" t="s">
        <v>148</v>
      </c>
      <c r="C99" s="97">
        <v>563466</v>
      </c>
      <c r="D99" s="97">
        <v>16000</v>
      </c>
      <c r="E99" s="97">
        <v>41991</v>
      </c>
      <c r="F99" s="97">
        <f t="shared" si="1"/>
        <v>621457</v>
      </c>
      <c r="G99" s="97">
        <v>70313</v>
      </c>
      <c r="H99" s="97">
        <v>0</v>
      </c>
      <c r="I99" s="97">
        <v>1550</v>
      </c>
      <c r="J99" s="97">
        <v>6966</v>
      </c>
      <c r="K99" s="1">
        <v>92</v>
      </c>
    </row>
    <row r="100" spans="1:11" x14ac:dyDescent="0.25">
      <c r="A100" s="1">
        <v>93</v>
      </c>
      <c r="B100" s="1" t="s">
        <v>149</v>
      </c>
      <c r="C100" s="97">
        <v>2521818</v>
      </c>
      <c r="D100" s="97">
        <v>0</v>
      </c>
      <c r="E100" s="97">
        <v>99324</v>
      </c>
      <c r="F100" s="97">
        <f t="shared" si="1"/>
        <v>2621142</v>
      </c>
      <c r="G100" s="97">
        <v>0</v>
      </c>
      <c r="H100" s="97">
        <v>0</v>
      </c>
      <c r="I100" s="97">
        <v>0</v>
      </c>
      <c r="J100" s="97">
        <v>0</v>
      </c>
      <c r="K100" s="1">
        <v>93</v>
      </c>
    </row>
    <row r="101" spans="1:11" x14ac:dyDescent="0.25">
      <c r="A101" s="1">
        <v>94</v>
      </c>
      <c r="B101" s="1" t="s">
        <v>150</v>
      </c>
      <c r="C101" s="97">
        <v>981205</v>
      </c>
      <c r="D101" s="97">
        <v>8000</v>
      </c>
      <c r="E101" s="97">
        <v>60631</v>
      </c>
      <c r="F101" s="97">
        <f t="shared" si="1"/>
        <v>1049836</v>
      </c>
      <c r="G101" s="97">
        <v>217003</v>
      </c>
      <c r="H101" s="97">
        <v>0</v>
      </c>
      <c r="I101" s="97">
        <v>0</v>
      </c>
      <c r="J101" s="97">
        <v>5101</v>
      </c>
      <c r="K101" s="1">
        <v>94</v>
      </c>
    </row>
    <row r="102" spans="1:11" x14ac:dyDescent="0.25">
      <c r="A102" s="15">
        <v>95</v>
      </c>
      <c r="B102" s="1" t="s">
        <v>151</v>
      </c>
      <c r="C102" s="98">
        <v>6706388</v>
      </c>
      <c r="D102" s="98">
        <v>2060285</v>
      </c>
      <c r="E102" s="98">
        <v>27358</v>
      </c>
      <c r="F102" s="98">
        <f t="shared" si="1"/>
        <v>8794031</v>
      </c>
      <c r="G102" s="98">
        <v>0</v>
      </c>
      <c r="H102" s="98">
        <v>0</v>
      </c>
      <c r="I102" s="98">
        <v>12989</v>
      </c>
      <c r="J102" s="98">
        <v>379370</v>
      </c>
      <c r="K102" s="15">
        <v>95</v>
      </c>
    </row>
    <row r="103" spans="1:11" x14ac:dyDescent="0.25">
      <c r="A103" s="15">
        <f>A102</f>
        <v>95</v>
      </c>
      <c r="B103" s="6" t="s">
        <v>60</v>
      </c>
      <c r="C103" s="99">
        <f t="shared" ref="C103:J103" si="2">SUM(C8:C102)</f>
        <v>866460439</v>
      </c>
      <c r="D103" s="99">
        <f t="shared" si="2"/>
        <v>29191456</v>
      </c>
      <c r="E103" s="99">
        <f t="shared" si="2"/>
        <v>9195490</v>
      </c>
      <c r="F103" s="99">
        <f t="shared" si="2"/>
        <v>904847385</v>
      </c>
      <c r="G103" s="99">
        <f t="shared" si="2"/>
        <v>83026898</v>
      </c>
      <c r="H103" s="99">
        <f t="shared" si="2"/>
        <v>17633247</v>
      </c>
      <c r="I103" s="99">
        <f t="shared" si="2"/>
        <v>118927666</v>
      </c>
      <c r="J103" s="99">
        <f t="shared" si="2"/>
        <v>174606478</v>
      </c>
      <c r="K103" s="15">
        <f>K102</f>
        <v>95</v>
      </c>
    </row>
  </sheetData>
  <printOptions horizontalCentered="1" verticalCentered="1" gridLines="1"/>
  <pageMargins left="0.5" right="0.5" top="0.5" bottom="0.5" header="0" footer="0"/>
  <pageSetup paperSize="3" fitToHeight="0" orientation="landscape" r:id="rId1"/>
  <headerFooter alignWithMargins="0"/>
  <rowBreaks count="1" manualBreakCount="1">
    <brk id="55"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609B-771E-4CB3-ADA8-FACABC748B73}">
  <sheetPr>
    <pageSetUpPr fitToPage="1"/>
  </sheetPr>
  <dimension ref="A1:K49"/>
  <sheetViews>
    <sheetView topLeftCell="A37" zoomScaleNormal="100" workbookViewId="0"/>
  </sheetViews>
  <sheetFormatPr defaultColWidth="7.21875" defaultRowHeight="12.6" x14ac:dyDescent="0.25"/>
  <cols>
    <col min="1" max="1" width="4.77734375" style="1" customWidth="1"/>
    <col min="2" max="2" width="16.33203125" style="1" customWidth="1"/>
    <col min="3" max="10" width="14.77734375" style="1" customWidth="1"/>
    <col min="11" max="11" width="3.21875" style="1" bestFit="1" customWidth="1"/>
    <col min="12" max="256" width="7.21875" style="1"/>
    <col min="257" max="257" width="3.6640625" style="1" bestFit="1" customWidth="1"/>
    <col min="258" max="258" width="11.77734375" style="1" bestFit="1" customWidth="1"/>
    <col min="259" max="259" width="14.77734375" style="1" customWidth="1"/>
    <col min="260" max="260" width="12.77734375" style="1" customWidth="1"/>
    <col min="261" max="261" width="14.5546875" style="1" customWidth="1"/>
    <col min="262" max="262" width="11" style="1" bestFit="1" customWidth="1"/>
    <col min="263" max="263" width="16.33203125" style="1" customWidth="1"/>
    <col min="264" max="264" width="10" style="1" bestFit="1" customWidth="1"/>
    <col min="265" max="265" width="10.44140625" style="1" customWidth="1"/>
    <col min="266" max="266" width="10.109375" style="1" bestFit="1" customWidth="1"/>
    <col min="267" max="267" width="3.21875" style="1" bestFit="1" customWidth="1"/>
    <col min="268" max="512" width="7.21875" style="1"/>
    <col min="513" max="513" width="3.6640625" style="1" bestFit="1" customWidth="1"/>
    <col min="514" max="514" width="11.77734375" style="1" bestFit="1" customWidth="1"/>
    <col min="515" max="515" width="14.77734375" style="1" customWidth="1"/>
    <col min="516" max="516" width="12.77734375" style="1" customWidth="1"/>
    <col min="517" max="517" width="14.5546875" style="1" customWidth="1"/>
    <col min="518" max="518" width="11" style="1" bestFit="1" customWidth="1"/>
    <col min="519" max="519" width="16.33203125" style="1" customWidth="1"/>
    <col min="520" max="520" width="10" style="1" bestFit="1" customWidth="1"/>
    <col min="521" max="521" width="10.44140625" style="1" customWidth="1"/>
    <col min="522" max="522" width="10.109375" style="1" bestFit="1" customWidth="1"/>
    <col min="523" max="523" width="3.21875" style="1" bestFit="1" customWidth="1"/>
    <col min="524" max="768" width="7.21875" style="1"/>
    <col min="769" max="769" width="3.6640625" style="1" bestFit="1" customWidth="1"/>
    <col min="770" max="770" width="11.77734375" style="1" bestFit="1" customWidth="1"/>
    <col min="771" max="771" width="14.77734375" style="1" customWidth="1"/>
    <col min="772" max="772" width="12.77734375" style="1" customWidth="1"/>
    <col min="773" max="773" width="14.5546875" style="1" customWidth="1"/>
    <col min="774" max="774" width="11" style="1" bestFit="1" customWidth="1"/>
    <col min="775" max="775" width="16.33203125" style="1" customWidth="1"/>
    <col min="776" max="776" width="10" style="1" bestFit="1" customWidth="1"/>
    <col min="777" max="777" width="10.44140625" style="1" customWidth="1"/>
    <col min="778" max="778" width="10.109375" style="1" bestFit="1" customWidth="1"/>
    <col min="779" max="779" width="3.21875" style="1" bestFit="1" customWidth="1"/>
    <col min="780" max="1024" width="7.21875" style="1"/>
    <col min="1025" max="1025" width="3.6640625" style="1" bestFit="1" customWidth="1"/>
    <col min="1026" max="1026" width="11.77734375" style="1" bestFit="1" customWidth="1"/>
    <col min="1027" max="1027" width="14.77734375" style="1" customWidth="1"/>
    <col min="1028" max="1028" width="12.77734375" style="1" customWidth="1"/>
    <col min="1029" max="1029" width="14.5546875" style="1" customWidth="1"/>
    <col min="1030" max="1030" width="11" style="1" bestFit="1" customWidth="1"/>
    <col min="1031" max="1031" width="16.33203125" style="1" customWidth="1"/>
    <col min="1032" max="1032" width="10" style="1" bestFit="1" customWidth="1"/>
    <col min="1033" max="1033" width="10.44140625" style="1" customWidth="1"/>
    <col min="1034" max="1034" width="10.109375" style="1" bestFit="1" customWidth="1"/>
    <col min="1035" max="1035" width="3.21875" style="1" bestFit="1" customWidth="1"/>
    <col min="1036" max="1280" width="7.21875" style="1"/>
    <col min="1281" max="1281" width="3.6640625" style="1" bestFit="1" customWidth="1"/>
    <col min="1282" max="1282" width="11.77734375" style="1" bestFit="1" customWidth="1"/>
    <col min="1283" max="1283" width="14.77734375" style="1" customWidth="1"/>
    <col min="1284" max="1284" width="12.77734375" style="1" customWidth="1"/>
    <col min="1285" max="1285" width="14.5546875" style="1" customWidth="1"/>
    <col min="1286" max="1286" width="11" style="1" bestFit="1" customWidth="1"/>
    <col min="1287" max="1287" width="16.33203125" style="1" customWidth="1"/>
    <col min="1288" max="1288" width="10" style="1" bestFit="1" customWidth="1"/>
    <col min="1289" max="1289" width="10.44140625" style="1" customWidth="1"/>
    <col min="1290" max="1290" width="10.109375" style="1" bestFit="1" customWidth="1"/>
    <col min="1291" max="1291" width="3.21875" style="1" bestFit="1" customWidth="1"/>
    <col min="1292" max="1536" width="7.21875" style="1"/>
    <col min="1537" max="1537" width="3.6640625" style="1" bestFit="1" customWidth="1"/>
    <col min="1538" max="1538" width="11.77734375" style="1" bestFit="1" customWidth="1"/>
    <col min="1539" max="1539" width="14.77734375" style="1" customWidth="1"/>
    <col min="1540" max="1540" width="12.77734375" style="1" customWidth="1"/>
    <col min="1541" max="1541" width="14.5546875" style="1" customWidth="1"/>
    <col min="1542" max="1542" width="11" style="1" bestFit="1" customWidth="1"/>
    <col min="1543" max="1543" width="16.33203125" style="1" customWidth="1"/>
    <col min="1544" max="1544" width="10" style="1" bestFit="1" customWidth="1"/>
    <col min="1545" max="1545" width="10.44140625" style="1" customWidth="1"/>
    <col min="1546" max="1546" width="10.109375" style="1" bestFit="1" customWidth="1"/>
    <col min="1547" max="1547" width="3.21875" style="1" bestFit="1" customWidth="1"/>
    <col min="1548" max="1792" width="7.21875" style="1"/>
    <col min="1793" max="1793" width="3.6640625" style="1" bestFit="1" customWidth="1"/>
    <col min="1794" max="1794" width="11.77734375" style="1" bestFit="1" customWidth="1"/>
    <col min="1795" max="1795" width="14.77734375" style="1" customWidth="1"/>
    <col min="1796" max="1796" width="12.77734375" style="1" customWidth="1"/>
    <col min="1797" max="1797" width="14.5546875" style="1" customWidth="1"/>
    <col min="1798" max="1798" width="11" style="1" bestFit="1" customWidth="1"/>
    <col min="1799" max="1799" width="16.33203125" style="1" customWidth="1"/>
    <col min="1800" max="1800" width="10" style="1" bestFit="1" customWidth="1"/>
    <col min="1801" max="1801" width="10.44140625" style="1" customWidth="1"/>
    <col min="1802" max="1802" width="10.109375" style="1" bestFit="1" customWidth="1"/>
    <col min="1803" max="1803" width="3.21875" style="1" bestFit="1" customWidth="1"/>
    <col min="1804" max="2048" width="7.21875" style="1"/>
    <col min="2049" max="2049" width="3.6640625" style="1" bestFit="1" customWidth="1"/>
    <col min="2050" max="2050" width="11.77734375" style="1" bestFit="1" customWidth="1"/>
    <col min="2051" max="2051" width="14.77734375" style="1" customWidth="1"/>
    <col min="2052" max="2052" width="12.77734375" style="1" customWidth="1"/>
    <col min="2053" max="2053" width="14.5546875" style="1" customWidth="1"/>
    <col min="2054" max="2054" width="11" style="1" bestFit="1" customWidth="1"/>
    <col min="2055" max="2055" width="16.33203125" style="1" customWidth="1"/>
    <col min="2056" max="2056" width="10" style="1" bestFit="1" customWidth="1"/>
    <col min="2057" max="2057" width="10.44140625" style="1" customWidth="1"/>
    <col min="2058" max="2058" width="10.109375" style="1" bestFit="1" customWidth="1"/>
    <col min="2059" max="2059" width="3.21875" style="1" bestFit="1" customWidth="1"/>
    <col min="2060" max="2304" width="7.21875" style="1"/>
    <col min="2305" max="2305" width="3.6640625" style="1" bestFit="1" customWidth="1"/>
    <col min="2306" max="2306" width="11.77734375" style="1" bestFit="1" customWidth="1"/>
    <col min="2307" max="2307" width="14.77734375" style="1" customWidth="1"/>
    <col min="2308" max="2308" width="12.77734375" style="1" customWidth="1"/>
    <col min="2309" max="2309" width="14.5546875" style="1" customWidth="1"/>
    <col min="2310" max="2310" width="11" style="1" bestFit="1" customWidth="1"/>
    <col min="2311" max="2311" width="16.33203125" style="1" customWidth="1"/>
    <col min="2312" max="2312" width="10" style="1" bestFit="1" customWidth="1"/>
    <col min="2313" max="2313" width="10.44140625" style="1" customWidth="1"/>
    <col min="2314" max="2314" width="10.109375" style="1" bestFit="1" customWidth="1"/>
    <col min="2315" max="2315" width="3.21875" style="1" bestFit="1" customWidth="1"/>
    <col min="2316" max="2560" width="7.21875" style="1"/>
    <col min="2561" max="2561" width="3.6640625" style="1" bestFit="1" customWidth="1"/>
    <col min="2562" max="2562" width="11.77734375" style="1" bestFit="1" customWidth="1"/>
    <col min="2563" max="2563" width="14.77734375" style="1" customWidth="1"/>
    <col min="2564" max="2564" width="12.77734375" style="1" customWidth="1"/>
    <col min="2565" max="2565" width="14.5546875" style="1" customWidth="1"/>
    <col min="2566" max="2566" width="11" style="1" bestFit="1" customWidth="1"/>
    <col min="2567" max="2567" width="16.33203125" style="1" customWidth="1"/>
    <col min="2568" max="2568" width="10" style="1" bestFit="1" customWidth="1"/>
    <col min="2569" max="2569" width="10.44140625" style="1" customWidth="1"/>
    <col min="2570" max="2570" width="10.109375" style="1" bestFit="1" customWidth="1"/>
    <col min="2571" max="2571" width="3.21875" style="1" bestFit="1" customWidth="1"/>
    <col min="2572" max="2816" width="7.21875" style="1"/>
    <col min="2817" max="2817" width="3.6640625" style="1" bestFit="1" customWidth="1"/>
    <col min="2818" max="2818" width="11.77734375" style="1" bestFit="1" customWidth="1"/>
    <col min="2819" max="2819" width="14.77734375" style="1" customWidth="1"/>
    <col min="2820" max="2820" width="12.77734375" style="1" customWidth="1"/>
    <col min="2821" max="2821" width="14.5546875" style="1" customWidth="1"/>
    <col min="2822" max="2822" width="11" style="1" bestFit="1" customWidth="1"/>
    <col min="2823" max="2823" width="16.33203125" style="1" customWidth="1"/>
    <col min="2824" max="2824" width="10" style="1" bestFit="1" customWidth="1"/>
    <col min="2825" max="2825" width="10.44140625" style="1" customWidth="1"/>
    <col min="2826" max="2826" width="10.109375" style="1" bestFit="1" customWidth="1"/>
    <col min="2827" max="2827" width="3.21875" style="1" bestFit="1" customWidth="1"/>
    <col min="2828" max="3072" width="7.21875" style="1"/>
    <col min="3073" max="3073" width="3.6640625" style="1" bestFit="1" customWidth="1"/>
    <col min="3074" max="3074" width="11.77734375" style="1" bestFit="1" customWidth="1"/>
    <col min="3075" max="3075" width="14.77734375" style="1" customWidth="1"/>
    <col min="3076" max="3076" width="12.77734375" style="1" customWidth="1"/>
    <col min="3077" max="3077" width="14.5546875" style="1" customWidth="1"/>
    <col min="3078" max="3078" width="11" style="1" bestFit="1" customWidth="1"/>
    <col min="3079" max="3079" width="16.33203125" style="1" customWidth="1"/>
    <col min="3080" max="3080" width="10" style="1" bestFit="1" customWidth="1"/>
    <col min="3081" max="3081" width="10.44140625" style="1" customWidth="1"/>
    <col min="3082" max="3082" width="10.109375" style="1" bestFit="1" customWidth="1"/>
    <col min="3083" max="3083" width="3.21875" style="1" bestFit="1" customWidth="1"/>
    <col min="3084" max="3328" width="7.21875" style="1"/>
    <col min="3329" max="3329" width="3.6640625" style="1" bestFit="1" customWidth="1"/>
    <col min="3330" max="3330" width="11.77734375" style="1" bestFit="1" customWidth="1"/>
    <col min="3331" max="3331" width="14.77734375" style="1" customWidth="1"/>
    <col min="3332" max="3332" width="12.77734375" style="1" customWidth="1"/>
    <col min="3333" max="3333" width="14.5546875" style="1" customWidth="1"/>
    <col min="3334" max="3334" width="11" style="1" bestFit="1" customWidth="1"/>
    <col min="3335" max="3335" width="16.33203125" style="1" customWidth="1"/>
    <col min="3336" max="3336" width="10" style="1" bestFit="1" customWidth="1"/>
    <col min="3337" max="3337" width="10.44140625" style="1" customWidth="1"/>
    <col min="3338" max="3338" width="10.109375" style="1" bestFit="1" customWidth="1"/>
    <col min="3339" max="3339" width="3.21875" style="1" bestFit="1" customWidth="1"/>
    <col min="3340" max="3584" width="7.21875" style="1"/>
    <col min="3585" max="3585" width="3.6640625" style="1" bestFit="1" customWidth="1"/>
    <col min="3586" max="3586" width="11.77734375" style="1" bestFit="1" customWidth="1"/>
    <col min="3587" max="3587" width="14.77734375" style="1" customWidth="1"/>
    <col min="3588" max="3588" width="12.77734375" style="1" customWidth="1"/>
    <col min="3589" max="3589" width="14.5546875" style="1" customWidth="1"/>
    <col min="3590" max="3590" width="11" style="1" bestFit="1" customWidth="1"/>
    <col min="3591" max="3591" width="16.33203125" style="1" customWidth="1"/>
    <col min="3592" max="3592" width="10" style="1" bestFit="1" customWidth="1"/>
    <col min="3593" max="3593" width="10.44140625" style="1" customWidth="1"/>
    <col min="3594" max="3594" width="10.109375" style="1" bestFit="1" customWidth="1"/>
    <col min="3595" max="3595" width="3.21875" style="1" bestFit="1" customWidth="1"/>
    <col min="3596" max="3840" width="7.21875" style="1"/>
    <col min="3841" max="3841" width="3.6640625" style="1" bestFit="1" customWidth="1"/>
    <col min="3842" max="3842" width="11.77734375" style="1" bestFit="1" customWidth="1"/>
    <col min="3843" max="3843" width="14.77734375" style="1" customWidth="1"/>
    <col min="3844" max="3844" width="12.77734375" style="1" customWidth="1"/>
    <col min="3845" max="3845" width="14.5546875" style="1" customWidth="1"/>
    <col min="3846" max="3846" width="11" style="1" bestFit="1" customWidth="1"/>
    <col min="3847" max="3847" width="16.33203125" style="1" customWidth="1"/>
    <col min="3848" max="3848" width="10" style="1" bestFit="1" customWidth="1"/>
    <col min="3849" max="3849" width="10.44140625" style="1" customWidth="1"/>
    <col min="3850" max="3850" width="10.109375" style="1" bestFit="1" customWidth="1"/>
    <col min="3851" max="3851" width="3.21875" style="1" bestFit="1" customWidth="1"/>
    <col min="3852" max="4096" width="7.21875" style="1"/>
    <col min="4097" max="4097" width="3.6640625" style="1" bestFit="1" customWidth="1"/>
    <col min="4098" max="4098" width="11.77734375" style="1" bestFit="1" customWidth="1"/>
    <col min="4099" max="4099" width="14.77734375" style="1" customWidth="1"/>
    <col min="4100" max="4100" width="12.77734375" style="1" customWidth="1"/>
    <col min="4101" max="4101" width="14.5546875" style="1" customWidth="1"/>
    <col min="4102" max="4102" width="11" style="1" bestFit="1" customWidth="1"/>
    <col min="4103" max="4103" width="16.33203125" style="1" customWidth="1"/>
    <col min="4104" max="4104" width="10" style="1" bestFit="1" customWidth="1"/>
    <col min="4105" max="4105" width="10.44140625" style="1" customWidth="1"/>
    <col min="4106" max="4106" width="10.109375" style="1" bestFit="1" customWidth="1"/>
    <col min="4107" max="4107" width="3.21875" style="1" bestFit="1" customWidth="1"/>
    <col min="4108" max="4352" width="7.21875" style="1"/>
    <col min="4353" max="4353" width="3.6640625" style="1" bestFit="1" customWidth="1"/>
    <col min="4354" max="4354" width="11.77734375" style="1" bestFit="1" customWidth="1"/>
    <col min="4355" max="4355" width="14.77734375" style="1" customWidth="1"/>
    <col min="4356" max="4356" width="12.77734375" style="1" customWidth="1"/>
    <col min="4357" max="4357" width="14.5546875" style="1" customWidth="1"/>
    <col min="4358" max="4358" width="11" style="1" bestFit="1" customWidth="1"/>
    <col min="4359" max="4359" width="16.33203125" style="1" customWidth="1"/>
    <col min="4360" max="4360" width="10" style="1" bestFit="1" customWidth="1"/>
    <col min="4361" max="4361" width="10.44140625" style="1" customWidth="1"/>
    <col min="4362" max="4362" width="10.109375" style="1" bestFit="1" customWidth="1"/>
    <col min="4363" max="4363" width="3.21875" style="1" bestFit="1" customWidth="1"/>
    <col min="4364" max="4608" width="7.21875" style="1"/>
    <col min="4609" max="4609" width="3.6640625" style="1" bestFit="1" customWidth="1"/>
    <col min="4610" max="4610" width="11.77734375" style="1" bestFit="1" customWidth="1"/>
    <col min="4611" max="4611" width="14.77734375" style="1" customWidth="1"/>
    <col min="4612" max="4612" width="12.77734375" style="1" customWidth="1"/>
    <col min="4613" max="4613" width="14.5546875" style="1" customWidth="1"/>
    <col min="4614" max="4614" width="11" style="1" bestFit="1" customWidth="1"/>
    <col min="4615" max="4615" width="16.33203125" style="1" customWidth="1"/>
    <col min="4616" max="4616" width="10" style="1" bestFit="1" customWidth="1"/>
    <col min="4617" max="4617" width="10.44140625" style="1" customWidth="1"/>
    <col min="4618" max="4618" width="10.109375" style="1" bestFit="1" customWidth="1"/>
    <col min="4619" max="4619" width="3.21875" style="1" bestFit="1" customWidth="1"/>
    <col min="4620" max="4864" width="7.21875" style="1"/>
    <col min="4865" max="4865" width="3.6640625" style="1" bestFit="1" customWidth="1"/>
    <col min="4866" max="4866" width="11.77734375" style="1" bestFit="1" customWidth="1"/>
    <col min="4867" max="4867" width="14.77734375" style="1" customWidth="1"/>
    <col min="4868" max="4868" width="12.77734375" style="1" customWidth="1"/>
    <col min="4869" max="4869" width="14.5546875" style="1" customWidth="1"/>
    <col min="4870" max="4870" width="11" style="1" bestFit="1" customWidth="1"/>
    <col min="4871" max="4871" width="16.33203125" style="1" customWidth="1"/>
    <col min="4872" max="4872" width="10" style="1" bestFit="1" customWidth="1"/>
    <col min="4873" max="4873" width="10.44140625" style="1" customWidth="1"/>
    <col min="4874" max="4874" width="10.109375" style="1" bestFit="1" customWidth="1"/>
    <col min="4875" max="4875" width="3.21875" style="1" bestFit="1" customWidth="1"/>
    <col min="4876" max="5120" width="7.21875" style="1"/>
    <col min="5121" max="5121" width="3.6640625" style="1" bestFit="1" customWidth="1"/>
    <col min="5122" max="5122" width="11.77734375" style="1" bestFit="1" customWidth="1"/>
    <col min="5123" max="5123" width="14.77734375" style="1" customWidth="1"/>
    <col min="5124" max="5124" width="12.77734375" style="1" customWidth="1"/>
    <col min="5125" max="5125" width="14.5546875" style="1" customWidth="1"/>
    <col min="5126" max="5126" width="11" style="1" bestFit="1" customWidth="1"/>
    <col min="5127" max="5127" width="16.33203125" style="1" customWidth="1"/>
    <col min="5128" max="5128" width="10" style="1" bestFit="1" customWidth="1"/>
    <col min="5129" max="5129" width="10.44140625" style="1" customWidth="1"/>
    <col min="5130" max="5130" width="10.109375" style="1" bestFit="1" customWidth="1"/>
    <col min="5131" max="5131" width="3.21875" style="1" bestFit="1" customWidth="1"/>
    <col min="5132" max="5376" width="7.21875" style="1"/>
    <col min="5377" max="5377" width="3.6640625" style="1" bestFit="1" customWidth="1"/>
    <col min="5378" max="5378" width="11.77734375" style="1" bestFit="1" customWidth="1"/>
    <col min="5379" max="5379" width="14.77734375" style="1" customWidth="1"/>
    <col min="5380" max="5380" width="12.77734375" style="1" customWidth="1"/>
    <col min="5381" max="5381" width="14.5546875" style="1" customWidth="1"/>
    <col min="5382" max="5382" width="11" style="1" bestFit="1" customWidth="1"/>
    <col min="5383" max="5383" width="16.33203125" style="1" customWidth="1"/>
    <col min="5384" max="5384" width="10" style="1" bestFit="1" customWidth="1"/>
    <col min="5385" max="5385" width="10.44140625" style="1" customWidth="1"/>
    <col min="5386" max="5386" width="10.109375" style="1" bestFit="1" customWidth="1"/>
    <col min="5387" max="5387" width="3.21875" style="1" bestFit="1" customWidth="1"/>
    <col min="5388" max="5632" width="7.21875" style="1"/>
    <col min="5633" max="5633" width="3.6640625" style="1" bestFit="1" customWidth="1"/>
    <col min="5634" max="5634" width="11.77734375" style="1" bestFit="1" customWidth="1"/>
    <col min="5635" max="5635" width="14.77734375" style="1" customWidth="1"/>
    <col min="5636" max="5636" width="12.77734375" style="1" customWidth="1"/>
    <col min="5637" max="5637" width="14.5546875" style="1" customWidth="1"/>
    <col min="5638" max="5638" width="11" style="1" bestFit="1" customWidth="1"/>
    <col min="5639" max="5639" width="16.33203125" style="1" customWidth="1"/>
    <col min="5640" max="5640" width="10" style="1" bestFit="1" customWidth="1"/>
    <col min="5641" max="5641" width="10.44140625" style="1" customWidth="1"/>
    <col min="5642" max="5642" width="10.109375" style="1" bestFit="1" customWidth="1"/>
    <col min="5643" max="5643" width="3.21875" style="1" bestFit="1" customWidth="1"/>
    <col min="5644" max="5888" width="7.21875" style="1"/>
    <col min="5889" max="5889" width="3.6640625" style="1" bestFit="1" customWidth="1"/>
    <col min="5890" max="5890" width="11.77734375" style="1" bestFit="1" customWidth="1"/>
    <col min="5891" max="5891" width="14.77734375" style="1" customWidth="1"/>
    <col min="5892" max="5892" width="12.77734375" style="1" customWidth="1"/>
    <col min="5893" max="5893" width="14.5546875" style="1" customWidth="1"/>
    <col min="5894" max="5894" width="11" style="1" bestFit="1" customWidth="1"/>
    <col min="5895" max="5895" width="16.33203125" style="1" customWidth="1"/>
    <col min="5896" max="5896" width="10" style="1" bestFit="1" customWidth="1"/>
    <col min="5897" max="5897" width="10.44140625" style="1" customWidth="1"/>
    <col min="5898" max="5898" width="10.109375" style="1" bestFit="1" customWidth="1"/>
    <col min="5899" max="5899" width="3.21875" style="1" bestFit="1" customWidth="1"/>
    <col min="5900" max="6144" width="7.21875" style="1"/>
    <col min="6145" max="6145" width="3.6640625" style="1" bestFit="1" customWidth="1"/>
    <col min="6146" max="6146" width="11.77734375" style="1" bestFit="1" customWidth="1"/>
    <col min="6147" max="6147" width="14.77734375" style="1" customWidth="1"/>
    <col min="6148" max="6148" width="12.77734375" style="1" customWidth="1"/>
    <col min="6149" max="6149" width="14.5546875" style="1" customWidth="1"/>
    <col min="6150" max="6150" width="11" style="1" bestFit="1" customWidth="1"/>
    <col min="6151" max="6151" width="16.33203125" style="1" customWidth="1"/>
    <col min="6152" max="6152" width="10" style="1" bestFit="1" customWidth="1"/>
    <col min="6153" max="6153" width="10.44140625" style="1" customWidth="1"/>
    <col min="6154" max="6154" width="10.109375" style="1" bestFit="1" customWidth="1"/>
    <col min="6155" max="6155" width="3.21875" style="1" bestFit="1" customWidth="1"/>
    <col min="6156" max="6400" width="7.21875" style="1"/>
    <col min="6401" max="6401" width="3.6640625" style="1" bestFit="1" customWidth="1"/>
    <col min="6402" max="6402" width="11.77734375" style="1" bestFit="1" customWidth="1"/>
    <col min="6403" max="6403" width="14.77734375" style="1" customWidth="1"/>
    <col min="6404" max="6404" width="12.77734375" style="1" customWidth="1"/>
    <col min="6405" max="6405" width="14.5546875" style="1" customWidth="1"/>
    <col min="6406" max="6406" width="11" style="1" bestFit="1" customWidth="1"/>
    <col min="6407" max="6407" width="16.33203125" style="1" customWidth="1"/>
    <col min="6408" max="6408" width="10" style="1" bestFit="1" customWidth="1"/>
    <col min="6409" max="6409" width="10.44140625" style="1" customWidth="1"/>
    <col min="6410" max="6410" width="10.109375" style="1" bestFit="1" customWidth="1"/>
    <col min="6411" max="6411" width="3.21875" style="1" bestFit="1" customWidth="1"/>
    <col min="6412" max="6656" width="7.21875" style="1"/>
    <col min="6657" max="6657" width="3.6640625" style="1" bestFit="1" customWidth="1"/>
    <col min="6658" max="6658" width="11.77734375" style="1" bestFit="1" customWidth="1"/>
    <col min="6659" max="6659" width="14.77734375" style="1" customWidth="1"/>
    <col min="6660" max="6660" width="12.77734375" style="1" customWidth="1"/>
    <col min="6661" max="6661" width="14.5546875" style="1" customWidth="1"/>
    <col min="6662" max="6662" width="11" style="1" bestFit="1" customWidth="1"/>
    <col min="6663" max="6663" width="16.33203125" style="1" customWidth="1"/>
    <col min="6664" max="6664" width="10" style="1" bestFit="1" customWidth="1"/>
    <col min="6665" max="6665" width="10.44140625" style="1" customWidth="1"/>
    <col min="6666" max="6666" width="10.109375" style="1" bestFit="1" customWidth="1"/>
    <col min="6667" max="6667" width="3.21875" style="1" bestFit="1" customWidth="1"/>
    <col min="6668" max="6912" width="7.21875" style="1"/>
    <col min="6913" max="6913" width="3.6640625" style="1" bestFit="1" customWidth="1"/>
    <col min="6914" max="6914" width="11.77734375" style="1" bestFit="1" customWidth="1"/>
    <col min="6915" max="6915" width="14.77734375" style="1" customWidth="1"/>
    <col min="6916" max="6916" width="12.77734375" style="1" customWidth="1"/>
    <col min="6917" max="6917" width="14.5546875" style="1" customWidth="1"/>
    <col min="6918" max="6918" width="11" style="1" bestFit="1" customWidth="1"/>
    <col min="6919" max="6919" width="16.33203125" style="1" customWidth="1"/>
    <col min="6920" max="6920" width="10" style="1" bestFit="1" customWidth="1"/>
    <col min="6921" max="6921" width="10.44140625" style="1" customWidth="1"/>
    <col min="6922" max="6922" width="10.109375" style="1" bestFit="1" customWidth="1"/>
    <col min="6923" max="6923" width="3.21875" style="1" bestFit="1" customWidth="1"/>
    <col min="6924" max="7168" width="7.21875" style="1"/>
    <col min="7169" max="7169" width="3.6640625" style="1" bestFit="1" customWidth="1"/>
    <col min="7170" max="7170" width="11.77734375" style="1" bestFit="1" customWidth="1"/>
    <col min="7171" max="7171" width="14.77734375" style="1" customWidth="1"/>
    <col min="7172" max="7172" width="12.77734375" style="1" customWidth="1"/>
    <col min="7173" max="7173" width="14.5546875" style="1" customWidth="1"/>
    <col min="7174" max="7174" width="11" style="1" bestFit="1" customWidth="1"/>
    <col min="7175" max="7175" width="16.33203125" style="1" customWidth="1"/>
    <col min="7176" max="7176" width="10" style="1" bestFit="1" customWidth="1"/>
    <col min="7177" max="7177" width="10.44140625" style="1" customWidth="1"/>
    <col min="7178" max="7178" width="10.109375" style="1" bestFit="1" customWidth="1"/>
    <col min="7179" max="7179" width="3.21875" style="1" bestFit="1" customWidth="1"/>
    <col min="7180" max="7424" width="7.21875" style="1"/>
    <col min="7425" max="7425" width="3.6640625" style="1" bestFit="1" customWidth="1"/>
    <col min="7426" max="7426" width="11.77734375" style="1" bestFit="1" customWidth="1"/>
    <col min="7427" max="7427" width="14.77734375" style="1" customWidth="1"/>
    <col min="7428" max="7428" width="12.77734375" style="1" customWidth="1"/>
    <col min="7429" max="7429" width="14.5546875" style="1" customWidth="1"/>
    <col min="7430" max="7430" width="11" style="1" bestFit="1" customWidth="1"/>
    <col min="7431" max="7431" width="16.33203125" style="1" customWidth="1"/>
    <col min="7432" max="7432" width="10" style="1" bestFit="1" customWidth="1"/>
    <col min="7433" max="7433" width="10.44140625" style="1" customWidth="1"/>
    <col min="7434" max="7434" width="10.109375" style="1" bestFit="1" customWidth="1"/>
    <col min="7435" max="7435" width="3.21875" style="1" bestFit="1" customWidth="1"/>
    <col min="7436" max="7680" width="7.21875" style="1"/>
    <col min="7681" max="7681" width="3.6640625" style="1" bestFit="1" customWidth="1"/>
    <col min="7682" max="7682" width="11.77734375" style="1" bestFit="1" customWidth="1"/>
    <col min="7683" max="7683" width="14.77734375" style="1" customWidth="1"/>
    <col min="7684" max="7684" width="12.77734375" style="1" customWidth="1"/>
    <col min="7685" max="7685" width="14.5546875" style="1" customWidth="1"/>
    <col min="7686" max="7686" width="11" style="1" bestFit="1" customWidth="1"/>
    <col min="7687" max="7687" width="16.33203125" style="1" customWidth="1"/>
    <col min="7688" max="7688" width="10" style="1" bestFit="1" customWidth="1"/>
    <col min="7689" max="7689" width="10.44140625" style="1" customWidth="1"/>
    <col min="7690" max="7690" width="10.109375" style="1" bestFit="1" customWidth="1"/>
    <col min="7691" max="7691" width="3.21875" style="1" bestFit="1" customWidth="1"/>
    <col min="7692" max="7936" width="7.21875" style="1"/>
    <col min="7937" max="7937" width="3.6640625" style="1" bestFit="1" customWidth="1"/>
    <col min="7938" max="7938" width="11.77734375" style="1" bestFit="1" customWidth="1"/>
    <col min="7939" max="7939" width="14.77734375" style="1" customWidth="1"/>
    <col min="7940" max="7940" width="12.77734375" style="1" customWidth="1"/>
    <col min="7941" max="7941" width="14.5546875" style="1" customWidth="1"/>
    <col min="7942" max="7942" width="11" style="1" bestFit="1" customWidth="1"/>
    <col min="7943" max="7943" width="16.33203125" style="1" customWidth="1"/>
    <col min="7944" max="7944" width="10" style="1" bestFit="1" customWidth="1"/>
    <col min="7945" max="7945" width="10.44140625" style="1" customWidth="1"/>
    <col min="7946" max="7946" width="10.109375" style="1" bestFit="1" customWidth="1"/>
    <col min="7947" max="7947" width="3.21875" style="1" bestFit="1" customWidth="1"/>
    <col min="7948" max="8192" width="7.21875" style="1"/>
    <col min="8193" max="8193" width="3.6640625" style="1" bestFit="1" customWidth="1"/>
    <col min="8194" max="8194" width="11.77734375" style="1" bestFit="1" customWidth="1"/>
    <col min="8195" max="8195" width="14.77734375" style="1" customWidth="1"/>
    <col min="8196" max="8196" width="12.77734375" style="1" customWidth="1"/>
    <col min="8197" max="8197" width="14.5546875" style="1" customWidth="1"/>
    <col min="8198" max="8198" width="11" style="1" bestFit="1" customWidth="1"/>
    <col min="8199" max="8199" width="16.33203125" style="1" customWidth="1"/>
    <col min="8200" max="8200" width="10" style="1" bestFit="1" customWidth="1"/>
    <col min="8201" max="8201" width="10.44140625" style="1" customWidth="1"/>
    <col min="8202" max="8202" width="10.109375" style="1" bestFit="1" customWidth="1"/>
    <col min="8203" max="8203" width="3.21875" style="1" bestFit="1" customWidth="1"/>
    <col min="8204" max="8448" width="7.21875" style="1"/>
    <col min="8449" max="8449" width="3.6640625" style="1" bestFit="1" customWidth="1"/>
    <col min="8450" max="8450" width="11.77734375" style="1" bestFit="1" customWidth="1"/>
    <col min="8451" max="8451" width="14.77734375" style="1" customWidth="1"/>
    <col min="8452" max="8452" width="12.77734375" style="1" customWidth="1"/>
    <col min="8453" max="8453" width="14.5546875" style="1" customWidth="1"/>
    <col min="8454" max="8454" width="11" style="1" bestFit="1" customWidth="1"/>
    <col min="8455" max="8455" width="16.33203125" style="1" customWidth="1"/>
    <col min="8456" max="8456" width="10" style="1" bestFit="1" customWidth="1"/>
    <col min="8457" max="8457" width="10.44140625" style="1" customWidth="1"/>
    <col min="8458" max="8458" width="10.109375" style="1" bestFit="1" customWidth="1"/>
    <col min="8459" max="8459" width="3.21875" style="1" bestFit="1" customWidth="1"/>
    <col min="8460" max="8704" width="7.21875" style="1"/>
    <col min="8705" max="8705" width="3.6640625" style="1" bestFit="1" customWidth="1"/>
    <col min="8706" max="8706" width="11.77734375" style="1" bestFit="1" customWidth="1"/>
    <col min="8707" max="8707" width="14.77734375" style="1" customWidth="1"/>
    <col min="8708" max="8708" width="12.77734375" style="1" customWidth="1"/>
    <col min="8709" max="8709" width="14.5546875" style="1" customWidth="1"/>
    <col min="8710" max="8710" width="11" style="1" bestFit="1" customWidth="1"/>
    <col min="8711" max="8711" width="16.33203125" style="1" customWidth="1"/>
    <col min="8712" max="8712" width="10" style="1" bestFit="1" customWidth="1"/>
    <col min="8713" max="8713" width="10.44140625" style="1" customWidth="1"/>
    <col min="8714" max="8714" width="10.109375" style="1" bestFit="1" customWidth="1"/>
    <col min="8715" max="8715" width="3.21875" style="1" bestFit="1" customWidth="1"/>
    <col min="8716" max="8960" width="7.21875" style="1"/>
    <col min="8961" max="8961" width="3.6640625" style="1" bestFit="1" customWidth="1"/>
    <col min="8962" max="8962" width="11.77734375" style="1" bestFit="1" customWidth="1"/>
    <col min="8963" max="8963" width="14.77734375" style="1" customWidth="1"/>
    <col min="8964" max="8964" width="12.77734375" style="1" customWidth="1"/>
    <col min="8965" max="8965" width="14.5546875" style="1" customWidth="1"/>
    <col min="8966" max="8966" width="11" style="1" bestFit="1" customWidth="1"/>
    <col min="8967" max="8967" width="16.33203125" style="1" customWidth="1"/>
    <col min="8968" max="8968" width="10" style="1" bestFit="1" customWidth="1"/>
    <col min="8969" max="8969" width="10.44140625" style="1" customWidth="1"/>
    <col min="8970" max="8970" width="10.109375" style="1" bestFit="1" customWidth="1"/>
    <col min="8971" max="8971" width="3.21875" style="1" bestFit="1" customWidth="1"/>
    <col min="8972" max="9216" width="7.21875" style="1"/>
    <col min="9217" max="9217" width="3.6640625" style="1" bestFit="1" customWidth="1"/>
    <col min="9218" max="9218" width="11.77734375" style="1" bestFit="1" customWidth="1"/>
    <col min="9219" max="9219" width="14.77734375" style="1" customWidth="1"/>
    <col min="9220" max="9220" width="12.77734375" style="1" customWidth="1"/>
    <col min="9221" max="9221" width="14.5546875" style="1" customWidth="1"/>
    <col min="9222" max="9222" width="11" style="1" bestFit="1" customWidth="1"/>
    <col min="9223" max="9223" width="16.33203125" style="1" customWidth="1"/>
    <col min="9224" max="9224" width="10" style="1" bestFit="1" customWidth="1"/>
    <col min="9225" max="9225" width="10.44140625" style="1" customWidth="1"/>
    <col min="9226" max="9226" width="10.109375" style="1" bestFit="1" customWidth="1"/>
    <col min="9227" max="9227" width="3.21875" style="1" bestFit="1" customWidth="1"/>
    <col min="9228" max="9472" width="7.21875" style="1"/>
    <col min="9473" max="9473" width="3.6640625" style="1" bestFit="1" customWidth="1"/>
    <col min="9474" max="9474" width="11.77734375" style="1" bestFit="1" customWidth="1"/>
    <col min="9475" max="9475" width="14.77734375" style="1" customWidth="1"/>
    <col min="9476" max="9476" width="12.77734375" style="1" customWidth="1"/>
    <col min="9477" max="9477" width="14.5546875" style="1" customWidth="1"/>
    <col min="9478" max="9478" width="11" style="1" bestFit="1" customWidth="1"/>
    <col min="9479" max="9479" width="16.33203125" style="1" customWidth="1"/>
    <col min="9480" max="9480" width="10" style="1" bestFit="1" customWidth="1"/>
    <col min="9481" max="9481" width="10.44140625" style="1" customWidth="1"/>
    <col min="9482" max="9482" width="10.109375" style="1" bestFit="1" customWidth="1"/>
    <col min="9483" max="9483" width="3.21875" style="1" bestFit="1" customWidth="1"/>
    <col min="9484" max="9728" width="7.21875" style="1"/>
    <col min="9729" max="9729" width="3.6640625" style="1" bestFit="1" customWidth="1"/>
    <col min="9730" max="9730" width="11.77734375" style="1" bestFit="1" customWidth="1"/>
    <col min="9731" max="9731" width="14.77734375" style="1" customWidth="1"/>
    <col min="9732" max="9732" width="12.77734375" style="1" customWidth="1"/>
    <col min="9733" max="9733" width="14.5546875" style="1" customWidth="1"/>
    <col min="9734" max="9734" width="11" style="1" bestFit="1" customWidth="1"/>
    <col min="9735" max="9735" width="16.33203125" style="1" customWidth="1"/>
    <col min="9736" max="9736" width="10" style="1" bestFit="1" customWidth="1"/>
    <col min="9737" max="9737" width="10.44140625" style="1" customWidth="1"/>
    <col min="9738" max="9738" width="10.109375" style="1" bestFit="1" customWidth="1"/>
    <col min="9739" max="9739" width="3.21875" style="1" bestFit="1" customWidth="1"/>
    <col min="9740" max="9984" width="7.21875" style="1"/>
    <col min="9985" max="9985" width="3.6640625" style="1" bestFit="1" customWidth="1"/>
    <col min="9986" max="9986" width="11.77734375" style="1" bestFit="1" customWidth="1"/>
    <col min="9987" max="9987" width="14.77734375" style="1" customWidth="1"/>
    <col min="9988" max="9988" width="12.77734375" style="1" customWidth="1"/>
    <col min="9989" max="9989" width="14.5546875" style="1" customWidth="1"/>
    <col min="9990" max="9990" width="11" style="1" bestFit="1" customWidth="1"/>
    <col min="9991" max="9991" width="16.33203125" style="1" customWidth="1"/>
    <col min="9992" max="9992" width="10" style="1" bestFit="1" customWidth="1"/>
    <col min="9993" max="9993" width="10.44140625" style="1" customWidth="1"/>
    <col min="9994" max="9994" width="10.109375" style="1" bestFit="1" customWidth="1"/>
    <col min="9995" max="9995" width="3.21875" style="1" bestFit="1" customWidth="1"/>
    <col min="9996" max="10240" width="7.21875" style="1"/>
    <col min="10241" max="10241" width="3.6640625" style="1" bestFit="1" customWidth="1"/>
    <col min="10242" max="10242" width="11.77734375" style="1" bestFit="1" customWidth="1"/>
    <col min="10243" max="10243" width="14.77734375" style="1" customWidth="1"/>
    <col min="10244" max="10244" width="12.77734375" style="1" customWidth="1"/>
    <col min="10245" max="10245" width="14.5546875" style="1" customWidth="1"/>
    <col min="10246" max="10246" width="11" style="1" bestFit="1" customWidth="1"/>
    <col min="10247" max="10247" width="16.33203125" style="1" customWidth="1"/>
    <col min="10248" max="10248" width="10" style="1" bestFit="1" customWidth="1"/>
    <col min="10249" max="10249" width="10.44140625" style="1" customWidth="1"/>
    <col min="10250" max="10250" width="10.109375" style="1" bestFit="1" customWidth="1"/>
    <col min="10251" max="10251" width="3.21875" style="1" bestFit="1" customWidth="1"/>
    <col min="10252" max="10496" width="7.21875" style="1"/>
    <col min="10497" max="10497" width="3.6640625" style="1" bestFit="1" customWidth="1"/>
    <col min="10498" max="10498" width="11.77734375" style="1" bestFit="1" customWidth="1"/>
    <col min="10499" max="10499" width="14.77734375" style="1" customWidth="1"/>
    <col min="10500" max="10500" width="12.77734375" style="1" customWidth="1"/>
    <col min="10501" max="10501" width="14.5546875" style="1" customWidth="1"/>
    <col min="10502" max="10502" width="11" style="1" bestFit="1" customWidth="1"/>
    <col min="10503" max="10503" width="16.33203125" style="1" customWidth="1"/>
    <col min="10504" max="10504" width="10" style="1" bestFit="1" customWidth="1"/>
    <col min="10505" max="10505" width="10.44140625" style="1" customWidth="1"/>
    <col min="10506" max="10506" width="10.109375" style="1" bestFit="1" customWidth="1"/>
    <col min="10507" max="10507" width="3.21875" style="1" bestFit="1" customWidth="1"/>
    <col min="10508" max="10752" width="7.21875" style="1"/>
    <col min="10753" max="10753" width="3.6640625" style="1" bestFit="1" customWidth="1"/>
    <col min="10754" max="10754" width="11.77734375" style="1" bestFit="1" customWidth="1"/>
    <col min="10755" max="10755" width="14.77734375" style="1" customWidth="1"/>
    <col min="10756" max="10756" width="12.77734375" style="1" customWidth="1"/>
    <col min="10757" max="10757" width="14.5546875" style="1" customWidth="1"/>
    <col min="10758" max="10758" width="11" style="1" bestFit="1" customWidth="1"/>
    <col min="10759" max="10759" width="16.33203125" style="1" customWidth="1"/>
    <col min="10760" max="10760" width="10" style="1" bestFit="1" customWidth="1"/>
    <col min="10761" max="10761" width="10.44140625" style="1" customWidth="1"/>
    <col min="10762" max="10762" width="10.109375" style="1" bestFit="1" customWidth="1"/>
    <col min="10763" max="10763" width="3.21875" style="1" bestFit="1" customWidth="1"/>
    <col min="10764" max="11008" width="7.21875" style="1"/>
    <col min="11009" max="11009" width="3.6640625" style="1" bestFit="1" customWidth="1"/>
    <col min="11010" max="11010" width="11.77734375" style="1" bestFit="1" customWidth="1"/>
    <col min="11011" max="11011" width="14.77734375" style="1" customWidth="1"/>
    <col min="11012" max="11012" width="12.77734375" style="1" customWidth="1"/>
    <col min="11013" max="11013" width="14.5546875" style="1" customWidth="1"/>
    <col min="11014" max="11014" width="11" style="1" bestFit="1" customWidth="1"/>
    <col min="11015" max="11015" width="16.33203125" style="1" customWidth="1"/>
    <col min="11016" max="11016" width="10" style="1" bestFit="1" customWidth="1"/>
    <col min="11017" max="11017" width="10.44140625" style="1" customWidth="1"/>
    <col min="11018" max="11018" width="10.109375" style="1" bestFit="1" customWidth="1"/>
    <col min="11019" max="11019" width="3.21875" style="1" bestFit="1" customWidth="1"/>
    <col min="11020" max="11264" width="7.21875" style="1"/>
    <col min="11265" max="11265" width="3.6640625" style="1" bestFit="1" customWidth="1"/>
    <col min="11266" max="11266" width="11.77734375" style="1" bestFit="1" customWidth="1"/>
    <col min="11267" max="11267" width="14.77734375" style="1" customWidth="1"/>
    <col min="11268" max="11268" width="12.77734375" style="1" customWidth="1"/>
    <col min="11269" max="11269" width="14.5546875" style="1" customWidth="1"/>
    <col min="11270" max="11270" width="11" style="1" bestFit="1" customWidth="1"/>
    <col min="11271" max="11271" width="16.33203125" style="1" customWidth="1"/>
    <col min="11272" max="11272" width="10" style="1" bestFit="1" customWidth="1"/>
    <col min="11273" max="11273" width="10.44140625" style="1" customWidth="1"/>
    <col min="11274" max="11274" width="10.109375" style="1" bestFit="1" customWidth="1"/>
    <col min="11275" max="11275" width="3.21875" style="1" bestFit="1" customWidth="1"/>
    <col min="11276" max="11520" width="7.21875" style="1"/>
    <col min="11521" max="11521" width="3.6640625" style="1" bestFit="1" customWidth="1"/>
    <col min="11522" max="11522" width="11.77734375" style="1" bestFit="1" customWidth="1"/>
    <col min="11523" max="11523" width="14.77734375" style="1" customWidth="1"/>
    <col min="11524" max="11524" width="12.77734375" style="1" customWidth="1"/>
    <col min="11525" max="11525" width="14.5546875" style="1" customWidth="1"/>
    <col min="11526" max="11526" width="11" style="1" bestFit="1" customWidth="1"/>
    <col min="11527" max="11527" width="16.33203125" style="1" customWidth="1"/>
    <col min="11528" max="11528" width="10" style="1" bestFit="1" customWidth="1"/>
    <col min="11529" max="11529" width="10.44140625" style="1" customWidth="1"/>
    <col min="11530" max="11530" width="10.109375" style="1" bestFit="1" customWidth="1"/>
    <col min="11531" max="11531" width="3.21875" style="1" bestFit="1" customWidth="1"/>
    <col min="11532" max="11776" width="7.21875" style="1"/>
    <col min="11777" max="11777" width="3.6640625" style="1" bestFit="1" customWidth="1"/>
    <col min="11778" max="11778" width="11.77734375" style="1" bestFit="1" customWidth="1"/>
    <col min="11779" max="11779" width="14.77734375" style="1" customWidth="1"/>
    <col min="11780" max="11780" width="12.77734375" style="1" customWidth="1"/>
    <col min="11781" max="11781" width="14.5546875" style="1" customWidth="1"/>
    <col min="11782" max="11782" width="11" style="1" bestFit="1" customWidth="1"/>
    <col min="11783" max="11783" width="16.33203125" style="1" customWidth="1"/>
    <col min="11784" max="11784" width="10" style="1" bestFit="1" customWidth="1"/>
    <col min="11785" max="11785" width="10.44140625" style="1" customWidth="1"/>
    <col min="11786" max="11786" width="10.109375" style="1" bestFit="1" customWidth="1"/>
    <col min="11787" max="11787" width="3.21875" style="1" bestFit="1" customWidth="1"/>
    <col min="11788" max="12032" width="7.21875" style="1"/>
    <col min="12033" max="12033" width="3.6640625" style="1" bestFit="1" customWidth="1"/>
    <col min="12034" max="12034" width="11.77734375" style="1" bestFit="1" customWidth="1"/>
    <col min="12035" max="12035" width="14.77734375" style="1" customWidth="1"/>
    <col min="12036" max="12036" width="12.77734375" style="1" customWidth="1"/>
    <col min="12037" max="12037" width="14.5546875" style="1" customWidth="1"/>
    <col min="12038" max="12038" width="11" style="1" bestFit="1" customWidth="1"/>
    <col min="12039" max="12039" width="16.33203125" style="1" customWidth="1"/>
    <col min="12040" max="12040" width="10" style="1" bestFit="1" customWidth="1"/>
    <col min="12041" max="12041" width="10.44140625" style="1" customWidth="1"/>
    <col min="12042" max="12042" width="10.109375" style="1" bestFit="1" customWidth="1"/>
    <col min="12043" max="12043" width="3.21875" style="1" bestFit="1" customWidth="1"/>
    <col min="12044" max="12288" width="7.21875" style="1"/>
    <col min="12289" max="12289" width="3.6640625" style="1" bestFit="1" customWidth="1"/>
    <col min="12290" max="12290" width="11.77734375" style="1" bestFit="1" customWidth="1"/>
    <col min="12291" max="12291" width="14.77734375" style="1" customWidth="1"/>
    <col min="12292" max="12292" width="12.77734375" style="1" customWidth="1"/>
    <col min="12293" max="12293" width="14.5546875" style="1" customWidth="1"/>
    <col min="12294" max="12294" width="11" style="1" bestFit="1" customWidth="1"/>
    <col min="12295" max="12295" width="16.33203125" style="1" customWidth="1"/>
    <col min="12296" max="12296" width="10" style="1" bestFit="1" customWidth="1"/>
    <col min="12297" max="12297" width="10.44140625" style="1" customWidth="1"/>
    <col min="12298" max="12298" width="10.109375" style="1" bestFit="1" customWidth="1"/>
    <col min="12299" max="12299" width="3.21875" style="1" bestFit="1" customWidth="1"/>
    <col min="12300" max="12544" width="7.21875" style="1"/>
    <col min="12545" max="12545" width="3.6640625" style="1" bestFit="1" customWidth="1"/>
    <col min="12546" max="12546" width="11.77734375" style="1" bestFit="1" customWidth="1"/>
    <col min="12547" max="12547" width="14.77734375" style="1" customWidth="1"/>
    <col min="12548" max="12548" width="12.77734375" style="1" customWidth="1"/>
    <col min="12549" max="12549" width="14.5546875" style="1" customWidth="1"/>
    <col min="12550" max="12550" width="11" style="1" bestFit="1" customWidth="1"/>
    <col min="12551" max="12551" width="16.33203125" style="1" customWidth="1"/>
    <col min="12552" max="12552" width="10" style="1" bestFit="1" customWidth="1"/>
    <col min="12553" max="12553" width="10.44140625" style="1" customWidth="1"/>
    <col min="12554" max="12554" width="10.109375" style="1" bestFit="1" customWidth="1"/>
    <col min="12555" max="12555" width="3.21875" style="1" bestFit="1" customWidth="1"/>
    <col min="12556" max="12800" width="7.21875" style="1"/>
    <col min="12801" max="12801" width="3.6640625" style="1" bestFit="1" customWidth="1"/>
    <col min="12802" max="12802" width="11.77734375" style="1" bestFit="1" customWidth="1"/>
    <col min="12803" max="12803" width="14.77734375" style="1" customWidth="1"/>
    <col min="12804" max="12804" width="12.77734375" style="1" customWidth="1"/>
    <col min="12805" max="12805" width="14.5546875" style="1" customWidth="1"/>
    <col min="12806" max="12806" width="11" style="1" bestFit="1" customWidth="1"/>
    <col min="12807" max="12807" width="16.33203125" style="1" customWidth="1"/>
    <col min="12808" max="12808" width="10" style="1" bestFit="1" customWidth="1"/>
    <col min="12809" max="12809" width="10.44140625" style="1" customWidth="1"/>
    <col min="12810" max="12810" width="10.109375" style="1" bestFit="1" customWidth="1"/>
    <col min="12811" max="12811" width="3.21875" style="1" bestFit="1" customWidth="1"/>
    <col min="12812" max="13056" width="7.21875" style="1"/>
    <col min="13057" max="13057" width="3.6640625" style="1" bestFit="1" customWidth="1"/>
    <col min="13058" max="13058" width="11.77734375" style="1" bestFit="1" customWidth="1"/>
    <col min="13059" max="13059" width="14.77734375" style="1" customWidth="1"/>
    <col min="13060" max="13060" width="12.77734375" style="1" customWidth="1"/>
    <col min="13061" max="13061" width="14.5546875" style="1" customWidth="1"/>
    <col min="13062" max="13062" width="11" style="1" bestFit="1" customWidth="1"/>
    <col min="13063" max="13063" width="16.33203125" style="1" customWidth="1"/>
    <col min="13064" max="13064" width="10" style="1" bestFit="1" customWidth="1"/>
    <col min="13065" max="13065" width="10.44140625" style="1" customWidth="1"/>
    <col min="13066" max="13066" width="10.109375" style="1" bestFit="1" customWidth="1"/>
    <col min="13067" max="13067" width="3.21875" style="1" bestFit="1" customWidth="1"/>
    <col min="13068" max="13312" width="7.21875" style="1"/>
    <col min="13313" max="13313" width="3.6640625" style="1" bestFit="1" customWidth="1"/>
    <col min="13314" max="13314" width="11.77734375" style="1" bestFit="1" customWidth="1"/>
    <col min="13315" max="13315" width="14.77734375" style="1" customWidth="1"/>
    <col min="13316" max="13316" width="12.77734375" style="1" customWidth="1"/>
    <col min="13317" max="13317" width="14.5546875" style="1" customWidth="1"/>
    <col min="13318" max="13318" width="11" style="1" bestFit="1" customWidth="1"/>
    <col min="13319" max="13319" width="16.33203125" style="1" customWidth="1"/>
    <col min="13320" max="13320" width="10" style="1" bestFit="1" customWidth="1"/>
    <col min="13321" max="13321" width="10.44140625" style="1" customWidth="1"/>
    <col min="13322" max="13322" width="10.109375" style="1" bestFit="1" customWidth="1"/>
    <col min="13323" max="13323" width="3.21875" style="1" bestFit="1" customWidth="1"/>
    <col min="13324" max="13568" width="7.21875" style="1"/>
    <col min="13569" max="13569" width="3.6640625" style="1" bestFit="1" customWidth="1"/>
    <col min="13570" max="13570" width="11.77734375" style="1" bestFit="1" customWidth="1"/>
    <col min="13571" max="13571" width="14.77734375" style="1" customWidth="1"/>
    <col min="13572" max="13572" width="12.77734375" style="1" customWidth="1"/>
    <col min="13573" max="13573" width="14.5546875" style="1" customWidth="1"/>
    <col min="13574" max="13574" width="11" style="1" bestFit="1" customWidth="1"/>
    <col min="13575" max="13575" width="16.33203125" style="1" customWidth="1"/>
    <col min="13576" max="13576" width="10" style="1" bestFit="1" customWidth="1"/>
    <col min="13577" max="13577" width="10.44140625" style="1" customWidth="1"/>
    <col min="13578" max="13578" width="10.109375" style="1" bestFit="1" customWidth="1"/>
    <col min="13579" max="13579" width="3.21875" style="1" bestFit="1" customWidth="1"/>
    <col min="13580" max="13824" width="7.21875" style="1"/>
    <col min="13825" max="13825" width="3.6640625" style="1" bestFit="1" customWidth="1"/>
    <col min="13826" max="13826" width="11.77734375" style="1" bestFit="1" customWidth="1"/>
    <col min="13827" max="13827" width="14.77734375" style="1" customWidth="1"/>
    <col min="13828" max="13828" width="12.77734375" style="1" customWidth="1"/>
    <col min="13829" max="13829" width="14.5546875" style="1" customWidth="1"/>
    <col min="13830" max="13830" width="11" style="1" bestFit="1" customWidth="1"/>
    <col min="13831" max="13831" width="16.33203125" style="1" customWidth="1"/>
    <col min="13832" max="13832" width="10" style="1" bestFit="1" customWidth="1"/>
    <col min="13833" max="13833" width="10.44140625" style="1" customWidth="1"/>
    <col min="13834" max="13834" width="10.109375" style="1" bestFit="1" customWidth="1"/>
    <col min="13835" max="13835" width="3.21875" style="1" bestFit="1" customWidth="1"/>
    <col min="13836" max="14080" width="7.21875" style="1"/>
    <col min="14081" max="14081" width="3.6640625" style="1" bestFit="1" customWidth="1"/>
    <col min="14082" max="14082" width="11.77734375" style="1" bestFit="1" customWidth="1"/>
    <col min="14083" max="14083" width="14.77734375" style="1" customWidth="1"/>
    <col min="14084" max="14084" width="12.77734375" style="1" customWidth="1"/>
    <col min="14085" max="14085" width="14.5546875" style="1" customWidth="1"/>
    <col min="14086" max="14086" width="11" style="1" bestFit="1" customWidth="1"/>
    <col min="14087" max="14087" width="16.33203125" style="1" customWidth="1"/>
    <col min="14088" max="14088" width="10" style="1" bestFit="1" customWidth="1"/>
    <col min="14089" max="14089" width="10.44140625" style="1" customWidth="1"/>
    <col min="14090" max="14090" width="10.109375" style="1" bestFit="1" customWidth="1"/>
    <col min="14091" max="14091" width="3.21875" style="1" bestFit="1" customWidth="1"/>
    <col min="14092" max="14336" width="7.21875" style="1"/>
    <col min="14337" max="14337" width="3.6640625" style="1" bestFit="1" customWidth="1"/>
    <col min="14338" max="14338" width="11.77734375" style="1" bestFit="1" customWidth="1"/>
    <col min="14339" max="14339" width="14.77734375" style="1" customWidth="1"/>
    <col min="14340" max="14340" width="12.77734375" style="1" customWidth="1"/>
    <col min="14341" max="14341" width="14.5546875" style="1" customWidth="1"/>
    <col min="14342" max="14342" width="11" style="1" bestFit="1" customWidth="1"/>
    <col min="14343" max="14343" width="16.33203125" style="1" customWidth="1"/>
    <col min="14344" max="14344" width="10" style="1" bestFit="1" customWidth="1"/>
    <col min="14345" max="14345" width="10.44140625" style="1" customWidth="1"/>
    <col min="14346" max="14346" width="10.109375" style="1" bestFit="1" customWidth="1"/>
    <col min="14347" max="14347" width="3.21875" style="1" bestFit="1" customWidth="1"/>
    <col min="14348" max="14592" width="7.21875" style="1"/>
    <col min="14593" max="14593" width="3.6640625" style="1" bestFit="1" customWidth="1"/>
    <col min="14594" max="14594" width="11.77734375" style="1" bestFit="1" customWidth="1"/>
    <col min="14595" max="14595" width="14.77734375" style="1" customWidth="1"/>
    <col min="14596" max="14596" width="12.77734375" style="1" customWidth="1"/>
    <col min="14597" max="14597" width="14.5546875" style="1" customWidth="1"/>
    <col min="14598" max="14598" width="11" style="1" bestFit="1" customWidth="1"/>
    <col min="14599" max="14599" width="16.33203125" style="1" customWidth="1"/>
    <col min="14600" max="14600" width="10" style="1" bestFit="1" customWidth="1"/>
    <col min="14601" max="14601" width="10.44140625" style="1" customWidth="1"/>
    <col min="14602" max="14602" width="10.109375" style="1" bestFit="1" customWidth="1"/>
    <col min="14603" max="14603" width="3.21875" style="1" bestFit="1" customWidth="1"/>
    <col min="14604" max="14848" width="7.21875" style="1"/>
    <col min="14849" max="14849" width="3.6640625" style="1" bestFit="1" customWidth="1"/>
    <col min="14850" max="14850" width="11.77734375" style="1" bestFit="1" customWidth="1"/>
    <col min="14851" max="14851" width="14.77734375" style="1" customWidth="1"/>
    <col min="14852" max="14852" width="12.77734375" style="1" customWidth="1"/>
    <col min="14853" max="14853" width="14.5546875" style="1" customWidth="1"/>
    <col min="14854" max="14854" width="11" style="1" bestFit="1" customWidth="1"/>
    <col min="14855" max="14855" width="16.33203125" style="1" customWidth="1"/>
    <col min="14856" max="14856" width="10" style="1" bestFit="1" customWidth="1"/>
    <col min="14857" max="14857" width="10.44140625" style="1" customWidth="1"/>
    <col min="14858" max="14858" width="10.109375" style="1" bestFit="1" customWidth="1"/>
    <col min="14859" max="14859" width="3.21875" style="1" bestFit="1" customWidth="1"/>
    <col min="14860" max="15104" width="7.21875" style="1"/>
    <col min="15105" max="15105" width="3.6640625" style="1" bestFit="1" customWidth="1"/>
    <col min="15106" max="15106" width="11.77734375" style="1" bestFit="1" customWidth="1"/>
    <col min="15107" max="15107" width="14.77734375" style="1" customWidth="1"/>
    <col min="15108" max="15108" width="12.77734375" style="1" customWidth="1"/>
    <col min="15109" max="15109" width="14.5546875" style="1" customWidth="1"/>
    <col min="15110" max="15110" width="11" style="1" bestFit="1" customWidth="1"/>
    <col min="15111" max="15111" width="16.33203125" style="1" customWidth="1"/>
    <col min="15112" max="15112" width="10" style="1" bestFit="1" customWidth="1"/>
    <col min="15113" max="15113" width="10.44140625" style="1" customWidth="1"/>
    <col min="15114" max="15114" width="10.109375" style="1" bestFit="1" customWidth="1"/>
    <col min="15115" max="15115" width="3.21875" style="1" bestFit="1" customWidth="1"/>
    <col min="15116" max="15360" width="7.21875" style="1"/>
    <col min="15361" max="15361" width="3.6640625" style="1" bestFit="1" customWidth="1"/>
    <col min="15362" max="15362" width="11.77734375" style="1" bestFit="1" customWidth="1"/>
    <col min="15363" max="15363" width="14.77734375" style="1" customWidth="1"/>
    <col min="15364" max="15364" width="12.77734375" style="1" customWidth="1"/>
    <col min="15365" max="15365" width="14.5546875" style="1" customWidth="1"/>
    <col min="15366" max="15366" width="11" style="1" bestFit="1" customWidth="1"/>
    <col min="15367" max="15367" width="16.33203125" style="1" customWidth="1"/>
    <col min="15368" max="15368" width="10" style="1" bestFit="1" customWidth="1"/>
    <col min="15369" max="15369" width="10.44140625" style="1" customWidth="1"/>
    <col min="15370" max="15370" width="10.109375" style="1" bestFit="1" customWidth="1"/>
    <col min="15371" max="15371" width="3.21875" style="1" bestFit="1" customWidth="1"/>
    <col min="15372" max="15616" width="7.21875" style="1"/>
    <col min="15617" max="15617" width="3.6640625" style="1" bestFit="1" customWidth="1"/>
    <col min="15618" max="15618" width="11.77734375" style="1" bestFit="1" customWidth="1"/>
    <col min="15619" max="15619" width="14.77734375" style="1" customWidth="1"/>
    <col min="15620" max="15620" width="12.77734375" style="1" customWidth="1"/>
    <col min="15621" max="15621" width="14.5546875" style="1" customWidth="1"/>
    <col min="15622" max="15622" width="11" style="1" bestFit="1" customWidth="1"/>
    <col min="15623" max="15623" width="16.33203125" style="1" customWidth="1"/>
    <col min="15624" max="15624" width="10" style="1" bestFit="1" customWidth="1"/>
    <col min="15625" max="15625" width="10.44140625" style="1" customWidth="1"/>
    <col min="15626" max="15626" width="10.109375" style="1" bestFit="1" customWidth="1"/>
    <col min="15627" max="15627" width="3.21875" style="1" bestFit="1" customWidth="1"/>
    <col min="15628" max="15872" width="7.21875" style="1"/>
    <col min="15873" max="15873" width="3.6640625" style="1" bestFit="1" customWidth="1"/>
    <col min="15874" max="15874" width="11.77734375" style="1" bestFit="1" customWidth="1"/>
    <col min="15875" max="15875" width="14.77734375" style="1" customWidth="1"/>
    <col min="15876" max="15876" width="12.77734375" style="1" customWidth="1"/>
    <col min="15877" max="15877" width="14.5546875" style="1" customWidth="1"/>
    <col min="15878" max="15878" width="11" style="1" bestFit="1" customWidth="1"/>
    <col min="15879" max="15879" width="16.33203125" style="1" customWidth="1"/>
    <col min="15880" max="15880" width="10" style="1" bestFit="1" customWidth="1"/>
    <col min="15881" max="15881" width="10.44140625" style="1" customWidth="1"/>
    <col min="15882" max="15882" width="10.109375" style="1" bestFit="1" customWidth="1"/>
    <col min="15883" max="15883" width="3.21875" style="1" bestFit="1" customWidth="1"/>
    <col min="15884" max="16128" width="7.21875" style="1"/>
    <col min="16129" max="16129" width="3.6640625" style="1" bestFit="1" customWidth="1"/>
    <col min="16130" max="16130" width="11.77734375" style="1" bestFit="1" customWidth="1"/>
    <col min="16131" max="16131" width="14.77734375" style="1" customWidth="1"/>
    <col min="16132" max="16132" width="12.77734375" style="1" customWidth="1"/>
    <col min="16133" max="16133" width="14.5546875" style="1" customWidth="1"/>
    <col min="16134" max="16134" width="11" style="1" bestFit="1" customWidth="1"/>
    <col min="16135" max="16135" width="16.33203125" style="1" customWidth="1"/>
    <col min="16136" max="16136" width="10" style="1" bestFit="1" customWidth="1"/>
    <col min="16137" max="16137" width="10.44140625" style="1" customWidth="1"/>
    <col min="16138" max="16138" width="10.109375" style="1" bestFit="1" customWidth="1"/>
    <col min="16139" max="16139" width="3.21875" style="1" bestFit="1" customWidth="1"/>
    <col min="16140" max="16384" width="7.21875" style="1"/>
  </cols>
  <sheetData>
    <row r="1" spans="1:11" x14ac:dyDescent="0.25">
      <c r="A1" s="1" t="s">
        <v>1</v>
      </c>
    </row>
    <row r="2" spans="1:11" x14ac:dyDescent="0.25">
      <c r="A2" s="1" t="s">
        <v>471</v>
      </c>
      <c r="C2" s="78" t="s">
        <v>426</v>
      </c>
      <c r="F2" s="2"/>
      <c r="G2" s="92"/>
      <c r="K2" s="2"/>
    </row>
    <row r="3" spans="1:11" x14ac:dyDescent="0.25">
      <c r="A3" s="1" t="s">
        <v>438</v>
      </c>
      <c r="F3" s="2"/>
      <c r="G3" s="92"/>
      <c r="K3" s="2"/>
    </row>
    <row r="4" spans="1:11" x14ac:dyDescent="0.25">
      <c r="A4" s="79"/>
      <c r="F4" s="2"/>
      <c r="G4" s="92"/>
      <c r="K4" s="2"/>
    </row>
    <row r="6" spans="1:11" x14ac:dyDescent="0.25">
      <c r="G6" s="5" t="s">
        <v>211</v>
      </c>
      <c r="H6" s="5"/>
      <c r="I6" s="5"/>
      <c r="J6" s="5"/>
    </row>
    <row r="7" spans="1:11" s="84" customFormat="1" ht="37.799999999999997" x14ac:dyDescent="0.25">
      <c r="A7" s="82" t="s">
        <v>8</v>
      </c>
      <c r="B7" s="82" t="s">
        <v>10</v>
      </c>
      <c r="C7" s="10" t="s">
        <v>252</v>
      </c>
      <c r="D7" s="10" t="s">
        <v>253</v>
      </c>
      <c r="E7" s="10" t="s">
        <v>254</v>
      </c>
      <c r="F7" s="82" t="s">
        <v>60</v>
      </c>
      <c r="G7" s="10" t="s">
        <v>222</v>
      </c>
      <c r="H7" s="10" t="s">
        <v>12</v>
      </c>
      <c r="I7" s="10" t="s">
        <v>13</v>
      </c>
      <c r="J7" s="10" t="s">
        <v>223</v>
      </c>
      <c r="K7" s="82" t="s">
        <v>8</v>
      </c>
    </row>
    <row r="8" spans="1:11" x14ac:dyDescent="0.25">
      <c r="A8" s="1">
        <v>1</v>
      </c>
      <c r="B8" s="1" t="s">
        <v>152</v>
      </c>
      <c r="C8" s="97">
        <v>1248916</v>
      </c>
      <c r="D8" s="97">
        <v>0</v>
      </c>
      <c r="E8" s="97">
        <v>0</v>
      </c>
      <c r="F8" s="97">
        <f t="shared" ref="F8:F45" si="0">(C8+D8+E8)</f>
        <v>1248916</v>
      </c>
      <c r="G8" s="97">
        <v>60000</v>
      </c>
      <c r="H8" s="97">
        <v>0</v>
      </c>
      <c r="I8" s="97">
        <v>0</v>
      </c>
      <c r="J8" s="97">
        <v>11718</v>
      </c>
      <c r="K8" s="1">
        <v>1</v>
      </c>
    </row>
    <row r="9" spans="1:11" x14ac:dyDescent="0.25">
      <c r="A9" s="1">
        <v>2</v>
      </c>
      <c r="B9" s="1" t="s">
        <v>153</v>
      </c>
      <c r="C9" s="97">
        <v>582507</v>
      </c>
      <c r="D9" s="97">
        <v>0</v>
      </c>
      <c r="E9" s="97">
        <v>0</v>
      </c>
      <c r="F9" s="97">
        <f t="shared" si="0"/>
        <v>582507</v>
      </c>
      <c r="G9" s="97">
        <v>2648</v>
      </c>
      <c r="H9" s="97">
        <v>91692</v>
      </c>
      <c r="I9" s="97">
        <v>0</v>
      </c>
      <c r="J9" s="97">
        <v>0</v>
      </c>
      <c r="K9" s="1">
        <v>2</v>
      </c>
    </row>
    <row r="10" spans="1:11" x14ac:dyDescent="0.25">
      <c r="A10" s="1">
        <v>3</v>
      </c>
      <c r="B10" s="1" t="s">
        <v>70</v>
      </c>
      <c r="C10" s="97">
        <v>174855</v>
      </c>
      <c r="D10" s="97">
        <v>0</v>
      </c>
      <c r="E10" s="97">
        <v>0</v>
      </c>
      <c r="F10" s="97">
        <f t="shared" si="0"/>
        <v>174855</v>
      </c>
      <c r="G10" s="97">
        <v>0</v>
      </c>
      <c r="H10" s="97">
        <v>0</v>
      </c>
      <c r="I10" s="97">
        <v>0</v>
      </c>
      <c r="J10" s="97">
        <v>0</v>
      </c>
      <c r="K10" s="1">
        <v>3</v>
      </c>
    </row>
    <row r="11" spans="1:11" x14ac:dyDescent="0.25">
      <c r="A11" s="1">
        <v>4</v>
      </c>
      <c r="B11" s="1" t="s">
        <v>154</v>
      </c>
      <c r="C11" s="97">
        <v>133217</v>
      </c>
      <c r="D11" s="97">
        <v>0</v>
      </c>
      <c r="E11" s="97">
        <v>0</v>
      </c>
      <c r="F11" s="97">
        <f t="shared" si="0"/>
        <v>133217</v>
      </c>
      <c r="G11" s="97">
        <v>0</v>
      </c>
      <c r="H11" s="97">
        <v>0</v>
      </c>
      <c r="I11" s="97">
        <v>0</v>
      </c>
      <c r="J11" s="97">
        <v>66156</v>
      </c>
      <c r="K11" s="1">
        <v>4</v>
      </c>
    </row>
    <row r="12" spans="1:11" x14ac:dyDescent="0.25">
      <c r="A12" s="1">
        <v>5</v>
      </c>
      <c r="B12" s="1" t="s">
        <v>155</v>
      </c>
      <c r="C12" s="97">
        <v>106619</v>
      </c>
      <c r="D12" s="97">
        <v>0</v>
      </c>
      <c r="E12" s="97">
        <v>0</v>
      </c>
      <c r="F12" s="97">
        <f t="shared" si="0"/>
        <v>106619</v>
      </c>
      <c r="G12" s="97">
        <v>0</v>
      </c>
      <c r="H12" s="97">
        <v>0</v>
      </c>
      <c r="I12" s="97">
        <v>55306</v>
      </c>
      <c r="J12" s="97">
        <v>0</v>
      </c>
      <c r="K12" s="1">
        <v>5</v>
      </c>
    </row>
    <row r="13" spans="1:11" x14ac:dyDescent="0.25">
      <c r="A13" s="1">
        <v>6</v>
      </c>
      <c r="B13" s="1" t="s">
        <v>156</v>
      </c>
      <c r="C13" s="97">
        <v>4667756</v>
      </c>
      <c r="D13" s="97">
        <v>0</v>
      </c>
      <c r="E13" s="97">
        <v>0</v>
      </c>
      <c r="F13" s="97">
        <f t="shared" si="0"/>
        <v>4667756</v>
      </c>
      <c r="G13" s="97">
        <v>0</v>
      </c>
      <c r="H13" s="97">
        <v>0</v>
      </c>
      <c r="I13" s="97">
        <v>1710163</v>
      </c>
      <c r="J13" s="97">
        <v>8864</v>
      </c>
      <c r="K13" s="1">
        <v>6</v>
      </c>
    </row>
    <row r="14" spans="1:11" x14ac:dyDescent="0.25">
      <c r="A14" s="1">
        <v>7</v>
      </c>
      <c r="B14" s="1" t="s">
        <v>157</v>
      </c>
      <c r="C14" s="97">
        <v>482373</v>
      </c>
      <c r="D14" s="97">
        <v>0</v>
      </c>
      <c r="E14" s="97">
        <v>0</v>
      </c>
      <c r="F14" s="97">
        <f t="shared" si="0"/>
        <v>482373</v>
      </c>
      <c r="G14" s="97">
        <v>144335</v>
      </c>
      <c r="H14" s="97">
        <v>361614</v>
      </c>
      <c r="I14" s="97">
        <v>0</v>
      </c>
      <c r="J14" s="97">
        <v>43514</v>
      </c>
      <c r="K14" s="1">
        <v>7</v>
      </c>
    </row>
    <row r="15" spans="1:11" x14ac:dyDescent="0.25">
      <c r="A15" s="1">
        <v>8</v>
      </c>
      <c r="B15" s="1" t="s">
        <v>158</v>
      </c>
      <c r="C15" s="97">
        <v>455126</v>
      </c>
      <c r="D15" s="97">
        <v>0</v>
      </c>
      <c r="E15" s="97">
        <v>0</v>
      </c>
      <c r="F15" s="97">
        <f t="shared" si="0"/>
        <v>455126</v>
      </c>
      <c r="G15" s="97">
        <v>0</v>
      </c>
      <c r="H15" s="97">
        <v>193562</v>
      </c>
      <c r="I15" s="97">
        <v>0</v>
      </c>
      <c r="J15" s="97">
        <v>0</v>
      </c>
      <c r="K15" s="1">
        <v>8</v>
      </c>
    </row>
    <row r="16" spans="1:11" x14ac:dyDescent="0.25">
      <c r="A16" s="1">
        <v>9</v>
      </c>
      <c r="B16" s="1" t="s">
        <v>159</v>
      </c>
      <c r="C16" s="97">
        <v>265730</v>
      </c>
      <c r="D16" s="97">
        <v>0</v>
      </c>
      <c r="E16" s="97">
        <v>0</v>
      </c>
      <c r="F16" s="97">
        <f t="shared" si="0"/>
        <v>265730</v>
      </c>
      <c r="G16" s="97">
        <v>0</v>
      </c>
      <c r="H16" s="97">
        <v>0</v>
      </c>
      <c r="I16" s="97">
        <v>0</v>
      </c>
      <c r="J16" s="97">
        <v>6000</v>
      </c>
      <c r="K16" s="1">
        <v>9</v>
      </c>
    </row>
    <row r="17" spans="1:11" x14ac:dyDescent="0.25">
      <c r="A17" s="1">
        <v>10</v>
      </c>
      <c r="B17" s="1" t="s">
        <v>160</v>
      </c>
      <c r="C17" s="97">
        <v>14084</v>
      </c>
      <c r="D17" s="97">
        <v>0</v>
      </c>
      <c r="E17" s="97">
        <v>0</v>
      </c>
      <c r="F17" s="97">
        <f t="shared" si="0"/>
        <v>14084</v>
      </c>
      <c r="G17" s="97">
        <v>0</v>
      </c>
      <c r="H17" s="97">
        <v>0</v>
      </c>
      <c r="I17" s="97">
        <v>0</v>
      </c>
      <c r="J17" s="97">
        <v>0</v>
      </c>
      <c r="K17" s="1">
        <v>10</v>
      </c>
    </row>
    <row r="18" spans="1:11" x14ac:dyDescent="0.25">
      <c r="A18" s="1">
        <v>11</v>
      </c>
      <c r="B18" s="1" t="s">
        <v>161</v>
      </c>
      <c r="C18" s="97">
        <v>2899760</v>
      </c>
      <c r="D18" s="97">
        <v>0</v>
      </c>
      <c r="E18" s="97">
        <v>0</v>
      </c>
      <c r="F18" s="97">
        <f t="shared" si="0"/>
        <v>2899760</v>
      </c>
      <c r="G18" s="97">
        <v>20000</v>
      </c>
      <c r="H18" s="97">
        <v>0</v>
      </c>
      <c r="I18" s="97">
        <v>25006</v>
      </c>
      <c r="J18" s="97">
        <v>766</v>
      </c>
      <c r="K18" s="1">
        <v>11</v>
      </c>
    </row>
    <row r="19" spans="1:11" x14ac:dyDescent="0.25">
      <c r="A19" s="1">
        <v>12</v>
      </c>
      <c r="B19" s="1" t="s">
        <v>162</v>
      </c>
      <c r="C19" s="97">
        <v>58408</v>
      </c>
      <c r="D19" s="97">
        <v>0</v>
      </c>
      <c r="E19" s="97">
        <v>0</v>
      </c>
      <c r="F19" s="97">
        <f t="shared" si="0"/>
        <v>58408</v>
      </c>
      <c r="G19" s="97">
        <v>0</v>
      </c>
      <c r="H19" s="97">
        <v>0</v>
      </c>
      <c r="I19" s="97">
        <v>0</v>
      </c>
      <c r="J19" s="97">
        <v>0</v>
      </c>
      <c r="K19" s="1">
        <v>12</v>
      </c>
    </row>
    <row r="20" spans="1:11" x14ac:dyDescent="0.25">
      <c r="A20" s="1">
        <v>13</v>
      </c>
      <c r="B20" s="1" t="s">
        <v>163</v>
      </c>
      <c r="C20" s="97">
        <v>269078</v>
      </c>
      <c r="D20" s="97">
        <v>1522</v>
      </c>
      <c r="E20" s="97">
        <v>0</v>
      </c>
      <c r="F20" s="97">
        <f t="shared" si="0"/>
        <v>270600</v>
      </c>
      <c r="G20" s="97">
        <v>18657</v>
      </c>
      <c r="H20" s="97">
        <v>93625</v>
      </c>
      <c r="I20" s="97">
        <v>0</v>
      </c>
      <c r="J20" s="97">
        <v>0</v>
      </c>
      <c r="K20" s="1">
        <v>13</v>
      </c>
    </row>
    <row r="21" spans="1:11" x14ac:dyDescent="0.25">
      <c r="A21" s="1">
        <v>14</v>
      </c>
      <c r="B21" s="1" t="s">
        <v>84</v>
      </c>
      <c r="C21" s="97">
        <v>1642695</v>
      </c>
      <c r="D21" s="97">
        <v>0</v>
      </c>
      <c r="E21" s="97">
        <v>0</v>
      </c>
      <c r="F21" s="97">
        <f t="shared" si="0"/>
        <v>1642695</v>
      </c>
      <c r="G21" s="97">
        <v>111917</v>
      </c>
      <c r="H21" s="97">
        <v>0</v>
      </c>
      <c r="I21" s="97">
        <v>0</v>
      </c>
      <c r="J21" s="97">
        <v>8214</v>
      </c>
      <c r="K21" s="1">
        <v>14</v>
      </c>
    </row>
    <row r="22" spans="1:11" x14ac:dyDescent="0.25">
      <c r="A22" s="1">
        <v>15</v>
      </c>
      <c r="B22" s="1" t="s">
        <v>164</v>
      </c>
      <c r="C22" s="97">
        <v>398165</v>
      </c>
      <c r="D22" s="97">
        <v>0</v>
      </c>
      <c r="E22" s="97">
        <v>0</v>
      </c>
      <c r="F22" s="97">
        <f t="shared" si="0"/>
        <v>398165</v>
      </c>
      <c r="G22" s="97">
        <v>10000</v>
      </c>
      <c r="H22" s="97">
        <v>0</v>
      </c>
      <c r="I22" s="97">
        <v>0</v>
      </c>
      <c r="J22" s="97">
        <v>0</v>
      </c>
      <c r="K22" s="1">
        <v>15</v>
      </c>
    </row>
    <row r="23" spans="1:11" x14ac:dyDescent="0.25">
      <c r="A23" s="1">
        <v>16</v>
      </c>
      <c r="B23" s="1" t="s">
        <v>165</v>
      </c>
      <c r="C23" s="97">
        <v>365713</v>
      </c>
      <c r="D23" s="97">
        <v>0</v>
      </c>
      <c r="E23" s="97">
        <v>0</v>
      </c>
      <c r="F23" s="97">
        <f t="shared" si="0"/>
        <v>365713</v>
      </c>
      <c r="G23" s="97">
        <v>2172</v>
      </c>
      <c r="H23" s="97">
        <v>0</v>
      </c>
      <c r="I23" s="97">
        <v>0</v>
      </c>
      <c r="J23" s="97">
        <v>312418</v>
      </c>
      <c r="K23" s="1">
        <v>16</v>
      </c>
    </row>
    <row r="24" spans="1:11" x14ac:dyDescent="0.25">
      <c r="A24" s="1">
        <v>17</v>
      </c>
      <c r="B24" s="1" t="s">
        <v>166</v>
      </c>
      <c r="C24" s="97">
        <v>936489</v>
      </c>
      <c r="D24" s="97">
        <v>0</v>
      </c>
      <c r="E24" s="97">
        <v>0</v>
      </c>
      <c r="F24" s="97">
        <f t="shared" si="0"/>
        <v>936489</v>
      </c>
      <c r="G24" s="97">
        <v>0</v>
      </c>
      <c r="H24" s="97">
        <v>0</v>
      </c>
      <c r="I24" s="97">
        <v>0</v>
      </c>
      <c r="J24" s="97">
        <v>3341</v>
      </c>
      <c r="K24" s="1">
        <v>17</v>
      </c>
    </row>
    <row r="25" spans="1:11" x14ac:dyDescent="0.25">
      <c r="A25" s="1">
        <v>18</v>
      </c>
      <c r="B25" s="1" t="s">
        <v>167</v>
      </c>
      <c r="C25" s="97">
        <v>2230659</v>
      </c>
      <c r="D25" s="97">
        <v>0</v>
      </c>
      <c r="E25" s="97">
        <v>0</v>
      </c>
      <c r="F25" s="97">
        <f t="shared" si="0"/>
        <v>2230659</v>
      </c>
      <c r="G25" s="97">
        <v>0</v>
      </c>
      <c r="H25" s="97">
        <v>0</v>
      </c>
      <c r="I25" s="97">
        <v>40000</v>
      </c>
      <c r="J25" s="97">
        <v>0</v>
      </c>
      <c r="K25" s="1">
        <v>18</v>
      </c>
    </row>
    <row r="26" spans="1:11" x14ac:dyDescent="0.25">
      <c r="A26" s="1">
        <v>19</v>
      </c>
      <c r="B26" s="1" t="s">
        <v>168</v>
      </c>
      <c r="C26" s="97">
        <v>4425961</v>
      </c>
      <c r="D26" s="97">
        <v>0</v>
      </c>
      <c r="E26" s="97">
        <v>0</v>
      </c>
      <c r="F26" s="97">
        <f t="shared" si="0"/>
        <v>4425961</v>
      </c>
      <c r="G26" s="97">
        <v>64217</v>
      </c>
      <c r="H26" s="97">
        <v>0</v>
      </c>
      <c r="I26" s="97">
        <v>0</v>
      </c>
      <c r="J26" s="97">
        <v>20</v>
      </c>
      <c r="K26" s="1">
        <v>19</v>
      </c>
    </row>
    <row r="27" spans="1:11" x14ac:dyDescent="0.25">
      <c r="A27" s="1">
        <v>20</v>
      </c>
      <c r="B27" s="1" t="s">
        <v>169</v>
      </c>
      <c r="C27" s="97">
        <v>33739</v>
      </c>
      <c r="D27" s="97">
        <v>0</v>
      </c>
      <c r="E27" s="97">
        <v>0</v>
      </c>
      <c r="F27" s="97">
        <f t="shared" si="0"/>
        <v>33739</v>
      </c>
      <c r="G27" s="97">
        <v>4500</v>
      </c>
      <c r="H27" s="97">
        <v>0</v>
      </c>
      <c r="I27" s="97">
        <v>0</v>
      </c>
      <c r="J27" s="97">
        <v>0</v>
      </c>
      <c r="K27" s="1">
        <v>20</v>
      </c>
    </row>
    <row r="28" spans="1:11" x14ac:dyDescent="0.25">
      <c r="A28" s="1">
        <v>21</v>
      </c>
      <c r="B28" s="1" t="s">
        <v>170</v>
      </c>
      <c r="C28" s="97">
        <v>644629</v>
      </c>
      <c r="D28" s="97">
        <v>0</v>
      </c>
      <c r="E28" s="97">
        <v>0</v>
      </c>
      <c r="F28" s="97">
        <f t="shared" si="0"/>
        <v>644629</v>
      </c>
      <c r="G28" s="97">
        <v>0</v>
      </c>
      <c r="H28" s="97">
        <v>0</v>
      </c>
      <c r="I28" s="97">
        <v>30939</v>
      </c>
      <c r="J28" s="97">
        <v>3186</v>
      </c>
      <c r="K28" s="1">
        <v>21</v>
      </c>
    </row>
    <row r="29" spans="1:11" x14ac:dyDescent="0.25">
      <c r="A29" s="1">
        <v>22</v>
      </c>
      <c r="B29" s="1" t="s">
        <v>124</v>
      </c>
      <c r="C29" s="97">
        <v>119082</v>
      </c>
      <c r="D29" s="97">
        <v>0</v>
      </c>
      <c r="E29" s="97">
        <v>0</v>
      </c>
      <c r="F29" s="97">
        <f t="shared" si="0"/>
        <v>119082</v>
      </c>
      <c r="G29" s="97">
        <v>0</v>
      </c>
      <c r="H29" s="97">
        <v>0</v>
      </c>
      <c r="I29" s="97">
        <v>0</v>
      </c>
      <c r="J29" s="97">
        <v>0</v>
      </c>
      <c r="K29" s="1">
        <v>22</v>
      </c>
    </row>
    <row r="30" spans="1:11" x14ac:dyDescent="0.25">
      <c r="A30" s="1">
        <v>23</v>
      </c>
      <c r="B30" s="1" t="s">
        <v>132</v>
      </c>
      <c r="C30" s="97">
        <v>1108273</v>
      </c>
      <c r="D30" s="97">
        <v>0</v>
      </c>
      <c r="E30" s="97">
        <v>0</v>
      </c>
      <c r="F30" s="97">
        <f t="shared" si="0"/>
        <v>1108273</v>
      </c>
      <c r="G30" s="97">
        <v>50000</v>
      </c>
      <c r="H30" s="97">
        <v>429630</v>
      </c>
      <c r="I30" s="97">
        <v>0</v>
      </c>
      <c r="J30" s="97">
        <v>29722</v>
      </c>
      <c r="K30" s="1">
        <v>23</v>
      </c>
    </row>
    <row r="31" spans="1:11" x14ac:dyDescent="0.25">
      <c r="A31" s="1">
        <v>24</v>
      </c>
      <c r="B31" s="3" t="s">
        <v>171</v>
      </c>
      <c r="C31" s="97">
        <v>497165</v>
      </c>
      <c r="D31" s="97">
        <v>1839</v>
      </c>
      <c r="E31" s="97">
        <v>0</v>
      </c>
      <c r="F31" s="97">
        <f t="shared" si="0"/>
        <v>499004</v>
      </c>
      <c r="G31" s="97">
        <v>0</v>
      </c>
      <c r="H31" s="97">
        <v>0</v>
      </c>
      <c r="I31" s="97">
        <v>0</v>
      </c>
      <c r="J31" s="97">
        <v>0</v>
      </c>
      <c r="K31" s="1">
        <v>24</v>
      </c>
    </row>
    <row r="32" spans="1:11" x14ac:dyDescent="0.25">
      <c r="A32" s="1">
        <v>25</v>
      </c>
      <c r="B32" s="1" t="s">
        <v>172</v>
      </c>
      <c r="C32" s="97">
        <v>99036</v>
      </c>
      <c r="D32" s="97">
        <v>0</v>
      </c>
      <c r="E32" s="97">
        <v>0</v>
      </c>
      <c r="F32" s="97">
        <f t="shared" si="0"/>
        <v>99036</v>
      </c>
      <c r="G32" s="97">
        <v>0</v>
      </c>
      <c r="H32" s="97">
        <v>0</v>
      </c>
      <c r="I32" s="97">
        <v>0</v>
      </c>
      <c r="J32" s="97">
        <v>0</v>
      </c>
      <c r="K32" s="1">
        <v>25</v>
      </c>
    </row>
    <row r="33" spans="1:11" x14ac:dyDescent="0.25">
      <c r="A33" s="1">
        <v>26</v>
      </c>
      <c r="B33" s="1" t="s">
        <v>173</v>
      </c>
      <c r="C33" s="97">
        <v>612774</v>
      </c>
      <c r="D33" s="97">
        <v>0</v>
      </c>
      <c r="E33" s="97">
        <v>0</v>
      </c>
      <c r="F33" s="97">
        <f t="shared" si="0"/>
        <v>612774</v>
      </c>
      <c r="G33" s="97">
        <v>0</v>
      </c>
      <c r="H33" s="97">
        <v>0</v>
      </c>
      <c r="I33" s="97">
        <v>0</v>
      </c>
      <c r="J33" s="97">
        <v>0</v>
      </c>
      <c r="K33" s="1">
        <v>26</v>
      </c>
    </row>
    <row r="34" spans="1:11" x14ac:dyDescent="0.25">
      <c r="A34" s="1">
        <v>27</v>
      </c>
      <c r="B34" s="1" t="s">
        <v>174</v>
      </c>
      <c r="C34" s="97">
        <v>953855</v>
      </c>
      <c r="D34" s="97">
        <v>0</v>
      </c>
      <c r="E34" s="97">
        <v>0</v>
      </c>
      <c r="F34" s="97">
        <f t="shared" si="0"/>
        <v>953855</v>
      </c>
      <c r="G34" s="97">
        <v>0</v>
      </c>
      <c r="H34" s="97">
        <v>582571</v>
      </c>
      <c r="I34" s="97">
        <v>0</v>
      </c>
      <c r="J34" s="97">
        <v>0</v>
      </c>
      <c r="K34" s="1">
        <v>27</v>
      </c>
    </row>
    <row r="35" spans="1:11" x14ac:dyDescent="0.25">
      <c r="A35" s="1">
        <v>28</v>
      </c>
      <c r="B35" s="1" t="s">
        <v>175</v>
      </c>
      <c r="C35" s="97">
        <v>433601</v>
      </c>
      <c r="D35" s="97">
        <v>0</v>
      </c>
      <c r="E35" s="97">
        <v>0</v>
      </c>
      <c r="F35" s="97">
        <f t="shared" si="0"/>
        <v>433601</v>
      </c>
      <c r="G35" s="97">
        <v>3000</v>
      </c>
      <c r="H35" s="97">
        <v>0</v>
      </c>
      <c r="I35" s="97">
        <v>0</v>
      </c>
      <c r="J35" s="97">
        <v>0</v>
      </c>
      <c r="K35" s="1">
        <v>28</v>
      </c>
    </row>
    <row r="36" spans="1:11" x14ac:dyDescent="0.25">
      <c r="A36" s="1">
        <v>29</v>
      </c>
      <c r="B36" s="1" t="s">
        <v>176</v>
      </c>
      <c r="C36" s="97">
        <v>786263</v>
      </c>
      <c r="D36" s="97">
        <v>0</v>
      </c>
      <c r="E36" s="97">
        <v>0</v>
      </c>
      <c r="F36" s="97">
        <f t="shared" si="0"/>
        <v>786263</v>
      </c>
      <c r="G36" s="97">
        <v>100</v>
      </c>
      <c r="H36" s="97">
        <v>0</v>
      </c>
      <c r="I36" s="97">
        <v>0</v>
      </c>
      <c r="J36" s="97">
        <v>0</v>
      </c>
      <c r="K36" s="1">
        <v>29</v>
      </c>
    </row>
    <row r="37" spans="1:11" x14ac:dyDescent="0.25">
      <c r="A37" s="1">
        <v>30</v>
      </c>
      <c r="B37" s="1" t="s">
        <v>177</v>
      </c>
      <c r="C37" s="97">
        <v>183898</v>
      </c>
      <c r="D37" s="97">
        <v>0</v>
      </c>
      <c r="E37" s="97">
        <v>0</v>
      </c>
      <c r="F37" s="97">
        <f t="shared" si="0"/>
        <v>183898</v>
      </c>
      <c r="G37" s="97">
        <v>0</v>
      </c>
      <c r="H37" s="97">
        <v>0</v>
      </c>
      <c r="I37" s="97">
        <v>0</v>
      </c>
      <c r="J37" s="97">
        <v>16229</v>
      </c>
      <c r="K37" s="1">
        <v>30</v>
      </c>
    </row>
    <row r="38" spans="1:11" x14ac:dyDescent="0.25">
      <c r="A38" s="1">
        <v>31</v>
      </c>
      <c r="B38" s="1" t="s">
        <v>145</v>
      </c>
      <c r="C38" s="97">
        <v>127294</v>
      </c>
      <c r="D38" s="97">
        <v>0</v>
      </c>
      <c r="E38" s="97">
        <v>0</v>
      </c>
      <c r="F38" s="97">
        <f t="shared" si="0"/>
        <v>127294</v>
      </c>
      <c r="G38" s="97">
        <v>0</v>
      </c>
      <c r="H38" s="97">
        <v>0</v>
      </c>
      <c r="I38" s="97">
        <v>0</v>
      </c>
      <c r="J38" s="97">
        <v>0</v>
      </c>
      <c r="K38" s="1">
        <v>31</v>
      </c>
    </row>
    <row r="39" spans="1:11" x14ac:dyDescent="0.25">
      <c r="A39" s="1">
        <v>32</v>
      </c>
      <c r="B39" s="1" t="s">
        <v>178</v>
      </c>
      <c r="C39" s="97">
        <v>1099505</v>
      </c>
      <c r="D39" s="97">
        <v>0</v>
      </c>
      <c r="E39" s="97">
        <v>0</v>
      </c>
      <c r="F39" s="97">
        <f t="shared" si="0"/>
        <v>1099505</v>
      </c>
      <c r="G39" s="97">
        <v>0</v>
      </c>
      <c r="H39" s="97">
        <v>0</v>
      </c>
      <c r="I39" s="97">
        <v>0</v>
      </c>
      <c r="J39" s="97">
        <v>0</v>
      </c>
      <c r="K39" s="1">
        <v>32</v>
      </c>
    </row>
    <row r="40" spans="1:11" x14ac:dyDescent="0.25">
      <c r="A40" s="1">
        <v>33</v>
      </c>
      <c r="B40" s="1" t="s">
        <v>179</v>
      </c>
      <c r="C40" s="97">
        <v>1030274</v>
      </c>
      <c r="D40" s="97">
        <v>0</v>
      </c>
      <c r="E40" s="97">
        <v>0</v>
      </c>
      <c r="F40" s="97">
        <f t="shared" si="0"/>
        <v>1030274</v>
      </c>
      <c r="G40" s="97">
        <v>0</v>
      </c>
      <c r="H40" s="97">
        <v>173298</v>
      </c>
      <c r="I40" s="97">
        <v>0</v>
      </c>
      <c r="J40" s="97">
        <v>0</v>
      </c>
      <c r="K40" s="1">
        <v>33</v>
      </c>
    </row>
    <row r="41" spans="1:11" x14ac:dyDescent="0.25">
      <c r="A41" s="1">
        <v>34</v>
      </c>
      <c r="B41" s="1" t="s">
        <v>180</v>
      </c>
      <c r="C41" s="97">
        <v>1046675</v>
      </c>
      <c r="D41" s="97">
        <v>0</v>
      </c>
      <c r="E41" s="97">
        <v>0</v>
      </c>
      <c r="F41" s="97">
        <f t="shared" si="0"/>
        <v>1046675</v>
      </c>
      <c r="G41" s="97">
        <v>0</v>
      </c>
      <c r="H41" s="97">
        <v>0</v>
      </c>
      <c r="I41" s="97">
        <v>0</v>
      </c>
      <c r="J41" s="97">
        <v>0</v>
      </c>
      <c r="K41" s="1">
        <v>34</v>
      </c>
    </row>
    <row r="42" spans="1:11" x14ac:dyDescent="0.25">
      <c r="A42" s="1">
        <v>35</v>
      </c>
      <c r="B42" s="1" t="s">
        <v>181</v>
      </c>
      <c r="C42" s="97">
        <v>415253</v>
      </c>
      <c r="D42" s="97">
        <v>0</v>
      </c>
      <c r="E42" s="97">
        <v>0</v>
      </c>
      <c r="F42" s="97">
        <f t="shared" si="0"/>
        <v>415253</v>
      </c>
      <c r="G42" s="97">
        <v>0</v>
      </c>
      <c r="H42" s="97">
        <v>17561</v>
      </c>
      <c r="I42" s="97">
        <v>0</v>
      </c>
      <c r="J42" s="97">
        <v>0</v>
      </c>
      <c r="K42" s="1">
        <v>35</v>
      </c>
    </row>
    <row r="43" spans="1:11" x14ac:dyDescent="0.25">
      <c r="A43" s="1">
        <v>36</v>
      </c>
      <c r="B43" s="1" t="s">
        <v>149</v>
      </c>
      <c r="C43" s="97">
        <v>122623</v>
      </c>
      <c r="D43" s="97">
        <v>0</v>
      </c>
      <c r="E43" s="97">
        <v>0</v>
      </c>
      <c r="F43" s="97">
        <f>(C43+D43+E43)</f>
        <v>122623</v>
      </c>
      <c r="G43" s="97">
        <v>0</v>
      </c>
      <c r="H43" s="97">
        <v>0</v>
      </c>
      <c r="I43" s="97">
        <v>0</v>
      </c>
      <c r="J43" s="97">
        <v>0</v>
      </c>
      <c r="K43" s="1">
        <v>36</v>
      </c>
    </row>
    <row r="44" spans="1:11" x14ac:dyDescent="0.25">
      <c r="A44" s="1">
        <v>37</v>
      </c>
      <c r="B44" s="1" t="s">
        <v>182</v>
      </c>
      <c r="C44" s="97">
        <v>378149</v>
      </c>
      <c r="D44" s="97">
        <v>0</v>
      </c>
      <c r="E44" s="97">
        <v>0</v>
      </c>
      <c r="F44" s="97">
        <f>(C44+D44+E44)</f>
        <v>378149</v>
      </c>
      <c r="G44" s="97">
        <v>10000</v>
      </c>
      <c r="H44" s="97">
        <v>0</v>
      </c>
      <c r="I44" s="97">
        <v>0</v>
      </c>
      <c r="J44" s="97">
        <v>0</v>
      </c>
      <c r="K44" s="1">
        <v>37</v>
      </c>
    </row>
    <row r="45" spans="1:11" x14ac:dyDescent="0.25">
      <c r="A45" s="15">
        <v>38</v>
      </c>
      <c r="B45" s="1" t="s">
        <v>183</v>
      </c>
      <c r="C45" s="98">
        <v>1565430</v>
      </c>
      <c r="D45" s="98">
        <v>0</v>
      </c>
      <c r="E45" s="98">
        <v>0</v>
      </c>
      <c r="F45" s="98">
        <f t="shared" si="0"/>
        <v>1565430</v>
      </c>
      <c r="G45" s="98">
        <v>57873</v>
      </c>
      <c r="H45" s="98">
        <v>0</v>
      </c>
      <c r="I45" s="98">
        <v>0</v>
      </c>
      <c r="J45" s="98">
        <v>2099</v>
      </c>
      <c r="K45" s="15">
        <v>38</v>
      </c>
    </row>
    <row r="46" spans="1:11" x14ac:dyDescent="0.25">
      <c r="A46" s="15">
        <f>A45</f>
        <v>38</v>
      </c>
      <c r="B46" s="6" t="s">
        <v>60</v>
      </c>
      <c r="C46" s="99">
        <f t="shared" ref="C46:J46" si="1">SUM(C8:C45)</f>
        <v>32615629</v>
      </c>
      <c r="D46" s="99">
        <f t="shared" si="1"/>
        <v>3361</v>
      </c>
      <c r="E46" s="99">
        <f t="shared" si="1"/>
        <v>0</v>
      </c>
      <c r="F46" s="99">
        <f t="shared" si="1"/>
        <v>32618990</v>
      </c>
      <c r="G46" s="99">
        <f t="shared" si="1"/>
        <v>559419</v>
      </c>
      <c r="H46" s="99">
        <f t="shared" si="1"/>
        <v>1943553</v>
      </c>
      <c r="I46" s="99">
        <f t="shared" si="1"/>
        <v>1861414</v>
      </c>
      <c r="J46" s="99">
        <f t="shared" si="1"/>
        <v>512247</v>
      </c>
      <c r="K46" s="15">
        <f>K45</f>
        <v>38</v>
      </c>
    </row>
    <row r="47" spans="1:11" x14ac:dyDescent="0.25">
      <c r="B47" s="6"/>
      <c r="C47" s="78"/>
      <c r="D47" s="78"/>
      <c r="E47" s="78"/>
      <c r="F47" s="78"/>
      <c r="G47" s="78"/>
      <c r="H47" s="78"/>
      <c r="I47" s="78"/>
      <c r="J47" s="78"/>
    </row>
    <row r="48" spans="1:11" x14ac:dyDescent="0.25">
      <c r="B48" s="6"/>
      <c r="C48" s="78"/>
      <c r="D48" s="78"/>
      <c r="E48" s="78"/>
      <c r="F48" s="78"/>
      <c r="G48" s="78"/>
      <c r="H48" s="78"/>
      <c r="I48" s="78"/>
      <c r="J48" s="78"/>
    </row>
    <row r="49" spans="2:10" x14ac:dyDescent="0.25">
      <c r="B49" s="6"/>
      <c r="C49" s="78"/>
      <c r="D49" s="78"/>
      <c r="E49" s="78"/>
      <c r="F49" s="78"/>
      <c r="G49" s="78"/>
      <c r="H49" s="78"/>
      <c r="I49" s="78"/>
      <c r="J49" s="78"/>
    </row>
  </sheetData>
  <printOptions horizontalCentered="1" verticalCentered="1" gridLines="1"/>
  <pageMargins left="0.5" right="0.5" top="0.5" bottom="0.5" header="0" footer="0"/>
  <pageSetup paperSize="3"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8EE1-0DF7-4847-830A-098F311F019F}">
  <sheetPr transitionEvaluation="1">
    <pageSetUpPr fitToPage="1"/>
  </sheetPr>
  <dimension ref="A1:S50"/>
  <sheetViews>
    <sheetView topLeftCell="J1" zoomScaleNormal="100" workbookViewId="0">
      <selection activeCell="R6" sqref="R6"/>
    </sheetView>
  </sheetViews>
  <sheetFormatPr defaultColWidth="11.5546875" defaultRowHeight="9.75" customHeight="1" x14ac:dyDescent="0.25"/>
  <cols>
    <col min="1" max="1" width="4.77734375" style="1" customWidth="1"/>
    <col min="2" max="2" width="16.33203125" style="1" customWidth="1"/>
    <col min="3" max="10" width="14.77734375" style="1" customWidth="1"/>
    <col min="11" max="12" width="12.77734375" style="1" customWidth="1"/>
    <col min="13" max="13" width="12.33203125" style="1" customWidth="1"/>
    <col min="14" max="14" width="12.77734375" style="1" customWidth="1"/>
    <col min="15" max="16" width="12.33203125" style="1" customWidth="1"/>
    <col min="17" max="17" width="12.77734375" style="1" customWidth="1"/>
    <col min="18" max="18" width="13.77734375" style="1" customWidth="1"/>
    <col min="19" max="19" width="3.33203125" style="1" bestFit="1" customWidth="1"/>
    <col min="20" max="20" width="7.6640625" style="1" customWidth="1"/>
    <col min="21" max="21" width="1.44140625" style="1" customWidth="1"/>
    <col min="22" max="22" width="11.5546875" style="1" customWidth="1"/>
    <col min="23" max="256" width="11.5546875" style="1"/>
    <col min="257" max="257" width="4.5546875" style="1" customWidth="1"/>
    <col min="258" max="258" width="12.77734375" style="1" bestFit="1" customWidth="1"/>
    <col min="259" max="259" width="11" style="1" bestFit="1" customWidth="1"/>
    <col min="260" max="261" width="11.88671875" style="1" bestFit="1" customWidth="1"/>
    <col min="262" max="262" width="11" style="1" bestFit="1" customWidth="1"/>
    <col min="263" max="263" width="10" style="1" bestFit="1" customWidth="1"/>
    <col min="264" max="264" width="12.33203125" style="1" customWidth="1"/>
    <col min="265" max="265" width="10.88671875" style="1" bestFit="1" customWidth="1"/>
    <col min="266" max="266" width="11.88671875" style="1" bestFit="1" customWidth="1"/>
    <col min="267" max="267" width="13.21875" style="1" bestFit="1" customWidth="1"/>
    <col min="268" max="270" width="11.88671875" style="1" bestFit="1" customWidth="1"/>
    <col min="271" max="271" width="11" style="1" bestFit="1" customWidth="1"/>
    <col min="272" max="272" width="10" style="1" bestFit="1" customWidth="1"/>
    <col min="273" max="274" width="13.21875" style="1" bestFit="1" customWidth="1"/>
    <col min="275" max="275" width="3.21875" style="1" bestFit="1" customWidth="1"/>
    <col min="276" max="276" width="7.6640625" style="1" customWidth="1"/>
    <col min="277" max="277" width="1.44140625" style="1" customWidth="1"/>
    <col min="278" max="512" width="11.5546875" style="1"/>
    <col min="513" max="513" width="4.5546875" style="1" customWidth="1"/>
    <col min="514" max="514" width="12.77734375" style="1" bestFit="1" customWidth="1"/>
    <col min="515" max="515" width="11" style="1" bestFit="1" customWidth="1"/>
    <col min="516" max="517" width="11.88671875" style="1" bestFit="1" customWidth="1"/>
    <col min="518" max="518" width="11" style="1" bestFit="1" customWidth="1"/>
    <col min="519" max="519" width="10" style="1" bestFit="1" customWidth="1"/>
    <col min="520" max="520" width="12.33203125" style="1" customWidth="1"/>
    <col min="521" max="521" width="10.88671875" style="1" bestFit="1" customWidth="1"/>
    <col min="522" max="522" width="11.88671875" style="1" bestFit="1" customWidth="1"/>
    <col min="523" max="523" width="13.21875" style="1" bestFit="1" customWidth="1"/>
    <col min="524" max="526" width="11.88671875" style="1" bestFit="1" customWidth="1"/>
    <col min="527" max="527" width="11" style="1" bestFit="1" customWidth="1"/>
    <col min="528" max="528" width="10" style="1" bestFit="1" customWidth="1"/>
    <col min="529" max="530" width="13.21875" style="1" bestFit="1" customWidth="1"/>
    <col min="531" max="531" width="3.21875" style="1" bestFit="1" customWidth="1"/>
    <col min="532" max="532" width="7.6640625" style="1" customWidth="1"/>
    <col min="533" max="533" width="1.44140625" style="1" customWidth="1"/>
    <col min="534" max="768" width="11.5546875" style="1"/>
    <col min="769" max="769" width="4.5546875" style="1" customWidth="1"/>
    <col min="770" max="770" width="12.77734375" style="1" bestFit="1" customWidth="1"/>
    <col min="771" max="771" width="11" style="1" bestFit="1" customWidth="1"/>
    <col min="772" max="773" width="11.88671875" style="1" bestFit="1" customWidth="1"/>
    <col min="774" max="774" width="11" style="1" bestFit="1" customWidth="1"/>
    <col min="775" max="775" width="10" style="1" bestFit="1" customWidth="1"/>
    <col min="776" max="776" width="12.33203125" style="1" customWidth="1"/>
    <col min="777" max="777" width="10.88671875" style="1" bestFit="1" customWidth="1"/>
    <col min="778" max="778" width="11.88671875" style="1" bestFit="1" customWidth="1"/>
    <col min="779" max="779" width="13.21875" style="1" bestFit="1" customWidth="1"/>
    <col min="780" max="782" width="11.88671875" style="1" bestFit="1" customWidth="1"/>
    <col min="783" max="783" width="11" style="1" bestFit="1" customWidth="1"/>
    <col min="784" max="784" width="10" style="1" bestFit="1" customWidth="1"/>
    <col min="785" max="786" width="13.21875" style="1" bestFit="1" customWidth="1"/>
    <col min="787" max="787" width="3.21875" style="1" bestFit="1" customWidth="1"/>
    <col min="788" max="788" width="7.6640625" style="1" customWidth="1"/>
    <col min="789" max="789" width="1.44140625" style="1" customWidth="1"/>
    <col min="790" max="1024" width="11.5546875" style="1"/>
    <col min="1025" max="1025" width="4.5546875" style="1" customWidth="1"/>
    <col min="1026" max="1026" width="12.77734375" style="1" bestFit="1" customWidth="1"/>
    <col min="1027" max="1027" width="11" style="1" bestFit="1" customWidth="1"/>
    <col min="1028" max="1029" width="11.88671875" style="1" bestFit="1" customWidth="1"/>
    <col min="1030" max="1030" width="11" style="1" bestFit="1" customWidth="1"/>
    <col min="1031" max="1031" width="10" style="1" bestFit="1" customWidth="1"/>
    <col min="1032" max="1032" width="12.33203125" style="1" customWidth="1"/>
    <col min="1033" max="1033" width="10.88671875" style="1" bestFit="1" customWidth="1"/>
    <col min="1034" max="1034" width="11.88671875" style="1" bestFit="1" customWidth="1"/>
    <col min="1035" max="1035" width="13.21875" style="1" bestFit="1" customWidth="1"/>
    <col min="1036" max="1038" width="11.88671875" style="1" bestFit="1" customWidth="1"/>
    <col min="1039" max="1039" width="11" style="1" bestFit="1" customWidth="1"/>
    <col min="1040" max="1040" width="10" style="1" bestFit="1" customWidth="1"/>
    <col min="1041" max="1042" width="13.21875" style="1" bestFit="1" customWidth="1"/>
    <col min="1043" max="1043" width="3.21875" style="1" bestFit="1" customWidth="1"/>
    <col min="1044" max="1044" width="7.6640625" style="1" customWidth="1"/>
    <col min="1045" max="1045" width="1.44140625" style="1" customWidth="1"/>
    <col min="1046" max="1280" width="11.5546875" style="1"/>
    <col min="1281" max="1281" width="4.5546875" style="1" customWidth="1"/>
    <col min="1282" max="1282" width="12.77734375" style="1" bestFit="1" customWidth="1"/>
    <col min="1283" max="1283" width="11" style="1" bestFit="1" customWidth="1"/>
    <col min="1284" max="1285" width="11.88671875" style="1" bestFit="1" customWidth="1"/>
    <col min="1286" max="1286" width="11" style="1" bestFit="1" customWidth="1"/>
    <col min="1287" max="1287" width="10" style="1" bestFit="1" customWidth="1"/>
    <col min="1288" max="1288" width="12.33203125" style="1" customWidth="1"/>
    <col min="1289" max="1289" width="10.88671875" style="1" bestFit="1" customWidth="1"/>
    <col min="1290" max="1290" width="11.88671875" style="1" bestFit="1" customWidth="1"/>
    <col min="1291" max="1291" width="13.21875" style="1" bestFit="1" customWidth="1"/>
    <col min="1292" max="1294" width="11.88671875" style="1" bestFit="1" customWidth="1"/>
    <col min="1295" max="1295" width="11" style="1" bestFit="1" customWidth="1"/>
    <col min="1296" max="1296" width="10" style="1" bestFit="1" customWidth="1"/>
    <col min="1297" max="1298" width="13.21875" style="1" bestFit="1" customWidth="1"/>
    <col min="1299" max="1299" width="3.21875" style="1" bestFit="1" customWidth="1"/>
    <col min="1300" max="1300" width="7.6640625" style="1" customWidth="1"/>
    <col min="1301" max="1301" width="1.44140625" style="1" customWidth="1"/>
    <col min="1302" max="1536" width="11.5546875" style="1"/>
    <col min="1537" max="1537" width="4.5546875" style="1" customWidth="1"/>
    <col min="1538" max="1538" width="12.77734375" style="1" bestFit="1" customWidth="1"/>
    <col min="1539" max="1539" width="11" style="1" bestFit="1" customWidth="1"/>
    <col min="1540" max="1541" width="11.88671875" style="1" bestFit="1" customWidth="1"/>
    <col min="1542" max="1542" width="11" style="1" bestFit="1" customWidth="1"/>
    <col min="1543" max="1543" width="10" style="1" bestFit="1" customWidth="1"/>
    <col min="1544" max="1544" width="12.33203125" style="1" customWidth="1"/>
    <col min="1545" max="1545" width="10.88671875" style="1" bestFit="1" customWidth="1"/>
    <col min="1546" max="1546" width="11.88671875" style="1" bestFit="1" customWidth="1"/>
    <col min="1547" max="1547" width="13.21875" style="1" bestFit="1" customWidth="1"/>
    <col min="1548" max="1550" width="11.88671875" style="1" bestFit="1" customWidth="1"/>
    <col min="1551" max="1551" width="11" style="1" bestFit="1" customWidth="1"/>
    <col min="1552" max="1552" width="10" style="1" bestFit="1" customWidth="1"/>
    <col min="1553" max="1554" width="13.21875" style="1" bestFit="1" customWidth="1"/>
    <col min="1555" max="1555" width="3.21875" style="1" bestFit="1" customWidth="1"/>
    <col min="1556" max="1556" width="7.6640625" style="1" customWidth="1"/>
    <col min="1557" max="1557" width="1.44140625" style="1" customWidth="1"/>
    <col min="1558" max="1792" width="11.5546875" style="1"/>
    <col min="1793" max="1793" width="4.5546875" style="1" customWidth="1"/>
    <col min="1794" max="1794" width="12.77734375" style="1" bestFit="1" customWidth="1"/>
    <col min="1795" max="1795" width="11" style="1" bestFit="1" customWidth="1"/>
    <col min="1796" max="1797" width="11.88671875" style="1" bestFit="1" customWidth="1"/>
    <col min="1798" max="1798" width="11" style="1" bestFit="1" customWidth="1"/>
    <col min="1799" max="1799" width="10" style="1" bestFit="1" customWidth="1"/>
    <col min="1800" max="1800" width="12.33203125" style="1" customWidth="1"/>
    <col min="1801" max="1801" width="10.88671875" style="1" bestFit="1" customWidth="1"/>
    <col min="1802" max="1802" width="11.88671875" style="1" bestFit="1" customWidth="1"/>
    <col min="1803" max="1803" width="13.21875" style="1" bestFit="1" customWidth="1"/>
    <col min="1804" max="1806" width="11.88671875" style="1" bestFit="1" customWidth="1"/>
    <col min="1807" max="1807" width="11" style="1" bestFit="1" customWidth="1"/>
    <col min="1808" max="1808" width="10" style="1" bestFit="1" customWidth="1"/>
    <col min="1809" max="1810" width="13.21875" style="1" bestFit="1" customWidth="1"/>
    <col min="1811" max="1811" width="3.21875" style="1" bestFit="1" customWidth="1"/>
    <col min="1812" max="1812" width="7.6640625" style="1" customWidth="1"/>
    <col min="1813" max="1813" width="1.44140625" style="1" customWidth="1"/>
    <col min="1814" max="2048" width="11.5546875" style="1"/>
    <col min="2049" max="2049" width="4.5546875" style="1" customWidth="1"/>
    <col min="2050" max="2050" width="12.77734375" style="1" bestFit="1" customWidth="1"/>
    <col min="2051" max="2051" width="11" style="1" bestFit="1" customWidth="1"/>
    <col min="2052" max="2053" width="11.88671875" style="1" bestFit="1" customWidth="1"/>
    <col min="2054" max="2054" width="11" style="1" bestFit="1" customWidth="1"/>
    <col min="2055" max="2055" width="10" style="1" bestFit="1" customWidth="1"/>
    <col min="2056" max="2056" width="12.33203125" style="1" customWidth="1"/>
    <col min="2057" max="2057" width="10.88671875" style="1" bestFit="1" customWidth="1"/>
    <col min="2058" max="2058" width="11.88671875" style="1" bestFit="1" customWidth="1"/>
    <col min="2059" max="2059" width="13.21875" style="1" bestFit="1" customWidth="1"/>
    <col min="2060" max="2062" width="11.88671875" style="1" bestFit="1" customWidth="1"/>
    <col min="2063" max="2063" width="11" style="1" bestFit="1" customWidth="1"/>
    <col min="2064" max="2064" width="10" style="1" bestFit="1" customWidth="1"/>
    <col min="2065" max="2066" width="13.21875" style="1" bestFit="1" customWidth="1"/>
    <col min="2067" max="2067" width="3.21875" style="1" bestFit="1" customWidth="1"/>
    <col min="2068" max="2068" width="7.6640625" style="1" customWidth="1"/>
    <col min="2069" max="2069" width="1.44140625" style="1" customWidth="1"/>
    <col min="2070" max="2304" width="11.5546875" style="1"/>
    <col min="2305" max="2305" width="4.5546875" style="1" customWidth="1"/>
    <col min="2306" max="2306" width="12.77734375" style="1" bestFit="1" customWidth="1"/>
    <col min="2307" max="2307" width="11" style="1" bestFit="1" customWidth="1"/>
    <col min="2308" max="2309" width="11.88671875" style="1" bestFit="1" customWidth="1"/>
    <col min="2310" max="2310" width="11" style="1" bestFit="1" customWidth="1"/>
    <col min="2311" max="2311" width="10" style="1" bestFit="1" customWidth="1"/>
    <col min="2312" max="2312" width="12.33203125" style="1" customWidth="1"/>
    <col min="2313" max="2313" width="10.88671875" style="1" bestFit="1" customWidth="1"/>
    <col min="2314" max="2314" width="11.88671875" style="1" bestFit="1" customWidth="1"/>
    <col min="2315" max="2315" width="13.21875" style="1" bestFit="1" customWidth="1"/>
    <col min="2316" max="2318" width="11.88671875" style="1" bestFit="1" customWidth="1"/>
    <col min="2319" max="2319" width="11" style="1" bestFit="1" customWidth="1"/>
    <col min="2320" max="2320" width="10" style="1" bestFit="1" customWidth="1"/>
    <col min="2321" max="2322" width="13.21875" style="1" bestFit="1" customWidth="1"/>
    <col min="2323" max="2323" width="3.21875" style="1" bestFit="1" customWidth="1"/>
    <col min="2324" max="2324" width="7.6640625" style="1" customWidth="1"/>
    <col min="2325" max="2325" width="1.44140625" style="1" customWidth="1"/>
    <col min="2326" max="2560" width="11.5546875" style="1"/>
    <col min="2561" max="2561" width="4.5546875" style="1" customWidth="1"/>
    <col min="2562" max="2562" width="12.77734375" style="1" bestFit="1" customWidth="1"/>
    <col min="2563" max="2563" width="11" style="1" bestFit="1" customWidth="1"/>
    <col min="2564" max="2565" width="11.88671875" style="1" bestFit="1" customWidth="1"/>
    <col min="2566" max="2566" width="11" style="1" bestFit="1" customWidth="1"/>
    <col min="2567" max="2567" width="10" style="1" bestFit="1" customWidth="1"/>
    <col min="2568" max="2568" width="12.33203125" style="1" customWidth="1"/>
    <col min="2569" max="2569" width="10.88671875" style="1" bestFit="1" customWidth="1"/>
    <col min="2570" max="2570" width="11.88671875" style="1" bestFit="1" customWidth="1"/>
    <col min="2571" max="2571" width="13.21875" style="1" bestFit="1" customWidth="1"/>
    <col min="2572" max="2574" width="11.88671875" style="1" bestFit="1" customWidth="1"/>
    <col min="2575" max="2575" width="11" style="1" bestFit="1" customWidth="1"/>
    <col min="2576" max="2576" width="10" style="1" bestFit="1" customWidth="1"/>
    <col min="2577" max="2578" width="13.21875" style="1" bestFit="1" customWidth="1"/>
    <col min="2579" max="2579" width="3.21875" style="1" bestFit="1" customWidth="1"/>
    <col min="2580" max="2580" width="7.6640625" style="1" customWidth="1"/>
    <col min="2581" max="2581" width="1.44140625" style="1" customWidth="1"/>
    <col min="2582" max="2816" width="11.5546875" style="1"/>
    <col min="2817" max="2817" width="4.5546875" style="1" customWidth="1"/>
    <col min="2818" max="2818" width="12.77734375" style="1" bestFit="1" customWidth="1"/>
    <col min="2819" max="2819" width="11" style="1" bestFit="1" customWidth="1"/>
    <col min="2820" max="2821" width="11.88671875" style="1" bestFit="1" customWidth="1"/>
    <col min="2822" max="2822" width="11" style="1" bestFit="1" customWidth="1"/>
    <col min="2823" max="2823" width="10" style="1" bestFit="1" customWidth="1"/>
    <col min="2824" max="2824" width="12.33203125" style="1" customWidth="1"/>
    <col min="2825" max="2825" width="10.88671875" style="1" bestFit="1" customWidth="1"/>
    <col min="2826" max="2826" width="11.88671875" style="1" bestFit="1" customWidth="1"/>
    <col min="2827" max="2827" width="13.21875" style="1" bestFit="1" customWidth="1"/>
    <col min="2828" max="2830" width="11.88671875" style="1" bestFit="1" customWidth="1"/>
    <col min="2831" max="2831" width="11" style="1" bestFit="1" customWidth="1"/>
    <col min="2832" max="2832" width="10" style="1" bestFit="1" customWidth="1"/>
    <col min="2833" max="2834" width="13.21875" style="1" bestFit="1" customWidth="1"/>
    <col min="2835" max="2835" width="3.21875" style="1" bestFit="1" customWidth="1"/>
    <col min="2836" max="2836" width="7.6640625" style="1" customWidth="1"/>
    <col min="2837" max="2837" width="1.44140625" style="1" customWidth="1"/>
    <col min="2838" max="3072" width="11.5546875" style="1"/>
    <col min="3073" max="3073" width="4.5546875" style="1" customWidth="1"/>
    <col min="3074" max="3074" width="12.77734375" style="1" bestFit="1" customWidth="1"/>
    <col min="3075" max="3075" width="11" style="1" bestFit="1" customWidth="1"/>
    <col min="3076" max="3077" width="11.88671875" style="1" bestFit="1" customWidth="1"/>
    <col min="3078" max="3078" width="11" style="1" bestFit="1" customWidth="1"/>
    <col min="3079" max="3079" width="10" style="1" bestFit="1" customWidth="1"/>
    <col min="3080" max="3080" width="12.33203125" style="1" customWidth="1"/>
    <col min="3081" max="3081" width="10.88671875" style="1" bestFit="1" customWidth="1"/>
    <col min="3082" max="3082" width="11.88671875" style="1" bestFit="1" customWidth="1"/>
    <col min="3083" max="3083" width="13.21875" style="1" bestFit="1" customWidth="1"/>
    <col min="3084" max="3086" width="11.88671875" style="1" bestFit="1" customWidth="1"/>
    <col min="3087" max="3087" width="11" style="1" bestFit="1" customWidth="1"/>
    <col min="3088" max="3088" width="10" style="1" bestFit="1" customWidth="1"/>
    <col min="3089" max="3090" width="13.21875" style="1" bestFit="1" customWidth="1"/>
    <col min="3091" max="3091" width="3.21875" style="1" bestFit="1" customWidth="1"/>
    <col min="3092" max="3092" width="7.6640625" style="1" customWidth="1"/>
    <col min="3093" max="3093" width="1.44140625" style="1" customWidth="1"/>
    <col min="3094" max="3328" width="11.5546875" style="1"/>
    <col min="3329" max="3329" width="4.5546875" style="1" customWidth="1"/>
    <col min="3330" max="3330" width="12.77734375" style="1" bestFit="1" customWidth="1"/>
    <col min="3331" max="3331" width="11" style="1" bestFit="1" customWidth="1"/>
    <col min="3332" max="3333" width="11.88671875" style="1" bestFit="1" customWidth="1"/>
    <col min="3334" max="3334" width="11" style="1" bestFit="1" customWidth="1"/>
    <col min="3335" max="3335" width="10" style="1" bestFit="1" customWidth="1"/>
    <col min="3336" max="3336" width="12.33203125" style="1" customWidth="1"/>
    <col min="3337" max="3337" width="10.88671875" style="1" bestFit="1" customWidth="1"/>
    <col min="3338" max="3338" width="11.88671875" style="1" bestFit="1" customWidth="1"/>
    <col min="3339" max="3339" width="13.21875" style="1" bestFit="1" customWidth="1"/>
    <col min="3340" max="3342" width="11.88671875" style="1" bestFit="1" customWidth="1"/>
    <col min="3343" max="3343" width="11" style="1" bestFit="1" customWidth="1"/>
    <col min="3344" max="3344" width="10" style="1" bestFit="1" customWidth="1"/>
    <col min="3345" max="3346" width="13.21875" style="1" bestFit="1" customWidth="1"/>
    <col min="3347" max="3347" width="3.21875" style="1" bestFit="1" customWidth="1"/>
    <col min="3348" max="3348" width="7.6640625" style="1" customWidth="1"/>
    <col min="3349" max="3349" width="1.44140625" style="1" customWidth="1"/>
    <col min="3350" max="3584" width="11.5546875" style="1"/>
    <col min="3585" max="3585" width="4.5546875" style="1" customWidth="1"/>
    <col min="3586" max="3586" width="12.77734375" style="1" bestFit="1" customWidth="1"/>
    <col min="3587" max="3587" width="11" style="1" bestFit="1" customWidth="1"/>
    <col min="3588" max="3589" width="11.88671875" style="1" bestFit="1" customWidth="1"/>
    <col min="3590" max="3590" width="11" style="1" bestFit="1" customWidth="1"/>
    <col min="3591" max="3591" width="10" style="1" bestFit="1" customWidth="1"/>
    <col min="3592" max="3592" width="12.33203125" style="1" customWidth="1"/>
    <col min="3593" max="3593" width="10.88671875" style="1" bestFit="1" customWidth="1"/>
    <col min="3594" max="3594" width="11.88671875" style="1" bestFit="1" customWidth="1"/>
    <col min="3595" max="3595" width="13.21875" style="1" bestFit="1" customWidth="1"/>
    <col min="3596" max="3598" width="11.88671875" style="1" bestFit="1" customWidth="1"/>
    <col min="3599" max="3599" width="11" style="1" bestFit="1" customWidth="1"/>
    <col min="3600" max="3600" width="10" style="1" bestFit="1" customWidth="1"/>
    <col min="3601" max="3602" width="13.21875" style="1" bestFit="1" customWidth="1"/>
    <col min="3603" max="3603" width="3.21875" style="1" bestFit="1" customWidth="1"/>
    <col min="3604" max="3604" width="7.6640625" style="1" customWidth="1"/>
    <col min="3605" max="3605" width="1.44140625" style="1" customWidth="1"/>
    <col min="3606" max="3840" width="11.5546875" style="1"/>
    <col min="3841" max="3841" width="4.5546875" style="1" customWidth="1"/>
    <col min="3842" max="3842" width="12.77734375" style="1" bestFit="1" customWidth="1"/>
    <col min="3843" max="3843" width="11" style="1" bestFit="1" customWidth="1"/>
    <col min="3844" max="3845" width="11.88671875" style="1" bestFit="1" customWidth="1"/>
    <col min="3846" max="3846" width="11" style="1" bestFit="1" customWidth="1"/>
    <col min="3847" max="3847" width="10" style="1" bestFit="1" customWidth="1"/>
    <col min="3848" max="3848" width="12.33203125" style="1" customWidth="1"/>
    <col min="3849" max="3849" width="10.88671875" style="1" bestFit="1" customWidth="1"/>
    <col min="3850" max="3850" width="11.88671875" style="1" bestFit="1" customWidth="1"/>
    <col min="3851" max="3851" width="13.21875" style="1" bestFit="1" customWidth="1"/>
    <col min="3852" max="3854" width="11.88671875" style="1" bestFit="1" customWidth="1"/>
    <col min="3855" max="3855" width="11" style="1" bestFit="1" customWidth="1"/>
    <col min="3856" max="3856" width="10" style="1" bestFit="1" customWidth="1"/>
    <col min="3857" max="3858" width="13.21875" style="1" bestFit="1" customWidth="1"/>
    <col min="3859" max="3859" width="3.21875" style="1" bestFit="1" customWidth="1"/>
    <col min="3860" max="3860" width="7.6640625" style="1" customWidth="1"/>
    <col min="3861" max="3861" width="1.44140625" style="1" customWidth="1"/>
    <col min="3862" max="4096" width="11.5546875" style="1"/>
    <col min="4097" max="4097" width="4.5546875" style="1" customWidth="1"/>
    <col min="4098" max="4098" width="12.77734375" style="1" bestFit="1" customWidth="1"/>
    <col min="4099" max="4099" width="11" style="1" bestFit="1" customWidth="1"/>
    <col min="4100" max="4101" width="11.88671875" style="1" bestFit="1" customWidth="1"/>
    <col min="4102" max="4102" width="11" style="1" bestFit="1" customWidth="1"/>
    <col min="4103" max="4103" width="10" style="1" bestFit="1" customWidth="1"/>
    <col min="4104" max="4104" width="12.33203125" style="1" customWidth="1"/>
    <col min="4105" max="4105" width="10.88671875" style="1" bestFit="1" customWidth="1"/>
    <col min="4106" max="4106" width="11.88671875" style="1" bestFit="1" customWidth="1"/>
    <col min="4107" max="4107" width="13.21875" style="1" bestFit="1" customWidth="1"/>
    <col min="4108" max="4110" width="11.88671875" style="1" bestFit="1" customWidth="1"/>
    <col min="4111" max="4111" width="11" style="1" bestFit="1" customWidth="1"/>
    <col min="4112" max="4112" width="10" style="1" bestFit="1" customWidth="1"/>
    <col min="4113" max="4114" width="13.21875" style="1" bestFit="1" customWidth="1"/>
    <col min="4115" max="4115" width="3.21875" style="1" bestFit="1" customWidth="1"/>
    <col min="4116" max="4116" width="7.6640625" style="1" customWidth="1"/>
    <col min="4117" max="4117" width="1.44140625" style="1" customWidth="1"/>
    <col min="4118" max="4352" width="11.5546875" style="1"/>
    <col min="4353" max="4353" width="4.5546875" style="1" customWidth="1"/>
    <col min="4354" max="4354" width="12.77734375" style="1" bestFit="1" customWidth="1"/>
    <col min="4355" max="4355" width="11" style="1" bestFit="1" customWidth="1"/>
    <col min="4356" max="4357" width="11.88671875" style="1" bestFit="1" customWidth="1"/>
    <col min="4358" max="4358" width="11" style="1" bestFit="1" customWidth="1"/>
    <col min="4359" max="4359" width="10" style="1" bestFit="1" customWidth="1"/>
    <col min="4360" max="4360" width="12.33203125" style="1" customWidth="1"/>
    <col min="4361" max="4361" width="10.88671875" style="1" bestFit="1" customWidth="1"/>
    <col min="4362" max="4362" width="11.88671875" style="1" bestFit="1" customWidth="1"/>
    <col min="4363" max="4363" width="13.21875" style="1" bestFit="1" customWidth="1"/>
    <col min="4364" max="4366" width="11.88671875" style="1" bestFit="1" customWidth="1"/>
    <col min="4367" max="4367" width="11" style="1" bestFit="1" customWidth="1"/>
    <col min="4368" max="4368" width="10" style="1" bestFit="1" customWidth="1"/>
    <col min="4369" max="4370" width="13.21875" style="1" bestFit="1" customWidth="1"/>
    <col min="4371" max="4371" width="3.21875" style="1" bestFit="1" customWidth="1"/>
    <col min="4372" max="4372" width="7.6640625" style="1" customWidth="1"/>
    <col min="4373" max="4373" width="1.44140625" style="1" customWidth="1"/>
    <col min="4374" max="4608" width="11.5546875" style="1"/>
    <col min="4609" max="4609" width="4.5546875" style="1" customWidth="1"/>
    <col min="4610" max="4610" width="12.77734375" style="1" bestFit="1" customWidth="1"/>
    <col min="4611" max="4611" width="11" style="1" bestFit="1" customWidth="1"/>
    <col min="4612" max="4613" width="11.88671875" style="1" bestFit="1" customWidth="1"/>
    <col min="4614" max="4614" width="11" style="1" bestFit="1" customWidth="1"/>
    <col min="4615" max="4615" width="10" style="1" bestFit="1" customWidth="1"/>
    <col min="4616" max="4616" width="12.33203125" style="1" customWidth="1"/>
    <col min="4617" max="4617" width="10.88671875" style="1" bestFit="1" customWidth="1"/>
    <col min="4618" max="4618" width="11.88671875" style="1" bestFit="1" customWidth="1"/>
    <col min="4619" max="4619" width="13.21875" style="1" bestFit="1" customWidth="1"/>
    <col min="4620" max="4622" width="11.88671875" style="1" bestFit="1" customWidth="1"/>
    <col min="4623" max="4623" width="11" style="1" bestFit="1" customWidth="1"/>
    <col min="4624" max="4624" width="10" style="1" bestFit="1" customWidth="1"/>
    <col min="4625" max="4626" width="13.21875" style="1" bestFit="1" customWidth="1"/>
    <col min="4627" max="4627" width="3.21875" style="1" bestFit="1" customWidth="1"/>
    <col min="4628" max="4628" width="7.6640625" style="1" customWidth="1"/>
    <col min="4629" max="4629" width="1.44140625" style="1" customWidth="1"/>
    <col min="4630" max="4864" width="11.5546875" style="1"/>
    <col min="4865" max="4865" width="4.5546875" style="1" customWidth="1"/>
    <col min="4866" max="4866" width="12.77734375" style="1" bestFit="1" customWidth="1"/>
    <col min="4867" max="4867" width="11" style="1" bestFit="1" customWidth="1"/>
    <col min="4868" max="4869" width="11.88671875" style="1" bestFit="1" customWidth="1"/>
    <col min="4870" max="4870" width="11" style="1" bestFit="1" customWidth="1"/>
    <col min="4871" max="4871" width="10" style="1" bestFit="1" customWidth="1"/>
    <col min="4872" max="4872" width="12.33203125" style="1" customWidth="1"/>
    <col min="4873" max="4873" width="10.88671875" style="1" bestFit="1" customWidth="1"/>
    <col min="4874" max="4874" width="11.88671875" style="1" bestFit="1" customWidth="1"/>
    <col min="4875" max="4875" width="13.21875" style="1" bestFit="1" customWidth="1"/>
    <col min="4876" max="4878" width="11.88671875" style="1" bestFit="1" customWidth="1"/>
    <col min="4879" max="4879" width="11" style="1" bestFit="1" customWidth="1"/>
    <col min="4880" max="4880" width="10" style="1" bestFit="1" customWidth="1"/>
    <col min="4881" max="4882" width="13.21875" style="1" bestFit="1" customWidth="1"/>
    <col min="4883" max="4883" width="3.21875" style="1" bestFit="1" customWidth="1"/>
    <col min="4884" max="4884" width="7.6640625" style="1" customWidth="1"/>
    <col min="4885" max="4885" width="1.44140625" style="1" customWidth="1"/>
    <col min="4886" max="5120" width="11.5546875" style="1"/>
    <col min="5121" max="5121" width="4.5546875" style="1" customWidth="1"/>
    <col min="5122" max="5122" width="12.77734375" style="1" bestFit="1" customWidth="1"/>
    <col min="5123" max="5123" width="11" style="1" bestFit="1" customWidth="1"/>
    <col min="5124" max="5125" width="11.88671875" style="1" bestFit="1" customWidth="1"/>
    <col min="5126" max="5126" width="11" style="1" bestFit="1" customWidth="1"/>
    <col min="5127" max="5127" width="10" style="1" bestFit="1" customWidth="1"/>
    <col min="5128" max="5128" width="12.33203125" style="1" customWidth="1"/>
    <col min="5129" max="5129" width="10.88671875" style="1" bestFit="1" customWidth="1"/>
    <col min="5130" max="5130" width="11.88671875" style="1" bestFit="1" customWidth="1"/>
    <col min="5131" max="5131" width="13.21875" style="1" bestFit="1" customWidth="1"/>
    <col min="5132" max="5134" width="11.88671875" style="1" bestFit="1" customWidth="1"/>
    <col min="5135" max="5135" width="11" style="1" bestFit="1" customWidth="1"/>
    <col min="5136" max="5136" width="10" style="1" bestFit="1" customWidth="1"/>
    <col min="5137" max="5138" width="13.21875" style="1" bestFit="1" customWidth="1"/>
    <col min="5139" max="5139" width="3.21875" style="1" bestFit="1" customWidth="1"/>
    <col min="5140" max="5140" width="7.6640625" style="1" customWidth="1"/>
    <col min="5141" max="5141" width="1.44140625" style="1" customWidth="1"/>
    <col min="5142" max="5376" width="11.5546875" style="1"/>
    <col min="5377" max="5377" width="4.5546875" style="1" customWidth="1"/>
    <col min="5378" max="5378" width="12.77734375" style="1" bestFit="1" customWidth="1"/>
    <col min="5379" max="5379" width="11" style="1" bestFit="1" customWidth="1"/>
    <col min="5380" max="5381" width="11.88671875" style="1" bestFit="1" customWidth="1"/>
    <col min="5382" max="5382" width="11" style="1" bestFit="1" customWidth="1"/>
    <col min="5383" max="5383" width="10" style="1" bestFit="1" customWidth="1"/>
    <col min="5384" max="5384" width="12.33203125" style="1" customWidth="1"/>
    <col min="5385" max="5385" width="10.88671875" style="1" bestFit="1" customWidth="1"/>
    <col min="5386" max="5386" width="11.88671875" style="1" bestFit="1" customWidth="1"/>
    <col min="5387" max="5387" width="13.21875" style="1" bestFit="1" customWidth="1"/>
    <col min="5388" max="5390" width="11.88671875" style="1" bestFit="1" customWidth="1"/>
    <col min="5391" max="5391" width="11" style="1" bestFit="1" customWidth="1"/>
    <col min="5392" max="5392" width="10" style="1" bestFit="1" customWidth="1"/>
    <col min="5393" max="5394" width="13.21875" style="1" bestFit="1" customWidth="1"/>
    <col min="5395" max="5395" width="3.21875" style="1" bestFit="1" customWidth="1"/>
    <col min="5396" max="5396" width="7.6640625" style="1" customWidth="1"/>
    <col min="5397" max="5397" width="1.44140625" style="1" customWidth="1"/>
    <col min="5398" max="5632" width="11.5546875" style="1"/>
    <col min="5633" max="5633" width="4.5546875" style="1" customWidth="1"/>
    <col min="5634" max="5634" width="12.77734375" style="1" bestFit="1" customWidth="1"/>
    <col min="5635" max="5635" width="11" style="1" bestFit="1" customWidth="1"/>
    <col min="5636" max="5637" width="11.88671875" style="1" bestFit="1" customWidth="1"/>
    <col min="5638" max="5638" width="11" style="1" bestFit="1" customWidth="1"/>
    <col min="5639" max="5639" width="10" style="1" bestFit="1" customWidth="1"/>
    <col min="5640" max="5640" width="12.33203125" style="1" customWidth="1"/>
    <col min="5641" max="5641" width="10.88671875" style="1" bestFit="1" customWidth="1"/>
    <col min="5642" max="5642" width="11.88671875" style="1" bestFit="1" customWidth="1"/>
    <col min="5643" max="5643" width="13.21875" style="1" bestFit="1" customWidth="1"/>
    <col min="5644" max="5646" width="11.88671875" style="1" bestFit="1" customWidth="1"/>
    <col min="5647" max="5647" width="11" style="1" bestFit="1" customWidth="1"/>
    <col min="5648" max="5648" width="10" style="1" bestFit="1" customWidth="1"/>
    <col min="5649" max="5650" width="13.21875" style="1" bestFit="1" customWidth="1"/>
    <col min="5651" max="5651" width="3.21875" style="1" bestFit="1" customWidth="1"/>
    <col min="5652" max="5652" width="7.6640625" style="1" customWidth="1"/>
    <col min="5653" max="5653" width="1.44140625" style="1" customWidth="1"/>
    <col min="5654" max="5888" width="11.5546875" style="1"/>
    <col min="5889" max="5889" width="4.5546875" style="1" customWidth="1"/>
    <col min="5890" max="5890" width="12.77734375" style="1" bestFit="1" customWidth="1"/>
    <col min="5891" max="5891" width="11" style="1" bestFit="1" customWidth="1"/>
    <col min="5892" max="5893" width="11.88671875" style="1" bestFit="1" customWidth="1"/>
    <col min="5894" max="5894" width="11" style="1" bestFit="1" customWidth="1"/>
    <col min="5895" max="5895" width="10" style="1" bestFit="1" customWidth="1"/>
    <col min="5896" max="5896" width="12.33203125" style="1" customWidth="1"/>
    <col min="5897" max="5897" width="10.88671875" style="1" bestFit="1" customWidth="1"/>
    <col min="5898" max="5898" width="11.88671875" style="1" bestFit="1" customWidth="1"/>
    <col min="5899" max="5899" width="13.21875" style="1" bestFit="1" customWidth="1"/>
    <col min="5900" max="5902" width="11.88671875" style="1" bestFit="1" customWidth="1"/>
    <col min="5903" max="5903" width="11" style="1" bestFit="1" customWidth="1"/>
    <col min="5904" max="5904" width="10" style="1" bestFit="1" customWidth="1"/>
    <col min="5905" max="5906" width="13.21875" style="1" bestFit="1" customWidth="1"/>
    <col min="5907" max="5907" width="3.21875" style="1" bestFit="1" customWidth="1"/>
    <col min="5908" max="5908" width="7.6640625" style="1" customWidth="1"/>
    <col min="5909" max="5909" width="1.44140625" style="1" customWidth="1"/>
    <col min="5910" max="6144" width="11.5546875" style="1"/>
    <col min="6145" max="6145" width="4.5546875" style="1" customWidth="1"/>
    <col min="6146" max="6146" width="12.77734375" style="1" bestFit="1" customWidth="1"/>
    <col min="6147" max="6147" width="11" style="1" bestFit="1" customWidth="1"/>
    <col min="6148" max="6149" width="11.88671875" style="1" bestFit="1" customWidth="1"/>
    <col min="6150" max="6150" width="11" style="1" bestFit="1" customWidth="1"/>
    <col min="6151" max="6151" width="10" style="1" bestFit="1" customWidth="1"/>
    <col min="6152" max="6152" width="12.33203125" style="1" customWidth="1"/>
    <col min="6153" max="6153" width="10.88671875" style="1" bestFit="1" customWidth="1"/>
    <col min="6154" max="6154" width="11.88671875" style="1" bestFit="1" customWidth="1"/>
    <col min="6155" max="6155" width="13.21875" style="1" bestFit="1" customWidth="1"/>
    <col min="6156" max="6158" width="11.88671875" style="1" bestFit="1" customWidth="1"/>
    <col min="6159" max="6159" width="11" style="1" bestFit="1" customWidth="1"/>
    <col min="6160" max="6160" width="10" style="1" bestFit="1" customWidth="1"/>
    <col min="6161" max="6162" width="13.21875" style="1" bestFit="1" customWidth="1"/>
    <col min="6163" max="6163" width="3.21875" style="1" bestFit="1" customWidth="1"/>
    <col min="6164" max="6164" width="7.6640625" style="1" customWidth="1"/>
    <col min="6165" max="6165" width="1.44140625" style="1" customWidth="1"/>
    <col min="6166" max="6400" width="11.5546875" style="1"/>
    <col min="6401" max="6401" width="4.5546875" style="1" customWidth="1"/>
    <col min="6402" max="6402" width="12.77734375" style="1" bestFit="1" customWidth="1"/>
    <col min="6403" max="6403" width="11" style="1" bestFit="1" customWidth="1"/>
    <col min="6404" max="6405" width="11.88671875" style="1" bestFit="1" customWidth="1"/>
    <col min="6406" max="6406" width="11" style="1" bestFit="1" customWidth="1"/>
    <col min="6407" max="6407" width="10" style="1" bestFit="1" customWidth="1"/>
    <col min="6408" max="6408" width="12.33203125" style="1" customWidth="1"/>
    <col min="6409" max="6409" width="10.88671875" style="1" bestFit="1" customWidth="1"/>
    <col min="6410" max="6410" width="11.88671875" style="1" bestFit="1" customWidth="1"/>
    <col min="6411" max="6411" width="13.21875" style="1" bestFit="1" customWidth="1"/>
    <col min="6412" max="6414" width="11.88671875" style="1" bestFit="1" customWidth="1"/>
    <col min="6415" max="6415" width="11" style="1" bestFit="1" customWidth="1"/>
    <col min="6416" max="6416" width="10" style="1" bestFit="1" customWidth="1"/>
    <col min="6417" max="6418" width="13.21875" style="1" bestFit="1" customWidth="1"/>
    <col min="6419" max="6419" width="3.21875" style="1" bestFit="1" customWidth="1"/>
    <col min="6420" max="6420" width="7.6640625" style="1" customWidth="1"/>
    <col min="6421" max="6421" width="1.44140625" style="1" customWidth="1"/>
    <col min="6422" max="6656" width="11.5546875" style="1"/>
    <col min="6657" max="6657" width="4.5546875" style="1" customWidth="1"/>
    <col min="6658" max="6658" width="12.77734375" style="1" bestFit="1" customWidth="1"/>
    <col min="6659" max="6659" width="11" style="1" bestFit="1" customWidth="1"/>
    <col min="6660" max="6661" width="11.88671875" style="1" bestFit="1" customWidth="1"/>
    <col min="6662" max="6662" width="11" style="1" bestFit="1" customWidth="1"/>
    <col min="6663" max="6663" width="10" style="1" bestFit="1" customWidth="1"/>
    <col min="6664" max="6664" width="12.33203125" style="1" customWidth="1"/>
    <col min="6665" max="6665" width="10.88671875" style="1" bestFit="1" customWidth="1"/>
    <col min="6666" max="6666" width="11.88671875" style="1" bestFit="1" customWidth="1"/>
    <col min="6667" max="6667" width="13.21875" style="1" bestFit="1" customWidth="1"/>
    <col min="6668" max="6670" width="11.88671875" style="1" bestFit="1" customWidth="1"/>
    <col min="6671" max="6671" width="11" style="1" bestFit="1" customWidth="1"/>
    <col min="6672" max="6672" width="10" style="1" bestFit="1" customWidth="1"/>
    <col min="6673" max="6674" width="13.21875" style="1" bestFit="1" customWidth="1"/>
    <col min="6675" max="6675" width="3.21875" style="1" bestFit="1" customWidth="1"/>
    <col min="6676" max="6676" width="7.6640625" style="1" customWidth="1"/>
    <col min="6677" max="6677" width="1.44140625" style="1" customWidth="1"/>
    <col min="6678" max="6912" width="11.5546875" style="1"/>
    <col min="6913" max="6913" width="4.5546875" style="1" customWidth="1"/>
    <col min="6914" max="6914" width="12.77734375" style="1" bestFit="1" customWidth="1"/>
    <col min="6915" max="6915" width="11" style="1" bestFit="1" customWidth="1"/>
    <col min="6916" max="6917" width="11.88671875" style="1" bestFit="1" customWidth="1"/>
    <col min="6918" max="6918" width="11" style="1" bestFit="1" customWidth="1"/>
    <col min="6919" max="6919" width="10" style="1" bestFit="1" customWidth="1"/>
    <col min="6920" max="6920" width="12.33203125" style="1" customWidth="1"/>
    <col min="6921" max="6921" width="10.88671875" style="1" bestFit="1" customWidth="1"/>
    <col min="6922" max="6922" width="11.88671875" style="1" bestFit="1" customWidth="1"/>
    <col min="6923" max="6923" width="13.21875" style="1" bestFit="1" customWidth="1"/>
    <col min="6924" max="6926" width="11.88671875" style="1" bestFit="1" customWidth="1"/>
    <col min="6927" max="6927" width="11" style="1" bestFit="1" customWidth="1"/>
    <col min="6928" max="6928" width="10" style="1" bestFit="1" customWidth="1"/>
    <col min="6929" max="6930" width="13.21875" style="1" bestFit="1" customWidth="1"/>
    <col min="6931" max="6931" width="3.21875" style="1" bestFit="1" customWidth="1"/>
    <col min="6932" max="6932" width="7.6640625" style="1" customWidth="1"/>
    <col min="6933" max="6933" width="1.44140625" style="1" customWidth="1"/>
    <col min="6934" max="7168" width="11.5546875" style="1"/>
    <col min="7169" max="7169" width="4.5546875" style="1" customWidth="1"/>
    <col min="7170" max="7170" width="12.77734375" style="1" bestFit="1" customWidth="1"/>
    <col min="7171" max="7171" width="11" style="1" bestFit="1" customWidth="1"/>
    <col min="7172" max="7173" width="11.88671875" style="1" bestFit="1" customWidth="1"/>
    <col min="7174" max="7174" width="11" style="1" bestFit="1" customWidth="1"/>
    <col min="7175" max="7175" width="10" style="1" bestFit="1" customWidth="1"/>
    <col min="7176" max="7176" width="12.33203125" style="1" customWidth="1"/>
    <col min="7177" max="7177" width="10.88671875" style="1" bestFit="1" customWidth="1"/>
    <col min="7178" max="7178" width="11.88671875" style="1" bestFit="1" customWidth="1"/>
    <col min="7179" max="7179" width="13.21875" style="1" bestFit="1" customWidth="1"/>
    <col min="7180" max="7182" width="11.88671875" style="1" bestFit="1" customWidth="1"/>
    <col min="7183" max="7183" width="11" style="1" bestFit="1" customWidth="1"/>
    <col min="7184" max="7184" width="10" style="1" bestFit="1" customWidth="1"/>
    <col min="7185" max="7186" width="13.21875" style="1" bestFit="1" customWidth="1"/>
    <col min="7187" max="7187" width="3.21875" style="1" bestFit="1" customWidth="1"/>
    <col min="7188" max="7188" width="7.6640625" style="1" customWidth="1"/>
    <col min="7189" max="7189" width="1.44140625" style="1" customWidth="1"/>
    <col min="7190" max="7424" width="11.5546875" style="1"/>
    <col min="7425" max="7425" width="4.5546875" style="1" customWidth="1"/>
    <col min="7426" max="7426" width="12.77734375" style="1" bestFit="1" customWidth="1"/>
    <col min="7427" max="7427" width="11" style="1" bestFit="1" customWidth="1"/>
    <col min="7428" max="7429" width="11.88671875" style="1" bestFit="1" customWidth="1"/>
    <col min="7430" max="7430" width="11" style="1" bestFit="1" customWidth="1"/>
    <col min="7431" max="7431" width="10" style="1" bestFit="1" customWidth="1"/>
    <col min="7432" max="7432" width="12.33203125" style="1" customWidth="1"/>
    <col min="7433" max="7433" width="10.88671875" style="1" bestFit="1" customWidth="1"/>
    <col min="7434" max="7434" width="11.88671875" style="1" bestFit="1" customWidth="1"/>
    <col min="7435" max="7435" width="13.21875" style="1" bestFit="1" customWidth="1"/>
    <col min="7436" max="7438" width="11.88671875" style="1" bestFit="1" customWidth="1"/>
    <col min="7439" max="7439" width="11" style="1" bestFit="1" customWidth="1"/>
    <col min="7440" max="7440" width="10" style="1" bestFit="1" customWidth="1"/>
    <col min="7441" max="7442" width="13.21875" style="1" bestFit="1" customWidth="1"/>
    <col min="7443" max="7443" width="3.21875" style="1" bestFit="1" customWidth="1"/>
    <col min="7444" max="7444" width="7.6640625" style="1" customWidth="1"/>
    <col min="7445" max="7445" width="1.44140625" style="1" customWidth="1"/>
    <col min="7446" max="7680" width="11.5546875" style="1"/>
    <col min="7681" max="7681" width="4.5546875" style="1" customWidth="1"/>
    <col min="7682" max="7682" width="12.77734375" style="1" bestFit="1" customWidth="1"/>
    <col min="7683" max="7683" width="11" style="1" bestFit="1" customWidth="1"/>
    <col min="7684" max="7685" width="11.88671875" style="1" bestFit="1" customWidth="1"/>
    <col min="7686" max="7686" width="11" style="1" bestFit="1" customWidth="1"/>
    <col min="7687" max="7687" width="10" style="1" bestFit="1" customWidth="1"/>
    <col min="7688" max="7688" width="12.33203125" style="1" customWidth="1"/>
    <col min="7689" max="7689" width="10.88671875" style="1" bestFit="1" customWidth="1"/>
    <col min="7690" max="7690" width="11.88671875" style="1" bestFit="1" customWidth="1"/>
    <col min="7691" max="7691" width="13.21875" style="1" bestFit="1" customWidth="1"/>
    <col min="7692" max="7694" width="11.88671875" style="1" bestFit="1" customWidth="1"/>
    <col min="7695" max="7695" width="11" style="1" bestFit="1" customWidth="1"/>
    <col min="7696" max="7696" width="10" style="1" bestFit="1" customWidth="1"/>
    <col min="7697" max="7698" width="13.21875" style="1" bestFit="1" customWidth="1"/>
    <col min="7699" max="7699" width="3.21875" style="1" bestFit="1" customWidth="1"/>
    <col min="7700" max="7700" width="7.6640625" style="1" customWidth="1"/>
    <col min="7701" max="7701" width="1.44140625" style="1" customWidth="1"/>
    <col min="7702" max="7936" width="11.5546875" style="1"/>
    <col min="7937" max="7937" width="4.5546875" style="1" customWidth="1"/>
    <col min="7938" max="7938" width="12.77734375" style="1" bestFit="1" customWidth="1"/>
    <col min="7939" max="7939" width="11" style="1" bestFit="1" customWidth="1"/>
    <col min="7940" max="7941" width="11.88671875" style="1" bestFit="1" customWidth="1"/>
    <col min="7942" max="7942" width="11" style="1" bestFit="1" customWidth="1"/>
    <col min="7943" max="7943" width="10" style="1" bestFit="1" customWidth="1"/>
    <col min="7944" max="7944" width="12.33203125" style="1" customWidth="1"/>
    <col min="7945" max="7945" width="10.88671875" style="1" bestFit="1" customWidth="1"/>
    <col min="7946" max="7946" width="11.88671875" style="1" bestFit="1" customWidth="1"/>
    <col min="7947" max="7947" width="13.21875" style="1" bestFit="1" customWidth="1"/>
    <col min="7948" max="7950" width="11.88671875" style="1" bestFit="1" customWidth="1"/>
    <col min="7951" max="7951" width="11" style="1" bestFit="1" customWidth="1"/>
    <col min="7952" max="7952" width="10" style="1" bestFit="1" customWidth="1"/>
    <col min="7953" max="7954" width="13.21875" style="1" bestFit="1" customWidth="1"/>
    <col min="7955" max="7955" width="3.21875" style="1" bestFit="1" customWidth="1"/>
    <col min="7956" max="7956" width="7.6640625" style="1" customWidth="1"/>
    <col min="7957" max="7957" width="1.44140625" style="1" customWidth="1"/>
    <col min="7958" max="8192" width="11.5546875" style="1"/>
    <col min="8193" max="8193" width="4.5546875" style="1" customWidth="1"/>
    <col min="8194" max="8194" width="12.77734375" style="1" bestFit="1" customWidth="1"/>
    <col min="8195" max="8195" width="11" style="1" bestFit="1" customWidth="1"/>
    <col min="8196" max="8197" width="11.88671875" style="1" bestFit="1" customWidth="1"/>
    <col min="8198" max="8198" width="11" style="1" bestFit="1" customWidth="1"/>
    <col min="8199" max="8199" width="10" style="1" bestFit="1" customWidth="1"/>
    <col min="8200" max="8200" width="12.33203125" style="1" customWidth="1"/>
    <col min="8201" max="8201" width="10.88671875" style="1" bestFit="1" customWidth="1"/>
    <col min="8202" max="8202" width="11.88671875" style="1" bestFit="1" customWidth="1"/>
    <col min="8203" max="8203" width="13.21875" style="1" bestFit="1" customWidth="1"/>
    <col min="8204" max="8206" width="11.88671875" style="1" bestFit="1" customWidth="1"/>
    <col min="8207" max="8207" width="11" style="1" bestFit="1" customWidth="1"/>
    <col min="8208" max="8208" width="10" style="1" bestFit="1" customWidth="1"/>
    <col min="8209" max="8210" width="13.21875" style="1" bestFit="1" customWidth="1"/>
    <col min="8211" max="8211" width="3.21875" style="1" bestFit="1" customWidth="1"/>
    <col min="8212" max="8212" width="7.6640625" style="1" customWidth="1"/>
    <col min="8213" max="8213" width="1.44140625" style="1" customWidth="1"/>
    <col min="8214" max="8448" width="11.5546875" style="1"/>
    <col min="8449" max="8449" width="4.5546875" style="1" customWidth="1"/>
    <col min="8450" max="8450" width="12.77734375" style="1" bestFit="1" customWidth="1"/>
    <col min="8451" max="8451" width="11" style="1" bestFit="1" customWidth="1"/>
    <col min="8452" max="8453" width="11.88671875" style="1" bestFit="1" customWidth="1"/>
    <col min="8454" max="8454" width="11" style="1" bestFit="1" customWidth="1"/>
    <col min="8455" max="8455" width="10" style="1" bestFit="1" customWidth="1"/>
    <col min="8456" max="8456" width="12.33203125" style="1" customWidth="1"/>
    <col min="8457" max="8457" width="10.88671875" style="1" bestFit="1" customWidth="1"/>
    <col min="8458" max="8458" width="11.88671875" style="1" bestFit="1" customWidth="1"/>
    <col min="8459" max="8459" width="13.21875" style="1" bestFit="1" customWidth="1"/>
    <col min="8460" max="8462" width="11.88671875" style="1" bestFit="1" customWidth="1"/>
    <col min="8463" max="8463" width="11" style="1" bestFit="1" customWidth="1"/>
    <col min="8464" max="8464" width="10" style="1" bestFit="1" customWidth="1"/>
    <col min="8465" max="8466" width="13.21875" style="1" bestFit="1" customWidth="1"/>
    <col min="8467" max="8467" width="3.21875" style="1" bestFit="1" customWidth="1"/>
    <col min="8468" max="8468" width="7.6640625" style="1" customWidth="1"/>
    <col min="8469" max="8469" width="1.44140625" style="1" customWidth="1"/>
    <col min="8470" max="8704" width="11.5546875" style="1"/>
    <col min="8705" max="8705" width="4.5546875" style="1" customWidth="1"/>
    <col min="8706" max="8706" width="12.77734375" style="1" bestFit="1" customWidth="1"/>
    <col min="8707" max="8707" width="11" style="1" bestFit="1" customWidth="1"/>
    <col min="8708" max="8709" width="11.88671875" style="1" bestFit="1" customWidth="1"/>
    <col min="8710" max="8710" width="11" style="1" bestFit="1" customWidth="1"/>
    <col min="8711" max="8711" width="10" style="1" bestFit="1" customWidth="1"/>
    <col min="8712" max="8712" width="12.33203125" style="1" customWidth="1"/>
    <col min="8713" max="8713" width="10.88671875" style="1" bestFit="1" customWidth="1"/>
    <col min="8714" max="8714" width="11.88671875" style="1" bestFit="1" customWidth="1"/>
    <col min="8715" max="8715" width="13.21875" style="1" bestFit="1" customWidth="1"/>
    <col min="8716" max="8718" width="11.88671875" style="1" bestFit="1" customWidth="1"/>
    <col min="8719" max="8719" width="11" style="1" bestFit="1" customWidth="1"/>
    <col min="8720" max="8720" width="10" style="1" bestFit="1" customWidth="1"/>
    <col min="8721" max="8722" width="13.21875" style="1" bestFit="1" customWidth="1"/>
    <col min="8723" max="8723" width="3.21875" style="1" bestFit="1" customWidth="1"/>
    <col min="8724" max="8724" width="7.6640625" style="1" customWidth="1"/>
    <col min="8725" max="8725" width="1.44140625" style="1" customWidth="1"/>
    <col min="8726" max="8960" width="11.5546875" style="1"/>
    <col min="8961" max="8961" width="4.5546875" style="1" customWidth="1"/>
    <col min="8962" max="8962" width="12.77734375" style="1" bestFit="1" customWidth="1"/>
    <col min="8963" max="8963" width="11" style="1" bestFit="1" customWidth="1"/>
    <col min="8964" max="8965" width="11.88671875" style="1" bestFit="1" customWidth="1"/>
    <col min="8966" max="8966" width="11" style="1" bestFit="1" customWidth="1"/>
    <col min="8967" max="8967" width="10" style="1" bestFit="1" customWidth="1"/>
    <col min="8968" max="8968" width="12.33203125" style="1" customWidth="1"/>
    <col min="8969" max="8969" width="10.88671875" style="1" bestFit="1" customWidth="1"/>
    <col min="8970" max="8970" width="11.88671875" style="1" bestFit="1" customWidth="1"/>
    <col min="8971" max="8971" width="13.21875" style="1" bestFit="1" customWidth="1"/>
    <col min="8972" max="8974" width="11.88671875" style="1" bestFit="1" customWidth="1"/>
    <col min="8975" max="8975" width="11" style="1" bestFit="1" customWidth="1"/>
    <col min="8976" max="8976" width="10" style="1" bestFit="1" customWidth="1"/>
    <col min="8977" max="8978" width="13.21875" style="1" bestFit="1" customWidth="1"/>
    <col min="8979" max="8979" width="3.21875" style="1" bestFit="1" customWidth="1"/>
    <col min="8980" max="8980" width="7.6640625" style="1" customWidth="1"/>
    <col min="8981" max="8981" width="1.44140625" style="1" customWidth="1"/>
    <col min="8982" max="9216" width="11.5546875" style="1"/>
    <col min="9217" max="9217" width="4.5546875" style="1" customWidth="1"/>
    <col min="9218" max="9218" width="12.77734375" style="1" bestFit="1" customWidth="1"/>
    <col min="9219" max="9219" width="11" style="1" bestFit="1" customWidth="1"/>
    <col min="9220" max="9221" width="11.88671875" style="1" bestFit="1" customWidth="1"/>
    <col min="9222" max="9222" width="11" style="1" bestFit="1" customWidth="1"/>
    <col min="9223" max="9223" width="10" style="1" bestFit="1" customWidth="1"/>
    <col min="9224" max="9224" width="12.33203125" style="1" customWidth="1"/>
    <col min="9225" max="9225" width="10.88671875" style="1" bestFit="1" customWidth="1"/>
    <col min="9226" max="9226" width="11.88671875" style="1" bestFit="1" customWidth="1"/>
    <col min="9227" max="9227" width="13.21875" style="1" bestFit="1" customWidth="1"/>
    <col min="9228" max="9230" width="11.88671875" style="1" bestFit="1" customWidth="1"/>
    <col min="9231" max="9231" width="11" style="1" bestFit="1" customWidth="1"/>
    <col min="9232" max="9232" width="10" style="1" bestFit="1" customWidth="1"/>
    <col min="9233" max="9234" width="13.21875" style="1" bestFit="1" customWidth="1"/>
    <col min="9235" max="9235" width="3.21875" style="1" bestFit="1" customWidth="1"/>
    <col min="9236" max="9236" width="7.6640625" style="1" customWidth="1"/>
    <col min="9237" max="9237" width="1.44140625" style="1" customWidth="1"/>
    <col min="9238" max="9472" width="11.5546875" style="1"/>
    <col min="9473" max="9473" width="4.5546875" style="1" customWidth="1"/>
    <col min="9474" max="9474" width="12.77734375" style="1" bestFit="1" customWidth="1"/>
    <col min="9475" max="9475" width="11" style="1" bestFit="1" customWidth="1"/>
    <col min="9476" max="9477" width="11.88671875" style="1" bestFit="1" customWidth="1"/>
    <col min="9478" max="9478" width="11" style="1" bestFit="1" customWidth="1"/>
    <col min="9479" max="9479" width="10" style="1" bestFit="1" customWidth="1"/>
    <col min="9480" max="9480" width="12.33203125" style="1" customWidth="1"/>
    <col min="9481" max="9481" width="10.88671875" style="1" bestFit="1" customWidth="1"/>
    <col min="9482" max="9482" width="11.88671875" style="1" bestFit="1" customWidth="1"/>
    <col min="9483" max="9483" width="13.21875" style="1" bestFit="1" customWidth="1"/>
    <col min="9484" max="9486" width="11.88671875" style="1" bestFit="1" customWidth="1"/>
    <col min="9487" max="9487" width="11" style="1" bestFit="1" customWidth="1"/>
    <col min="9488" max="9488" width="10" style="1" bestFit="1" customWidth="1"/>
    <col min="9489" max="9490" width="13.21875" style="1" bestFit="1" customWidth="1"/>
    <col min="9491" max="9491" width="3.21875" style="1" bestFit="1" customWidth="1"/>
    <col min="9492" max="9492" width="7.6640625" style="1" customWidth="1"/>
    <col min="9493" max="9493" width="1.44140625" style="1" customWidth="1"/>
    <col min="9494" max="9728" width="11.5546875" style="1"/>
    <col min="9729" max="9729" width="4.5546875" style="1" customWidth="1"/>
    <col min="9730" max="9730" width="12.77734375" style="1" bestFit="1" customWidth="1"/>
    <col min="9731" max="9731" width="11" style="1" bestFit="1" customWidth="1"/>
    <col min="9732" max="9733" width="11.88671875" style="1" bestFit="1" customWidth="1"/>
    <col min="9734" max="9734" width="11" style="1" bestFit="1" customWidth="1"/>
    <col min="9735" max="9735" width="10" style="1" bestFit="1" customWidth="1"/>
    <col min="9736" max="9736" width="12.33203125" style="1" customWidth="1"/>
    <col min="9737" max="9737" width="10.88671875" style="1" bestFit="1" customWidth="1"/>
    <col min="9738" max="9738" width="11.88671875" style="1" bestFit="1" customWidth="1"/>
    <col min="9739" max="9739" width="13.21875" style="1" bestFit="1" customWidth="1"/>
    <col min="9740" max="9742" width="11.88671875" style="1" bestFit="1" customWidth="1"/>
    <col min="9743" max="9743" width="11" style="1" bestFit="1" customWidth="1"/>
    <col min="9744" max="9744" width="10" style="1" bestFit="1" customWidth="1"/>
    <col min="9745" max="9746" width="13.21875" style="1" bestFit="1" customWidth="1"/>
    <col min="9747" max="9747" width="3.21875" style="1" bestFit="1" customWidth="1"/>
    <col min="9748" max="9748" width="7.6640625" style="1" customWidth="1"/>
    <col min="9749" max="9749" width="1.44140625" style="1" customWidth="1"/>
    <col min="9750" max="9984" width="11.5546875" style="1"/>
    <col min="9985" max="9985" width="4.5546875" style="1" customWidth="1"/>
    <col min="9986" max="9986" width="12.77734375" style="1" bestFit="1" customWidth="1"/>
    <col min="9987" max="9987" width="11" style="1" bestFit="1" customWidth="1"/>
    <col min="9988" max="9989" width="11.88671875" style="1" bestFit="1" customWidth="1"/>
    <col min="9990" max="9990" width="11" style="1" bestFit="1" customWidth="1"/>
    <col min="9991" max="9991" width="10" style="1" bestFit="1" customWidth="1"/>
    <col min="9992" max="9992" width="12.33203125" style="1" customWidth="1"/>
    <col min="9993" max="9993" width="10.88671875" style="1" bestFit="1" customWidth="1"/>
    <col min="9994" max="9994" width="11.88671875" style="1" bestFit="1" customWidth="1"/>
    <col min="9995" max="9995" width="13.21875" style="1" bestFit="1" customWidth="1"/>
    <col min="9996" max="9998" width="11.88671875" style="1" bestFit="1" customWidth="1"/>
    <col min="9999" max="9999" width="11" style="1" bestFit="1" customWidth="1"/>
    <col min="10000" max="10000" width="10" style="1" bestFit="1" customWidth="1"/>
    <col min="10001" max="10002" width="13.21875" style="1" bestFit="1" customWidth="1"/>
    <col min="10003" max="10003" width="3.21875" style="1" bestFit="1" customWidth="1"/>
    <col min="10004" max="10004" width="7.6640625" style="1" customWidth="1"/>
    <col min="10005" max="10005" width="1.44140625" style="1" customWidth="1"/>
    <col min="10006" max="10240" width="11.5546875" style="1"/>
    <col min="10241" max="10241" width="4.5546875" style="1" customWidth="1"/>
    <col min="10242" max="10242" width="12.77734375" style="1" bestFit="1" customWidth="1"/>
    <col min="10243" max="10243" width="11" style="1" bestFit="1" customWidth="1"/>
    <col min="10244" max="10245" width="11.88671875" style="1" bestFit="1" customWidth="1"/>
    <col min="10246" max="10246" width="11" style="1" bestFit="1" customWidth="1"/>
    <col min="10247" max="10247" width="10" style="1" bestFit="1" customWidth="1"/>
    <col min="10248" max="10248" width="12.33203125" style="1" customWidth="1"/>
    <col min="10249" max="10249" width="10.88671875" style="1" bestFit="1" customWidth="1"/>
    <col min="10250" max="10250" width="11.88671875" style="1" bestFit="1" customWidth="1"/>
    <col min="10251" max="10251" width="13.21875" style="1" bestFit="1" customWidth="1"/>
    <col min="10252" max="10254" width="11.88671875" style="1" bestFit="1" customWidth="1"/>
    <col min="10255" max="10255" width="11" style="1" bestFit="1" customWidth="1"/>
    <col min="10256" max="10256" width="10" style="1" bestFit="1" customWidth="1"/>
    <col min="10257" max="10258" width="13.21875" style="1" bestFit="1" customWidth="1"/>
    <col min="10259" max="10259" width="3.21875" style="1" bestFit="1" customWidth="1"/>
    <col min="10260" max="10260" width="7.6640625" style="1" customWidth="1"/>
    <col min="10261" max="10261" width="1.44140625" style="1" customWidth="1"/>
    <col min="10262" max="10496" width="11.5546875" style="1"/>
    <col min="10497" max="10497" width="4.5546875" style="1" customWidth="1"/>
    <col min="10498" max="10498" width="12.77734375" style="1" bestFit="1" customWidth="1"/>
    <col min="10499" max="10499" width="11" style="1" bestFit="1" customWidth="1"/>
    <col min="10500" max="10501" width="11.88671875" style="1" bestFit="1" customWidth="1"/>
    <col min="10502" max="10502" width="11" style="1" bestFit="1" customWidth="1"/>
    <col min="10503" max="10503" width="10" style="1" bestFit="1" customWidth="1"/>
    <col min="10504" max="10504" width="12.33203125" style="1" customWidth="1"/>
    <col min="10505" max="10505" width="10.88671875" style="1" bestFit="1" customWidth="1"/>
    <col min="10506" max="10506" width="11.88671875" style="1" bestFit="1" customWidth="1"/>
    <col min="10507" max="10507" width="13.21875" style="1" bestFit="1" customWidth="1"/>
    <col min="10508" max="10510" width="11.88671875" style="1" bestFit="1" customWidth="1"/>
    <col min="10511" max="10511" width="11" style="1" bestFit="1" customWidth="1"/>
    <col min="10512" max="10512" width="10" style="1" bestFit="1" customWidth="1"/>
    <col min="10513" max="10514" width="13.21875" style="1" bestFit="1" customWidth="1"/>
    <col min="10515" max="10515" width="3.21875" style="1" bestFit="1" customWidth="1"/>
    <col min="10516" max="10516" width="7.6640625" style="1" customWidth="1"/>
    <col min="10517" max="10517" width="1.44140625" style="1" customWidth="1"/>
    <col min="10518" max="10752" width="11.5546875" style="1"/>
    <col min="10753" max="10753" width="4.5546875" style="1" customWidth="1"/>
    <col min="10754" max="10754" width="12.77734375" style="1" bestFit="1" customWidth="1"/>
    <col min="10755" max="10755" width="11" style="1" bestFit="1" customWidth="1"/>
    <col min="10756" max="10757" width="11.88671875" style="1" bestFit="1" customWidth="1"/>
    <col min="10758" max="10758" width="11" style="1" bestFit="1" customWidth="1"/>
    <col min="10759" max="10759" width="10" style="1" bestFit="1" customWidth="1"/>
    <col min="10760" max="10760" width="12.33203125" style="1" customWidth="1"/>
    <col min="10761" max="10761" width="10.88671875" style="1" bestFit="1" customWidth="1"/>
    <col min="10762" max="10762" width="11.88671875" style="1" bestFit="1" customWidth="1"/>
    <col min="10763" max="10763" width="13.21875" style="1" bestFit="1" customWidth="1"/>
    <col min="10764" max="10766" width="11.88671875" style="1" bestFit="1" customWidth="1"/>
    <col min="10767" max="10767" width="11" style="1" bestFit="1" customWidth="1"/>
    <col min="10768" max="10768" width="10" style="1" bestFit="1" customWidth="1"/>
    <col min="10769" max="10770" width="13.21875" style="1" bestFit="1" customWidth="1"/>
    <col min="10771" max="10771" width="3.21875" style="1" bestFit="1" customWidth="1"/>
    <col min="10772" max="10772" width="7.6640625" style="1" customWidth="1"/>
    <col min="10773" max="10773" width="1.44140625" style="1" customWidth="1"/>
    <col min="10774" max="11008" width="11.5546875" style="1"/>
    <col min="11009" max="11009" width="4.5546875" style="1" customWidth="1"/>
    <col min="11010" max="11010" width="12.77734375" style="1" bestFit="1" customWidth="1"/>
    <col min="11011" max="11011" width="11" style="1" bestFit="1" customWidth="1"/>
    <col min="11012" max="11013" width="11.88671875" style="1" bestFit="1" customWidth="1"/>
    <col min="11014" max="11014" width="11" style="1" bestFit="1" customWidth="1"/>
    <col min="11015" max="11015" width="10" style="1" bestFit="1" customWidth="1"/>
    <col min="11016" max="11016" width="12.33203125" style="1" customWidth="1"/>
    <col min="11017" max="11017" width="10.88671875" style="1" bestFit="1" customWidth="1"/>
    <col min="11018" max="11018" width="11.88671875" style="1" bestFit="1" customWidth="1"/>
    <col min="11019" max="11019" width="13.21875" style="1" bestFit="1" customWidth="1"/>
    <col min="11020" max="11022" width="11.88671875" style="1" bestFit="1" customWidth="1"/>
    <col min="11023" max="11023" width="11" style="1" bestFit="1" customWidth="1"/>
    <col min="11024" max="11024" width="10" style="1" bestFit="1" customWidth="1"/>
    <col min="11025" max="11026" width="13.21875" style="1" bestFit="1" customWidth="1"/>
    <col min="11027" max="11027" width="3.21875" style="1" bestFit="1" customWidth="1"/>
    <col min="11028" max="11028" width="7.6640625" style="1" customWidth="1"/>
    <col min="11029" max="11029" width="1.44140625" style="1" customWidth="1"/>
    <col min="11030" max="11264" width="11.5546875" style="1"/>
    <col min="11265" max="11265" width="4.5546875" style="1" customWidth="1"/>
    <col min="11266" max="11266" width="12.77734375" style="1" bestFit="1" customWidth="1"/>
    <col min="11267" max="11267" width="11" style="1" bestFit="1" customWidth="1"/>
    <col min="11268" max="11269" width="11.88671875" style="1" bestFit="1" customWidth="1"/>
    <col min="11270" max="11270" width="11" style="1" bestFit="1" customWidth="1"/>
    <col min="11271" max="11271" width="10" style="1" bestFit="1" customWidth="1"/>
    <col min="11272" max="11272" width="12.33203125" style="1" customWidth="1"/>
    <col min="11273" max="11273" width="10.88671875" style="1" bestFit="1" customWidth="1"/>
    <col min="11274" max="11274" width="11.88671875" style="1" bestFit="1" customWidth="1"/>
    <col min="11275" max="11275" width="13.21875" style="1" bestFit="1" customWidth="1"/>
    <col min="11276" max="11278" width="11.88671875" style="1" bestFit="1" customWidth="1"/>
    <col min="11279" max="11279" width="11" style="1" bestFit="1" customWidth="1"/>
    <col min="11280" max="11280" width="10" style="1" bestFit="1" customWidth="1"/>
    <col min="11281" max="11282" width="13.21875" style="1" bestFit="1" customWidth="1"/>
    <col min="11283" max="11283" width="3.21875" style="1" bestFit="1" customWidth="1"/>
    <col min="11284" max="11284" width="7.6640625" style="1" customWidth="1"/>
    <col min="11285" max="11285" width="1.44140625" style="1" customWidth="1"/>
    <col min="11286" max="11520" width="11.5546875" style="1"/>
    <col min="11521" max="11521" width="4.5546875" style="1" customWidth="1"/>
    <col min="11522" max="11522" width="12.77734375" style="1" bestFit="1" customWidth="1"/>
    <col min="11523" max="11523" width="11" style="1" bestFit="1" customWidth="1"/>
    <col min="11524" max="11525" width="11.88671875" style="1" bestFit="1" customWidth="1"/>
    <col min="11526" max="11526" width="11" style="1" bestFit="1" customWidth="1"/>
    <col min="11527" max="11527" width="10" style="1" bestFit="1" customWidth="1"/>
    <col min="11528" max="11528" width="12.33203125" style="1" customWidth="1"/>
    <col min="11529" max="11529" width="10.88671875" style="1" bestFit="1" customWidth="1"/>
    <col min="11530" max="11530" width="11.88671875" style="1" bestFit="1" customWidth="1"/>
    <col min="11531" max="11531" width="13.21875" style="1" bestFit="1" customWidth="1"/>
    <col min="11532" max="11534" width="11.88671875" style="1" bestFit="1" customWidth="1"/>
    <col min="11535" max="11535" width="11" style="1" bestFit="1" customWidth="1"/>
    <col min="11536" max="11536" width="10" style="1" bestFit="1" customWidth="1"/>
    <col min="11537" max="11538" width="13.21875" style="1" bestFit="1" customWidth="1"/>
    <col min="11539" max="11539" width="3.21875" style="1" bestFit="1" customWidth="1"/>
    <col min="11540" max="11540" width="7.6640625" style="1" customWidth="1"/>
    <col min="11541" max="11541" width="1.44140625" style="1" customWidth="1"/>
    <col min="11542" max="11776" width="11.5546875" style="1"/>
    <col min="11777" max="11777" width="4.5546875" style="1" customWidth="1"/>
    <col min="11778" max="11778" width="12.77734375" style="1" bestFit="1" customWidth="1"/>
    <col min="11779" max="11779" width="11" style="1" bestFit="1" customWidth="1"/>
    <col min="11780" max="11781" width="11.88671875" style="1" bestFit="1" customWidth="1"/>
    <col min="11782" max="11782" width="11" style="1" bestFit="1" customWidth="1"/>
    <col min="11783" max="11783" width="10" style="1" bestFit="1" customWidth="1"/>
    <col min="11784" max="11784" width="12.33203125" style="1" customWidth="1"/>
    <col min="11785" max="11785" width="10.88671875" style="1" bestFit="1" customWidth="1"/>
    <col min="11786" max="11786" width="11.88671875" style="1" bestFit="1" customWidth="1"/>
    <col min="11787" max="11787" width="13.21875" style="1" bestFit="1" customWidth="1"/>
    <col min="11788" max="11790" width="11.88671875" style="1" bestFit="1" customWidth="1"/>
    <col min="11791" max="11791" width="11" style="1" bestFit="1" customWidth="1"/>
    <col min="11792" max="11792" width="10" style="1" bestFit="1" customWidth="1"/>
    <col min="11793" max="11794" width="13.21875" style="1" bestFit="1" customWidth="1"/>
    <col min="11795" max="11795" width="3.21875" style="1" bestFit="1" customWidth="1"/>
    <col min="11796" max="11796" width="7.6640625" style="1" customWidth="1"/>
    <col min="11797" max="11797" width="1.44140625" style="1" customWidth="1"/>
    <col min="11798" max="12032" width="11.5546875" style="1"/>
    <col min="12033" max="12033" width="4.5546875" style="1" customWidth="1"/>
    <col min="12034" max="12034" width="12.77734375" style="1" bestFit="1" customWidth="1"/>
    <col min="12035" max="12035" width="11" style="1" bestFit="1" customWidth="1"/>
    <col min="12036" max="12037" width="11.88671875" style="1" bestFit="1" customWidth="1"/>
    <col min="12038" max="12038" width="11" style="1" bestFit="1" customWidth="1"/>
    <col min="12039" max="12039" width="10" style="1" bestFit="1" customWidth="1"/>
    <col min="12040" max="12040" width="12.33203125" style="1" customWidth="1"/>
    <col min="12041" max="12041" width="10.88671875" style="1" bestFit="1" customWidth="1"/>
    <col min="12042" max="12042" width="11.88671875" style="1" bestFit="1" customWidth="1"/>
    <col min="12043" max="12043" width="13.21875" style="1" bestFit="1" customWidth="1"/>
    <col min="12044" max="12046" width="11.88671875" style="1" bestFit="1" customWidth="1"/>
    <col min="12047" max="12047" width="11" style="1" bestFit="1" customWidth="1"/>
    <col min="12048" max="12048" width="10" style="1" bestFit="1" customWidth="1"/>
    <col min="12049" max="12050" width="13.21875" style="1" bestFit="1" customWidth="1"/>
    <col min="12051" max="12051" width="3.21875" style="1" bestFit="1" customWidth="1"/>
    <col min="12052" max="12052" width="7.6640625" style="1" customWidth="1"/>
    <col min="12053" max="12053" width="1.44140625" style="1" customWidth="1"/>
    <col min="12054" max="12288" width="11.5546875" style="1"/>
    <col min="12289" max="12289" width="4.5546875" style="1" customWidth="1"/>
    <col min="12290" max="12290" width="12.77734375" style="1" bestFit="1" customWidth="1"/>
    <col min="12291" max="12291" width="11" style="1" bestFit="1" customWidth="1"/>
    <col min="12292" max="12293" width="11.88671875" style="1" bestFit="1" customWidth="1"/>
    <col min="12294" max="12294" width="11" style="1" bestFit="1" customWidth="1"/>
    <col min="12295" max="12295" width="10" style="1" bestFit="1" customWidth="1"/>
    <col min="12296" max="12296" width="12.33203125" style="1" customWidth="1"/>
    <col min="12297" max="12297" width="10.88671875" style="1" bestFit="1" customWidth="1"/>
    <col min="12298" max="12298" width="11.88671875" style="1" bestFit="1" customWidth="1"/>
    <col min="12299" max="12299" width="13.21875" style="1" bestFit="1" customWidth="1"/>
    <col min="12300" max="12302" width="11.88671875" style="1" bestFit="1" customWidth="1"/>
    <col min="12303" max="12303" width="11" style="1" bestFit="1" customWidth="1"/>
    <col min="12304" max="12304" width="10" style="1" bestFit="1" customWidth="1"/>
    <col min="12305" max="12306" width="13.21875" style="1" bestFit="1" customWidth="1"/>
    <col min="12307" max="12307" width="3.21875" style="1" bestFit="1" customWidth="1"/>
    <col min="12308" max="12308" width="7.6640625" style="1" customWidth="1"/>
    <col min="12309" max="12309" width="1.44140625" style="1" customWidth="1"/>
    <col min="12310" max="12544" width="11.5546875" style="1"/>
    <col min="12545" max="12545" width="4.5546875" style="1" customWidth="1"/>
    <col min="12546" max="12546" width="12.77734375" style="1" bestFit="1" customWidth="1"/>
    <col min="12547" max="12547" width="11" style="1" bestFit="1" customWidth="1"/>
    <col min="12548" max="12549" width="11.88671875" style="1" bestFit="1" customWidth="1"/>
    <col min="12550" max="12550" width="11" style="1" bestFit="1" customWidth="1"/>
    <col min="12551" max="12551" width="10" style="1" bestFit="1" customWidth="1"/>
    <col min="12552" max="12552" width="12.33203125" style="1" customWidth="1"/>
    <col min="12553" max="12553" width="10.88671875" style="1" bestFit="1" customWidth="1"/>
    <col min="12554" max="12554" width="11.88671875" style="1" bestFit="1" customWidth="1"/>
    <col min="12555" max="12555" width="13.21875" style="1" bestFit="1" customWidth="1"/>
    <col min="12556" max="12558" width="11.88671875" style="1" bestFit="1" customWidth="1"/>
    <col min="12559" max="12559" width="11" style="1" bestFit="1" customWidth="1"/>
    <col min="12560" max="12560" width="10" style="1" bestFit="1" customWidth="1"/>
    <col min="12561" max="12562" width="13.21875" style="1" bestFit="1" customWidth="1"/>
    <col min="12563" max="12563" width="3.21875" style="1" bestFit="1" customWidth="1"/>
    <col min="12564" max="12564" width="7.6640625" style="1" customWidth="1"/>
    <col min="12565" max="12565" width="1.44140625" style="1" customWidth="1"/>
    <col min="12566" max="12800" width="11.5546875" style="1"/>
    <col min="12801" max="12801" width="4.5546875" style="1" customWidth="1"/>
    <col min="12802" max="12802" width="12.77734375" style="1" bestFit="1" customWidth="1"/>
    <col min="12803" max="12803" width="11" style="1" bestFit="1" customWidth="1"/>
    <col min="12804" max="12805" width="11.88671875" style="1" bestFit="1" customWidth="1"/>
    <col min="12806" max="12806" width="11" style="1" bestFit="1" customWidth="1"/>
    <col min="12807" max="12807" width="10" style="1" bestFit="1" customWidth="1"/>
    <col min="12808" max="12808" width="12.33203125" style="1" customWidth="1"/>
    <col min="12809" max="12809" width="10.88671875" style="1" bestFit="1" customWidth="1"/>
    <col min="12810" max="12810" width="11.88671875" style="1" bestFit="1" customWidth="1"/>
    <col min="12811" max="12811" width="13.21875" style="1" bestFit="1" customWidth="1"/>
    <col min="12812" max="12814" width="11.88671875" style="1" bestFit="1" customWidth="1"/>
    <col min="12815" max="12815" width="11" style="1" bestFit="1" customWidth="1"/>
    <col min="12816" max="12816" width="10" style="1" bestFit="1" customWidth="1"/>
    <col min="12817" max="12818" width="13.21875" style="1" bestFit="1" customWidth="1"/>
    <col min="12819" max="12819" width="3.21875" style="1" bestFit="1" customWidth="1"/>
    <col min="12820" max="12820" width="7.6640625" style="1" customWidth="1"/>
    <col min="12821" max="12821" width="1.44140625" style="1" customWidth="1"/>
    <col min="12822" max="13056" width="11.5546875" style="1"/>
    <col min="13057" max="13057" width="4.5546875" style="1" customWidth="1"/>
    <col min="13058" max="13058" width="12.77734375" style="1" bestFit="1" customWidth="1"/>
    <col min="13059" max="13059" width="11" style="1" bestFit="1" customWidth="1"/>
    <col min="13060" max="13061" width="11.88671875" style="1" bestFit="1" customWidth="1"/>
    <col min="13062" max="13062" width="11" style="1" bestFit="1" customWidth="1"/>
    <col min="13063" max="13063" width="10" style="1" bestFit="1" customWidth="1"/>
    <col min="13064" max="13064" width="12.33203125" style="1" customWidth="1"/>
    <col min="13065" max="13065" width="10.88671875" style="1" bestFit="1" customWidth="1"/>
    <col min="13066" max="13066" width="11.88671875" style="1" bestFit="1" customWidth="1"/>
    <col min="13067" max="13067" width="13.21875" style="1" bestFit="1" customWidth="1"/>
    <col min="13068" max="13070" width="11.88671875" style="1" bestFit="1" customWidth="1"/>
    <col min="13071" max="13071" width="11" style="1" bestFit="1" customWidth="1"/>
    <col min="13072" max="13072" width="10" style="1" bestFit="1" customWidth="1"/>
    <col min="13073" max="13074" width="13.21875" style="1" bestFit="1" customWidth="1"/>
    <col min="13075" max="13075" width="3.21875" style="1" bestFit="1" customWidth="1"/>
    <col min="13076" max="13076" width="7.6640625" style="1" customWidth="1"/>
    <col min="13077" max="13077" width="1.44140625" style="1" customWidth="1"/>
    <col min="13078" max="13312" width="11.5546875" style="1"/>
    <col min="13313" max="13313" width="4.5546875" style="1" customWidth="1"/>
    <col min="13314" max="13314" width="12.77734375" style="1" bestFit="1" customWidth="1"/>
    <col min="13315" max="13315" width="11" style="1" bestFit="1" customWidth="1"/>
    <col min="13316" max="13317" width="11.88671875" style="1" bestFit="1" customWidth="1"/>
    <col min="13318" max="13318" width="11" style="1" bestFit="1" customWidth="1"/>
    <col min="13319" max="13319" width="10" style="1" bestFit="1" customWidth="1"/>
    <col min="13320" max="13320" width="12.33203125" style="1" customWidth="1"/>
    <col min="13321" max="13321" width="10.88671875" style="1" bestFit="1" customWidth="1"/>
    <col min="13322" max="13322" width="11.88671875" style="1" bestFit="1" customWidth="1"/>
    <col min="13323" max="13323" width="13.21875" style="1" bestFit="1" customWidth="1"/>
    <col min="13324" max="13326" width="11.88671875" style="1" bestFit="1" customWidth="1"/>
    <col min="13327" max="13327" width="11" style="1" bestFit="1" customWidth="1"/>
    <col min="13328" max="13328" width="10" style="1" bestFit="1" customWidth="1"/>
    <col min="13329" max="13330" width="13.21875" style="1" bestFit="1" customWidth="1"/>
    <col min="13331" max="13331" width="3.21875" style="1" bestFit="1" customWidth="1"/>
    <col min="13332" max="13332" width="7.6640625" style="1" customWidth="1"/>
    <col min="13333" max="13333" width="1.44140625" style="1" customWidth="1"/>
    <col min="13334" max="13568" width="11.5546875" style="1"/>
    <col min="13569" max="13569" width="4.5546875" style="1" customWidth="1"/>
    <col min="13570" max="13570" width="12.77734375" style="1" bestFit="1" customWidth="1"/>
    <col min="13571" max="13571" width="11" style="1" bestFit="1" customWidth="1"/>
    <col min="13572" max="13573" width="11.88671875" style="1" bestFit="1" customWidth="1"/>
    <col min="13574" max="13574" width="11" style="1" bestFit="1" customWidth="1"/>
    <col min="13575" max="13575" width="10" style="1" bestFit="1" customWidth="1"/>
    <col min="13576" max="13576" width="12.33203125" style="1" customWidth="1"/>
    <col min="13577" max="13577" width="10.88671875" style="1" bestFit="1" customWidth="1"/>
    <col min="13578" max="13578" width="11.88671875" style="1" bestFit="1" customWidth="1"/>
    <col min="13579" max="13579" width="13.21875" style="1" bestFit="1" customWidth="1"/>
    <col min="13580" max="13582" width="11.88671875" style="1" bestFit="1" customWidth="1"/>
    <col min="13583" max="13583" width="11" style="1" bestFit="1" customWidth="1"/>
    <col min="13584" max="13584" width="10" style="1" bestFit="1" customWidth="1"/>
    <col min="13585" max="13586" width="13.21875" style="1" bestFit="1" customWidth="1"/>
    <col min="13587" max="13587" width="3.21875" style="1" bestFit="1" customWidth="1"/>
    <col min="13588" max="13588" width="7.6640625" style="1" customWidth="1"/>
    <col min="13589" max="13589" width="1.44140625" style="1" customWidth="1"/>
    <col min="13590" max="13824" width="11.5546875" style="1"/>
    <col min="13825" max="13825" width="4.5546875" style="1" customWidth="1"/>
    <col min="13826" max="13826" width="12.77734375" style="1" bestFit="1" customWidth="1"/>
    <col min="13827" max="13827" width="11" style="1" bestFit="1" customWidth="1"/>
    <col min="13828" max="13829" width="11.88671875" style="1" bestFit="1" customWidth="1"/>
    <col min="13830" max="13830" width="11" style="1" bestFit="1" customWidth="1"/>
    <col min="13831" max="13831" width="10" style="1" bestFit="1" customWidth="1"/>
    <col min="13832" max="13832" width="12.33203125" style="1" customWidth="1"/>
    <col min="13833" max="13833" width="10.88671875" style="1" bestFit="1" customWidth="1"/>
    <col min="13834" max="13834" width="11.88671875" style="1" bestFit="1" customWidth="1"/>
    <col min="13835" max="13835" width="13.21875" style="1" bestFit="1" customWidth="1"/>
    <col min="13836" max="13838" width="11.88671875" style="1" bestFit="1" customWidth="1"/>
    <col min="13839" max="13839" width="11" style="1" bestFit="1" customWidth="1"/>
    <col min="13840" max="13840" width="10" style="1" bestFit="1" customWidth="1"/>
    <col min="13841" max="13842" width="13.21875" style="1" bestFit="1" customWidth="1"/>
    <col min="13843" max="13843" width="3.21875" style="1" bestFit="1" customWidth="1"/>
    <col min="13844" max="13844" width="7.6640625" style="1" customWidth="1"/>
    <col min="13845" max="13845" width="1.44140625" style="1" customWidth="1"/>
    <col min="13846" max="14080" width="11.5546875" style="1"/>
    <col min="14081" max="14081" width="4.5546875" style="1" customWidth="1"/>
    <col min="14082" max="14082" width="12.77734375" style="1" bestFit="1" customWidth="1"/>
    <col min="14083" max="14083" width="11" style="1" bestFit="1" customWidth="1"/>
    <col min="14084" max="14085" width="11.88671875" style="1" bestFit="1" customWidth="1"/>
    <col min="14086" max="14086" width="11" style="1" bestFit="1" customWidth="1"/>
    <col min="14087" max="14087" width="10" style="1" bestFit="1" customWidth="1"/>
    <col min="14088" max="14088" width="12.33203125" style="1" customWidth="1"/>
    <col min="14089" max="14089" width="10.88671875" style="1" bestFit="1" customWidth="1"/>
    <col min="14090" max="14090" width="11.88671875" style="1" bestFit="1" customWidth="1"/>
    <col min="14091" max="14091" width="13.21875" style="1" bestFit="1" customWidth="1"/>
    <col min="14092" max="14094" width="11.88671875" style="1" bestFit="1" customWidth="1"/>
    <col min="14095" max="14095" width="11" style="1" bestFit="1" customWidth="1"/>
    <col min="14096" max="14096" width="10" style="1" bestFit="1" customWidth="1"/>
    <col min="14097" max="14098" width="13.21875" style="1" bestFit="1" customWidth="1"/>
    <col min="14099" max="14099" width="3.21875" style="1" bestFit="1" customWidth="1"/>
    <col min="14100" max="14100" width="7.6640625" style="1" customWidth="1"/>
    <col min="14101" max="14101" width="1.44140625" style="1" customWidth="1"/>
    <col min="14102" max="14336" width="11.5546875" style="1"/>
    <col min="14337" max="14337" width="4.5546875" style="1" customWidth="1"/>
    <col min="14338" max="14338" width="12.77734375" style="1" bestFit="1" customWidth="1"/>
    <col min="14339" max="14339" width="11" style="1" bestFit="1" customWidth="1"/>
    <col min="14340" max="14341" width="11.88671875" style="1" bestFit="1" customWidth="1"/>
    <col min="14342" max="14342" width="11" style="1" bestFit="1" customWidth="1"/>
    <col min="14343" max="14343" width="10" style="1" bestFit="1" customWidth="1"/>
    <col min="14344" max="14344" width="12.33203125" style="1" customWidth="1"/>
    <col min="14345" max="14345" width="10.88671875" style="1" bestFit="1" customWidth="1"/>
    <col min="14346" max="14346" width="11.88671875" style="1" bestFit="1" customWidth="1"/>
    <col min="14347" max="14347" width="13.21875" style="1" bestFit="1" customWidth="1"/>
    <col min="14348" max="14350" width="11.88671875" style="1" bestFit="1" customWidth="1"/>
    <col min="14351" max="14351" width="11" style="1" bestFit="1" customWidth="1"/>
    <col min="14352" max="14352" width="10" style="1" bestFit="1" customWidth="1"/>
    <col min="14353" max="14354" width="13.21875" style="1" bestFit="1" customWidth="1"/>
    <col min="14355" max="14355" width="3.21875" style="1" bestFit="1" customWidth="1"/>
    <col min="14356" max="14356" width="7.6640625" style="1" customWidth="1"/>
    <col min="14357" max="14357" width="1.44140625" style="1" customWidth="1"/>
    <col min="14358" max="14592" width="11.5546875" style="1"/>
    <col min="14593" max="14593" width="4.5546875" style="1" customWidth="1"/>
    <col min="14594" max="14594" width="12.77734375" style="1" bestFit="1" customWidth="1"/>
    <col min="14595" max="14595" width="11" style="1" bestFit="1" customWidth="1"/>
    <col min="14596" max="14597" width="11.88671875" style="1" bestFit="1" customWidth="1"/>
    <col min="14598" max="14598" width="11" style="1" bestFit="1" customWidth="1"/>
    <col min="14599" max="14599" width="10" style="1" bestFit="1" customWidth="1"/>
    <col min="14600" max="14600" width="12.33203125" style="1" customWidth="1"/>
    <col min="14601" max="14601" width="10.88671875" style="1" bestFit="1" customWidth="1"/>
    <col min="14602" max="14602" width="11.88671875" style="1" bestFit="1" customWidth="1"/>
    <col min="14603" max="14603" width="13.21875" style="1" bestFit="1" customWidth="1"/>
    <col min="14604" max="14606" width="11.88671875" style="1" bestFit="1" customWidth="1"/>
    <col min="14607" max="14607" width="11" style="1" bestFit="1" customWidth="1"/>
    <col min="14608" max="14608" width="10" style="1" bestFit="1" customWidth="1"/>
    <col min="14609" max="14610" width="13.21875" style="1" bestFit="1" customWidth="1"/>
    <col min="14611" max="14611" width="3.21875" style="1" bestFit="1" customWidth="1"/>
    <col min="14612" max="14612" width="7.6640625" style="1" customWidth="1"/>
    <col min="14613" max="14613" width="1.44140625" style="1" customWidth="1"/>
    <col min="14614" max="14848" width="11.5546875" style="1"/>
    <col min="14849" max="14849" width="4.5546875" style="1" customWidth="1"/>
    <col min="14850" max="14850" width="12.77734375" style="1" bestFit="1" customWidth="1"/>
    <col min="14851" max="14851" width="11" style="1" bestFit="1" customWidth="1"/>
    <col min="14852" max="14853" width="11.88671875" style="1" bestFit="1" customWidth="1"/>
    <col min="14854" max="14854" width="11" style="1" bestFit="1" customWidth="1"/>
    <col min="14855" max="14855" width="10" style="1" bestFit="1" customWidth="1"/>
    <col min="14856" max="14856" width="12.33203125" style="1" customWidth="1"/>
    <col min="14857" max="14857" width="10.88671875" style="1" bestFit="1" customWidth="1"/>
    <col min="14858" max="14858" width="11.88671875" style="1" bestFit="1" customWidth="1"/>
    <col min="14859" max="14859" width="13.21875" style="1" bestFit="1" customWidth="1"/>
    <col min="14860" max="14862" width="11.88671875" style="1" bestFit="1" customWidth="1"/>
    <col min="14863" max="14863" width="11" style="1" bestFit="1" customWidth="1"/>
    <col min="14864" max="14864" width="10" style="1" bestFit="1" customWidth="1"/>
    <col min="14865" max="14866" width="13.21875" style="1" bestFit="1" customWidth="1"/>
    <col min="14867" max="14867" width="3.21875" style="1" bestFit="1" customWidth="1"/>
    <col min="14868" max="14868" width="7.6640625" style="1" customWidth="1"/>
    <col min="14869" max="14869" width="1.44140625" style="1" customWidth="1"/>
    <col min="14870" max="15104" width="11.5546875" style="1"/>
    <col min="15105" max="15105" width="4.5546875" style="1" customWidth="1"/>
    <col min="15106" max="15106" width="12.77734375" style="1" bestFit="1" customWidth="1"/>
    <col min="15107" max="15107" width="11" style="1" bestFit="1" customWidth="1"/>
    <col min="15108" max="15109" width="11.88671875" style="1" bestFit="1" customWidth="1"/>
    <col min="15110" max="15110" width="11" style="1" bestFit="1" customWidth="1"/>
    <col min="15111" max="15111" width="10" style="1" bestFit="1" customWidth="1"/>
    <col min="15112" max="15112" width="12.33203125" style="1" customWidth="1"/>
    <col min="15113" max="15113" width="10.88671875" style="1" bestFit="1" customWidth="1"/>
    <col min="15114" max="15114" width="11.88671875" style="1" bestFit="1" customWidth="1"/>
    <col min="15115" max="15115" width="13.21875" style="1" bestFit="1" customWidth="1"/>
    <col min="15116" max="15118" width="11.88671875" style="1" bestFit="1" customWidth="1"/>
    <col min="15119" max="15119" width="11" style="1" bestFit="1" customWidth="1"/>
    <col min="15120" max="15120" width="10" style="1" bestFit="1" customWidth="1"/>
    <col min="15121" max="15122" width="13.21875" style="1" bestFit="1" customWidth="1"/>
    <col min="15123" max="15123" width="3.21875" style="1" bestFit="1" customWidth="1"/>
    <col min="15124" max="15124" width="7.6640625" style="1" customWidth="1"/>
    <col min="15125" max="15125" width="1.44140625" style="1" customWidth="1"/>
    <col min="15126" max="15360" width="11.5546875" style="1"/>
    <col min="15361" max="15361" width="4.5546875" style="1" customWidth="1"/>
    <col min="15362" max="15362" width="12.77734375" style="1" bestFit="1" customWidth="1"/>
    <col min="15363" max="15363" width="11" style="1" bestFit="1" customWidth="1"/>
    <col min="15364" max="15365" width="11.88671875" style="1" bestFit="1" customWidth="1"/>
    <col min="15366" max="15366" width="11" style="1" bestFit="1" customWidth="1"/>
    <col min="15367" max="15367" width="10" style="1" bestFit="1" customWidth="1"/>
    <col min="15368" max="15368" width="12.33203125" style="1" customWidth="1"/>
    <col min="15369" max="15369" width="10.88671875" style="1" bestFit="1" customWidth="1"/>
    <col min="15370" max="15370" width="11.88671875" style="1" bestFit="1" customWidth="1"/>
    <col min="15371" max="15371" width="13.21875" style="1" bestFit="1" customWidth="1"/>
    <col min="15372" max="15374" width="11.88671875" style="1" bestFit="1" customWidth="1"/>
    <col min="15375" max="15375" width="11" style="1" bestFit="1" customWidth="1"/>
    <col min="15376" max="15376" width="10" style="1" bestFit="1" customWidth="1"/>
    <col min="15377" max="15378" width="13.21875" style="1" bestFit="1" customWidth="1"/>
    <col min="15379" max="15379" width="3.21875" style="1" bestFit="1" customWidth="1"/>
    <col min="15380" max="15380" width="7.6640625" style="1" customWidth="1"/>
    <col min="15381" max="15381" width="1.44140625" style="1" customWidth="1"/>
    <col min="15382" max="15616" width="11.5546875" style="1"/>
    <col min="15617" max="15617" width="4.5546875" style="1" customWidth="1"/>
    <col min="15618" max="15618" width="12.77734375" style="1" bestFit="1" customWidth="1"/>
    <col min="15619" max="15619" width="11" style="1" bestFit="1" customWidth="1"/>
    <col min="15620" max="15621" width="11.88671875" style="1" bestFit="1" customWidth="1"/>
    <col min="15622" max="15622" width="11" style="1" bestFit="1" customWidth="1"/>
    <col min="15623" max="15623" width="10" style="1" bestFit="1" customWidth="1"/>
    <col min="15624" max="15624" width="12.33203125" style="1" customWidth="1"/>
    <col min="15625" max="15625" width="10.88671875" style="1" bestFit="1" customWidth="1"/>
    <col min="15626" max="15626" width="11.88671875" style="1" bestFit="1" customWidth="1"/>
    <col min="15627" max="15627" width="13.21875" style="1" bestFit="1" customWidth="1"/>
    <col min="15628" max="15630" width="11.88671875" style="1" bestFit="1" customWidth="1"/>
    <col min="15631" max="15631" width="11" style="1" bestFit="1" customWidth="1"/>
    <col min="15632" max="15632" width="10" style="1" bestFit="1" customWidth="1"/>
    <col min="15633" max="15634" width="13.21875" style="1" bestFit="1" customWidth="1"/>
    <col min="15635" max="15635" width="3.21875" style="1" bestFit="1" customWidth="1"/>
    <col min="15636" max="15636" width="7.6640625" style="1" customWidth="1"/>
    <col min="15637" max="15637" width="1.44140625" style="1" customWidth="1"/>
    <col min="15638" max="15872" width="11.5546875" style="1"/>
    <col min="15873" max="15873" width="4.5546875" style="1" customWidth="1"/>
    <col min="15874" max="15874" width="12.77734375" style="1" bestFit="1" customWidth="1"/>
    <col min="15875" max="15875" width="11" style="1" bestFit="1" customWidth="1"/>
    <col min="15876" max="15877" width="11.88671875" style="1" bestFit="1" customWidth="1"/>
    <col min="15878" max="15878" width="11" style="1" bestFit="1" customWidth="1"/>
    <col min="15879" max="15879" width="10" style="1" bestFit="1" customWidth="1"/>
    <col min="15880" max="15880" width="12.33203125" style="1" customWidth="1"/>
    <col min="15881" max="15881" width="10.88671875" style="1" bestFit="1" customWidth="1"/>
    <col min="15882" max="15882" width="11.88671875" style="1" bestFit="1" customWidth="1"/>
    <col min="15883" max="15883" width="13.21875" style="1" bestFit="1" customWidth="1"/>
    <col min="15884" max="15886" width="11.88671875" style="1" bestFit="1" customWidth="1"/>
    <col min="15887" max="15887" width="11" style="1" bestFit="1" customWidth="1"/>
    <col min="15888" max="15888" width="10" style="1" bestFit="1" customWidth="1"/>
    <col min="15889" max="15890" width="13.21875" style="1" bestFit="1" customWidth="1"/>
    <col min="15891" max="15891" width="3.21875" style="1" bestFit="1" customWidth="1"/>
    <col min="15892" max="15892" width="7.6640625" style="1" customWidth="1"/>
    <col min="15893" max="15893" width="1.44140625" style="1" customWidth="1"/>
    <col min="15894" max="16128" width="11.5546875" style="1"/>
    <col min="16129" max="16129" width="4.5546875" style="1" customWidth="1"/>
    <col min="16130" max="16130" width="12.77734375" style="1" bestFit="1" customWidth="1"/>
    <col min="16131" max="16131" width="11" style="1" bestFit="1" customWidth="1"/>
    <col min="16132" max="16133" width="11.88671875" style="1" bestFit="1" customWidth="1"/>
    <col min="16134" max="16134" width="11" style="1" bestFit="1" customWidth="1"/>
    <col min="16135" max="16135" width="10" style="1" bestFit="1" customWidth="1"/>
    <col min="16136" max="16136" width="12.33203125" style="1" customWidth="1"/>
    <col min="16137" max="16137" width="10.88671875" style="1" bestFit="1" customWidth="1"/>
    <col min="16138" max="16138" width="11.88671875" style="1" bestFit="1" customWidth="1"/>
    <col min="16139" max="16139" width="13.21875" style="1" bestFit="1" customWidth="1"/>
    <col min="16140" max="16142" width="11.88671875" style="1" bestFit="1" customWidth="1"/>
    <col min="16143" max="16143" width="11" style="1" bestFit="1" customWidth="1"/>
    <col min="16144" max="16144" width="10" style="1" bestFit="1" customWidth="1"/>
    <col min="16145" max="16146" width="13.21875" style="1" bestFit="1" customWidth="1"/>
    <col min="16147" max="16147" width="3.21875" style="1" bestFit="1" customWidth="1"/>
    <col min="16148" max="16148" width="7.6640625" style="1" customWidth="1"/>
    <col min="16149" max="16149" width="1.44140625" style="1" customWidth="1"/>
    <col min="16150" max="16384" width="11.5546875" style="1"/>
  </cols>
  <sheetData>
    <row r="1" spans="1:19" ht="12.75" customHeight="1" x14ac:dyDescent="0.25">
      <c r="A1" s="1" t="s">
        <v>1</v>
      </c>
    </row>
    <row r="2" spans="1:19" ht="12.75" customHeight="1" x14ac:dyDescent="0.25">
      <c r="A2" s="1" t="s">
        <v>477</v>
      </c>
      <c r="C2" s="78" t="s">
        <v>425</v>
      </c>
      <c r="K2" s="94"/>
      <c r="R2" s="95"/>
      <c r="S2" s="2"/>
    </row>
    <row r="3" spans="1:19" ht="12.75" customHeight="1" x14ac:dyDescent="0.25">
      <c r="A3" s="1" t="s">
        <v>438</v>
      </c>
      <c r="K3" s="2"/>
      <c r="S3" s="94"/>
    </row>
    <row r="4" spans="1:19" ht="12.75" customHeight="1" x14ac:dyDescent="0.25">
      <c r="K4" s="2"/>
      <c r="R4" s="117"/>
      <c r="S4" s="94"/>
    </row>
    <row r="5" spans="1:19" ht="12.75" customHeight="1" x14ac:dyDescent="0.25">
      <c r="K5" s="2"/>
      <c r="R5" s="88" t="s">
        <v>202</v>
      </c>
      <c r="S5" s="94"/>
    </row>
    <row r="6" spans="1:19" ht="50.4" x14ac:dyDescent="0.25">
      <c r="C6" s="5" t="s">
        <v>255</v>
      </c>
      <c r="D6" s="5"/>
      <c r="E6" s="5"/>
      <c r="F6" s="5"/>
      <c r="G6" s="5"/>
      <c r="H6" s="5"/>
      <c r="I6" s="5"/>
      <c r="J6" s="5"/>
      <c r="K6" s="5"/>
      <c r="L6" s="5" t="s">
        <v>256</v>
      </c>
      <c r="M6" s="5"/>
      <c r="N6" s="5"/>
      <c r="O6" s="5"/>
      <c r="P6" s="5"/>
      <c r="Q6" s="5"/>
      <c r="R6" s="96" t="s">
        <v>204</v>
      </c>
    </row>
    <row r="7" spans="1:19" ht="39.6" customHeight="1" x14ac:dyDescent="0.25">
      <c r="A7" s="7" t="s">
        <v>8</v>
      </c>
      <c r="B7" s="7" t="s">
        <v>10</v>
      </c>
      <c r="C7" s="96" t="s">
        <v>257</v>
      </c>
      <c r="D7" s="96" t="s">
        <v>258</v>
      </c>
      <c r="E7" s="96" t="s">
        <v>259</v>
      </c>
      <c r="F7" s="96" t="s">
        <v>260</v>
      </c>
      <c r="G7" s="96" t="s">
        <v>261</v>
      </c>
      <c r="H7" s="96" t="s">
        <v>262</v>
      </c>
      <c r="I7" s="96" t="s">
        <v>263</v>
      </c>
      <c r="J7" s="96" t="s">
        <v>264</v>
      </c>
      <c r="K7" s="96" t="s">
        <v>265</v>
      </c>
      <c r="L7" s="96" t="s">
        <v>266</v>
      </c>
      <c r="M7" s="96" t="s">
        <v>267</v>
      </c>
      <c r="N7" s="96" t="s">
        <v>268</v>
      </c>
      <c r="O7" s="96" t="s">
        <v>269</v>
      </c>
      <c r="P7" s="96" t="s">
        <v>270</v>
      </c>
      <c r="Q7" s="96" t="s">
        <v>271</v>
      </c>
      <c r="R7" s="7" t="s">
        <v>272</v>
      </c>
      <c r="S7" s="7" t="s">
        <v>8</v>
      </c>
    </row>
    <row r="8" spans="1:19" ht="12.6" x14ac:dyDescent="0.25">
      <c r="A8" s="1">
        <v>1</v>
      </c>
      <c r="B8" s="1" t="s">
        <v>22</v>
      </c>
      <c r="C8" s="86">
        <v>3177722</v>
      </c>
      <c r="D8" s="86">
        <v>3629119</v>
      </c>
      <c r="E8" s="86">
        <v>218316758</v>
      </c>
      <c r="F8" s="86">
        <v>4423971</v>
      </c>
      <c r="G8" s="86">
        <v>0</v>
      </c>
      <c r="H8" s="86">
        <v>31611580</v>
      </c>
      <c r="I8" s="86">
        <v>0</v>
      </c>
      <c r="J8" s="86">
        <v>23058218</v>
      </c>
      <c r="K8" s="86">
        <f t="shared" ref="K8:K41" si="0">SUM(C8:J8)</f>
        <v>284217368</v>
      </c>
      <c r="L8" s="86">
        <v>30095821</v>
      </c>
      <c r="M8" s="86">
        <v>12536388</v>
      </c>
      <c r="N8" s="86">
        <v>105914839</v>
      </c>
      <c r="O8" s="86">
        <v>0</v>
      </c>
      <c r="P8" s="86">
        <v>0</v>
      </c>
      <c r="Q8" s="86">
        <f t="shared" ref="Q8:Q41" si="1">SUM(L8:P8)</f>
        <v>148547048</v>
      </c>
      <c r="R8" s="86">
        <v>3197144.8</v>
      </c>
      <c r="S8" s="1">
        <v>1</v>
      </c>
    </row>
    <row r="9" spans="1:19" ht="12.6" x14ac:dyDescent="0.25">
      <c r="A9" s="1">
        <v>2</v>
      </c>
      <c r="B9" s="1" t="s">
        <v>23</v>
      </c>
      <c r="C9" s="86">
        <v>0</v>
      </c>
      <c r="D9" s="86">
        <v>389602</v>
      </c>
      <c r="E9" s="86">
        <v>611000</v>
      </c>
      <c r="F9" s="86">
        <v>0</v>
      </c>
      <c r="G9" s="86">
        <v>0</v>
      </c>
      <c r="H9" s="86">
        <v>70000</v>
      </c>
      <c r="I9" s="86">
        <v>0</v>
      </c>
      <c r="J9" s="86">
        <v>0</v>
      </c>
      <c r="K9" s="86">
        <f t="shared" si="0"/>
        <v>1070602</v>
      </c>
      <c r="L9" s="86">
        <v>0</v>
      </c>
      <c r="M9" s="86">
        <v>0</v>
      </c>
      <c r="N9" s="86">
        <v>1047738</v>
      </c>
      <c r="O9" s="90">
        <v>0</v>
      </c>
      <c r="P9" s="86">
        <v>0</v>
      </c>
      <c r="Q9" s="86">
        <f t="shared" si="1"/>
        <v>1047738</v>
      </c>
      <c r="R9" s="86">
        <v>2148349.5700000003</v>
      </c>
      <c r="S9" s="1">
        <v>2</v>
      </c>
    </row>
    <row r="10" spans="1:19" ht="12.6" x14ac:dyDescent="0.25">
      <c r="A10" s="1">
        <v>3</v>
      </c>
      <c r="B10" s="1" t="s">
        <v>24</v>
      </c>
      <c r="C10" s="86">
        <v>0</v>
      </c>
      <c r="D10" s="86">
        <v>0</v>
      </c>
      <c r="E10" s="86">
        <v>0</v>
      </c>
      <c r="F10" s="86">
        <v>21134</v>
      </c>
      <c r="G10" s="86">
        <v>0</v>
      </c>
      <c r="H10" s="86">
        <v>594518</v>
      </c>
      <c r="I10" s="86">
        <v>0</v>
      </c>
      <c r="J10" s="86">
        <v>0</v>
      </c>
      <c r="K10" s="86">
        <f t="shared" si="0"/>
        <v>615652</v>
      </c>
      <c r="L10" s="86">
        <v>0</v>
      </c>
      <c r="M10" s="86">
        <v>0</v>
      </c>
      <c r="N10" s="86">
        <v>0</v>
      </c>
      <c r="O10" s="90">
        <v>615652</v>
      </c>
      <c r="P10" s="86">
        <v>0</v>
      </c>
      <c r="Q10" s="86">
        <f t="shared" si="1"/>
        <v>615652</v>
      </c>
      <c r="R10" s="86">
        <v>85317.98</v>
      </c>
      <c r="S10" s="1">
        <v>3</v>
      </c>
    </row>
    <row r="11" spans="1:19" ht="12.6" x14ac:dyDescent="0.25">
      <c r="A11" s="1">
        <v>4</v>
      </c>
      <c r="B11" s="1" t="s">
        <v>25</v>
      </c>
      <c r="C11" s="86">
        <v>5010805</v>
      </c>
      <c r="D11" s="86">
        <v>755873</v>
      </c>
      <c r="E11" s="86">
        <v>0</v>
      </c>
      <c r="F11" s="86">
        <v>0</v>
      </c>
      <c r="G11" s="86">
        <v>1169</v>
      </c>
      <c r="H11" s="86">
        <v>9794539</v>
      </c>
      <c r="I11" s="86">
        <v>367974</v>
      </c>
      <c r="J11" s="86">
        <v>881206</v>
      </c>
      <c r="K11" s="86">
        <f t="shared" si="0"/>
        <v>16811566</v>
      </c>
      <c r="L11" s="86">
        <v>104912</v>
      </c>
      <c r="M11" s="86">
        <v>4968897</v>
      </c>
      <c r="N11" s="86">
        <v>4184704</v>
      </c>
      <c r="O11" s="90">
        <v>72723</v>
      </c>
      <c r="P11" s="86">
        <v>0</v>
      </c>
      <c r="Q11" s="86">
        <f t="shared" si="1"/>
        <v>9331236</v>
      </c>
      <c r="R11" s="86">
        <v>7605254.0099999998</v>
      </c>
      <c r="S11" s="1">
        <v>4</v>
      </c>
    </row>
    <row r="12" spans="1:19" ht="12.6" x14ac:dyDescent="0.25">
      <c r="A12" s="1">
        <v>5</v>
      </c>
      <c r="B12" s="1" t="s">
        <v>26</v>
      </c>
      <c r="C12" s="86">
        <v>10172848</v>
      </c>
      <c r="D12" s="86">
        <v>1413453</v>
      </c>
      <c r="E12" s="86">
        <v>38200000</v>
      </c>
      <c r="F12" s="86">
        <v>2108635</v>
      </c>
      <c r="G12" s="86">
        <v>0</v>
      </c>
      <c r="H12" s="86">
        <v>69094661</v>
      </c>
      <c r="I12" s="86">
        <v>0</v>
      </c>
      <c r="J12" s="86">
        <v>827073</v>
      </c>
      <c r="K12" s="86">
        <f t="shared" si="0"/>
        <v>121816670</v>
      </c>
      <c r="L12" s="86">
        <v>25173479</v>
      </c>
      <c r="M12" s="86">
        <v>22211253</v>
      </c>
      <c r="N12" s="86">
        <v>32409827</v>
      </c>
      <c r="O12" s="90">
        <v>2084303</v>
      </c>
      <c r="P12" s="86">
        <v>0</v>
      </c>
      <c r="Q12" s="86">
        <f t="shared" si="1"/>
        <v>81878862</v>
      </c>
      <c r="R12" s="86">
        <v>7742196.0199999996</v>
      </c>
      <c r="S12" s="1">
        <v>5</v>
      </c>
    </row>
    <row r="13" spans="1:19" ht="12.6" x14ac:dyDescent="0.25">
      <c r="A13" s="1">
        <v>6</v>
      </c>
      <c r="B13" s="1" t="s">
        <v>27</v>
      </c>
      <c r="C13" s="86">
        <v>2268772</v>
      </c>
      <c r="D13" s="86">
        <v>2990672</v>
      </c>
      <c r="E13" s="86">
        <v>0</v>
      </c>
      <c r="F13" s="86">
        <v>146520</v>
      </c>
      <c r="G13" s="86">
        <v>0</v>
      </c>
      <c r="H13" s="86">
        <v>1966605</v>
      </c>
      <c r="I13" s="86">
        <v>0</v>
      </c>
      <c r="J13" s="86">
        <v>0</v>
      </c>
      <c r="K13" s="86">
        <f t="shared" si="0"/>
        <v>7372569</v>
      </c>
      <c r="L13" s="86">
        <v>722475</v>
      </c>
      <c r="M13" s="86">
        <v>5055432</v>
      </c>
      <c r="N13" s="86">
        <v>953101</v>
      </c>
      <c r="O13" s="90">
        <v>0</v>
      </c>
      <c r="P13" s="86">
        <v>0</v>
      </c>
      <c r="Q13" s="86">
        <f t="shared" si="1"/>
        <v>6731008</v>
      </c>
      <c r="R13" s="86">
        <v>2337067.1999999997</v>
      </c>
      <c r="S13" s="1">
        <v>6</v>
      </c>
    </row>
    <row r="14" spans="1:19" ht="12.6" x14ac:dyDescent="0.25">
      <c r="A14" s="1">
        <v>7</v>
      </c>
      <c r="B14" s="1" t="s">
        <v>28</v>
      </c>
      <c r="C14" s="86">
        <v>0</v>
      </c>
      <c r="D14" s="86">
        <v>0</v>
      </c>
      <c r="E14" s="86">
        <v>0</v>
      </c>
      <c r="F14" s="86">
        <v>0</v>
      </c>
      <c r="G14" s="86">
        <v>0</v>
      </c>
      <c r="H14" s="86">
        <v>0</v>
      </c>
      <c r="I14" s="86">
        <v>0</v>
      </c>
      <c r="J14" s="86">
        <v>0</v>
      </c>
      <c r="K14" s="86">
        <f t="shared" si="0"/>
        <v>0</v>
      </c>
      <c r="L14" s="86">
        <v>0</v>
      </c>
      <c r="M14" s="86">
        <v>0</v>
      </c>
      <c r="N14" s="86">
        <v>0</v>
      </c>
      <c r="O14" s="90">
        <v>0</v>
      </c>
      <c r="P14" s="86">
        <v>0</v>
      </c>
      <c r="Q14" s="86">
        <f t="shared" si="1"/>
        <v>0</v>
      </c>
      <c r="R14" s="86">
        <v>896728.16999999993</v>
      </c>
      <c r="S14" s="1">
        <v>7</v>
      </c>
    </row>
    <row r="15" spans="1:19" ht="12.6" x14ac:dyDescent="0.25">
      <c r="A15" s="1">
        <v>8</v>
      </c>
      <c r="B15" s="1" t="s">
        <v>29</v>
      </c>
      <c r="C15" s="86">
        <v>1072900</v>
      </c>
      <c r="D15" s="86">
        <v>769607</v>
      </c>
      <c r="E15" s="86">
        <v>5075157</v>
      </c>
      <c r="F15" s="86">
        <v>48275</v>
      </c>
      <c r="G15" s="86">
        <v>84678</v>
      </c>
      <c r="H15" s="86">
        <v>1597420</v>
      </c>
      <c r="I15" s="86">
        <v>0</v>
      </c>
      <c r="J15" s="86">
        <v>84221</v>
      </c>
      <c r="K15" s="86">
        <f t="shared" si="0"/>
        <v>8732258</v>
      </c>
      <c r="L15" s="86">
        <v>0</v>
      </c>
      <c r="M15" s="86">
        <v>2597417</v>
      </c>
      <c r="N15" s="86">
        <v>12886725</v>
      </c>
      <c r="O15" s="90">
        <v>0</v>
      </c>
      <c r="P15" s="86">
        <v>0</v>
      </c>
      <c r="Q15" s="86">
        <f t="shared" si="1"/>
        <v>15484142</v>
      </c>
      <c r="R15" s="86">
        <v>1821562.33</v>
      </c>
      <c r="S15" s="1">
        <v>8</v>
      </c>
    </row>
    <row r="16" spans="1:19" ht="12.6" x14ac:dyDescent="0.25">
      <c r="A16" s="1">
        <v>9</v>
      </c>
      <c r="B16" s="1" t="s">
        <v>30</v>
      </c>
      <c r="C16" s="86">
        <v>0</v>
      </c>
      <c r="D16" s="86">
        <v>227521</v>
      </c>
      <c r="E16" s="86">
        <v>0</v>
      </c>
      <c r="F16" s="86">
        <v>0</v>
      </c>
      <c r="G16" s="86">
        <v>0</v>
      </c>
      <c r="H16" s="86">
        <v>0</v>
      </c>
      <c r="I16" s="86">
        <v>0</v>
      </c>
      <c r="J16" s="86">
        <v>0</v>
      </c>
      <c r="K16" s="86">
        <f t="shared" si="0"/>
        <v>227521</v>
      </c>
      <c r="L16" s="86">
        <v>0</v>
      </c>
      <c r="M16" s="86">
        <v>0</v>
      </c>
      <c r="N16" s="86">
        <v>227521</v>
      </c>
      <c r="O16" s="90">
        <v>0</v>
      </c>
      <c r="P16" s="86">
        <v>0</v>
      </c>
      <c r="Q16" s="86">
        <f t="shared" si="1"/>
        <v>227521</v>
      </c>
      <c r="R16" s="86">
        <v>908084.71000000008</v>
      </c>
      <c r="S16" s="1">
        <v>9</v>
      </c>
    </row>
    <row r="17" spans="1:19" ht="12.6" x14ac:dyDescent="0.25">
      <c r="A17" s="1">
        <v>10</v>
      </c>
      <c r="B17" s="1" t="s">
        <v>31</v>
      </c>
      <c r="C17" s="86">
        <v>3214342</v>
      </c>
      <c r="D17" s="86">
        <v>1716313</v>
      </c>
      <c r="E17" s="86">
        <v>6514161</v>
      </c>
      <c r="F17" s="86">
        <v>0</v>
      </c>
      <c r="G17" s="86">
        <v>0</v>
      </c>
      <c r="H17" s="86">
        <v>6442569</v>
      </c>
      <c r="I17" s="86">
        <v>0</v>
      </c>
      <c r="J17" s="86">
        <v>2494862</v>
      </c>
      <c r="K17" s="86">
        <f t="shared" si="0"/>
        <v>20382247</v>
      </c>
      <c r="L17" s="86">
        <v>615220</v>
      </c>
      <c r="M17" s="86">
        <v>8056839</v>
      </c>
      <c r="N17" s="86">
        <v>6640529</v>
      </c>
      <c r="O17" s="90">
        <v>10618738</v>
      </c>
      <c r="P17" s="86">
        <v>0</v>
      </c>
      <c r="Q17" s="86">
        <f t="shared" si="1"/>
        <v>25931326</v>
      </c>
      <c r="R17" s="86">
        <v>5988300.6899999995</v>
      </c>
      <c r="S17" s="1">
        <v>10</v>
      </c>
    </row>
    <row r="18" spans="1:19" ht="12.6" x14ac:dyDescent="0.25">
      <c r="A18" s="1">
        <v>11</v>
      </c>
      <c r="B18" s="1" t="s">
        <v>32</v>
      </c>
      <c r="C18" s="86">
        <v>277028</v>
      </c>
      <c r="D18" s="86">
        <v>592013</v>
      </c>
      <c r="E18" s="86">
        <v>112343611</v>
      </c>
      <c r="F18" s="86">
        <v>3274</v>
      </c>
      <c r="G18" s="86">
        <v>0</v>
      </c>
      <c r="H18" s="86">
        <v>5137554</v>
      </c>
      <c r="I18" s="86">
        <v>3878705</v>
      </c>
      <c r="J18" s="86">
        <v>711</v>
      </c>
      <c r="K18" s="86">
        <f t="shared" si="0"/>
        <v>122232896</v>
      </c>
      <c r="L18" s="86">
        <v>53464273</v>
      </c>
      <c r="M18" s="86">
        <v>4695078</v>
      </c>
      <c r="N18" s="86">
        <v>8732799</v>
      </c>
      <c r="O18" s="90">
        <v>0</v>
      </c>
      <c r="P18" s="86">
        <v>0</v>
      </c>
      <c r="Q18" s="86">
        <f t="shared" si="1"/>
        <v>66892150</v>
      </c>
      <c r="R18" s="86">
        <v>2220174.33</v>
      </c>
      <c r="S18" s="1">
        <v>11</v>
      </c>
    </row>
    <row r="19" spans="1:19" ht="12.6" x14ac:dyDescent="0.25">
      <c r="A19" s="1">
        <v>12</v>
      </c>
      <c r="B19" s="1" t="s">
        <v>33</v>
      </c>
      <c r="C19" s="86">
        <v>0</v>
      </c>
      <c r="D19" s="86">
        <v>25000</v>
      </c>
      <c r="E19" s="86">
        <v>0</v>
      </c>
      <c r="F19" s="86">
        <v>0</v>
      </c>
      <c r="G19" s="86">
        <v>0</v>
      </c>
      <c r="H19" s="86">
        <v>2996309</v>
      </c>
      <c r="I19" s="86">
        <v>0</v>
      </c>
      <c r="J19" s="86">
        <v>20000</v>
      </c>
      <c r="K19" s="86">
        <f t="shared" si="0"/>
        <v>3041309</v>
      </c>
      <c r="L19" s="86">
        <v>0</v>
      </c>
      <c r="M19" s="86">
        <v>0</v>
      </c>
      <c r="N19" s="86">
        <v>1567224</v>
      </c>
      <c r="O19" s="90">
        <v>110533</v>
      </c>
      <c r="P19" s="86">
        <v>0</v>
      </c>
      <c r="Q19" s="86">
        <f t="shared" si="1"/>
        <v>1677757</v>
      </c>
      <c r="R19" s="86">
        <v>-281249.99</v>
      </c>
      <c r="S19" s="1">
        <v>12</v>
      </c>
    </row>
    <row r="20" spans="1:19" ht="12.6" x14ac:dyDescent="0.25">
      <c r="A20" s="1">
        <v>13</v>
      </c>
      <c r="B20" s="1" t="s">
        <v>34</v>
      </c>
      <c r="C20" s="86">
        <v>320013</v>
      </c>
      <c r="D20" s="86">
        <v>0</v>
      </c>
      <c r="E20" s="86">
        <v>0</v>
      </c>
      <c r="F20" s="86">
        <v>1384215</v>
      </c>
      <c r="G20" s="86">
        <v>0</v>
      </c>
      <c r="H20" s="86">
        <v>3368500</v>
      </c>
      <c r="I20" s="86">
        <v>0</v>
      </c>
      <c r="J20" s="86">
        <v>144630</v>
      </c>
      <c r="K20" s="86">
        <f t="shared" si="0"/>
        <v>5217358</v>
      </c>
      <c r="L20" s="86">
        <v>1068828</v>
      </c>
      <c r="M20" s="86">
        <v>4389347</v>
      </c>
      <c r="N20" s="86">
        <v>2649455</v>
      </c>
      <c r="O20" s="90">
        <v>455000</v>
      </c>
      <c r="P20" s="86">
        <v>0</v>
      </c>
      <c r="Q20" s="86">
        <f t="shared" si="1"/>
        <v>8562630</v>
      </c>
      <c r="R20" s="86">
        <v>560821.30000000005</v>
      </c>
      <c r="S20" s="1">
        <v>13</v>
      </c>
    </row>
    <row r="21" spans="1:19" ht="12.6" x14ac:dyDescent="0.25">
      <c r="A21" s="1">
        <v>14</v>
      </c>
      <c r="B21" s="1" t="s">
        <v>35</v>
      </c>
      <c r="C21" s="86">
        <v>581709</v>
      </c>
      <c r="D21" s="86">
        <v>0</v>
      </c>
      <c r="E21" s="86">
        <v>7026326</v>
      </c>
      <c r="F21" s="86">
        <v>0</v>
      </c>
      <c r="G21" s="86">
        <v>0</v>
      </c>
      <c r="H21" s="86">
        <v>1432131</v>
      </c>
      <c r="I21" s="86">
        <v>0</v>
      </c>
      <c r="J21" s="86">
        <v>0</v>
      </c>
      <c r="K21" s="86">
        <f t="shared" si="0"/>
        <v>9040166</v>
      </c>
      <c r="L21" s="86">
        <v>8217153</v>
      </c>
      <c r="M21" s="86">
        <v>0</v>
      </c>
      <c r="N21" s="86">
        <v>241304</v>
      </c>
      <c r="O21" s="90">
        <v>581709</v>
      </c>
      <c r="P21" s="86">
        <v>0</v>
      </c>
      <c r="Q21" s="86">
        <f t="shared" si="1"/>
        <v>9040166</v>
      </c>
      <c r="R21" s="86">
        <v>712284.42999999993</v>
      </c>
      <c r="S21" s="1">
        <v>14</v>
      </c>
    </row>
    <row r="22" spans="1:19" ht="12.6" x14ac:dyDescent="0.25">
      <c r="A22" s="1">
        <v>15</v>
      </c>
      <c r="B22" s="1" t="s">
        <v>36</v>
      </c>
      <c r="C22" s="86">
        <v>2678337</v>
      </c>
      <c r="D22" s="86">
        <v>2305221</v>
      </c>
      <c r="E22" s="86">
        <v>0</v>
      </c>
      <c r="F22" s="86">
        <v>1232030</v>
      </c>
      <c r="G22" s="86">
        <v>0</v>
      </c>
      <c r="H22" s="86">
        <v>21982030</v>
      </c>
      <c r="I22" s="86">
        <v>0</v>
      </c>
      <c r="J22" s="86">
        <v>63310898</v>
      </c>
      <c r="K22" s="86">
        <f t="shared" si="0"/>
        <v>91508516</v>
      </c>
      <c r="L22" s="86">
        <v>0</v>
      </c>
      <c r="M22" s="86">
        <v>2508035</v>
      </c>
      <c r="N22" s="86">
        <v>7729599</v>
      </c>
      <c r="O22" s="90">
        <v>35107636</v>
      </c>
      <c r="P22" s="86">
        <v>0</v>
      </c>
      <c r="Q22" s="86">
        <f t="shared" si="1"/>
        <v>45345270</v>
      </c>
      <c r="R22" s="86">
        <v>6359255.1000000006</v>
      </c>
      <c r="S22" s="1">
        <v>15</v>
      </c>
    </row>
    <row r="23" spans="1:19" ht="12.6" x14ac:dyDescent="0.25">
      <c r="A23" s="1">
        <v>16</v>
      </c>
      <c r="B23" s="1" t="s">
        <v>37</v>
      </c>
      <c r="C23" s="86">
        <v>1078246</v>
      </c>
      <c r="D23" s="86">
        <v>0</v>
      </c>
      <c r="E23" s="86">
        <v>19516864</v>
      </c>
      <c r="F23" s="86">
        <v>76820</v>
      </c>
      <c r="G23" s="86">
        <v>0</v>
      </c>
      <c r="H23" s="86">
        <v>5153296</v>
      </c>
      <c r="I23" s="86">
        <v>36048</v>
      </c>
      <c r="J23" s="86">
        <v>869608</v>
      </c>
      <c r="K23" s="86">
        <f t="shared" si="0"/>
        <v>26730882</v>
      </c>
      <c r="L23" s="86">
        <v>11216439</v>
      </c>
      <c r="M23" s="86">
        <v>1568184</v>
      </c>
      <c r="N23" s="86">
        <v>7264000</v>
      </c>
      <c r="O23" s="90">
        <v>1850000</v>
      </c>
      <c r="P23" s="86">
        <v>0</v>
      </c>
      <c r="Q23" s="86">
        <f t="shared" si="1"/>
        <v>21898623</v>
      </c>
      <c r="R23" s="86">
        <v>3741556.3</v>
      </c>
      <c r="S23" s="1">
        <v>16</v>
      </c>
    </row>
    <row r="24" spans="1:19" ht="12.6" x14ac:dyDescent="0.25">
      <c r="A24" s="1">
        <v>17</v>
      </c>
      <c r="B24" s="1" t="s">
        <v>38</v>
      </c>
      <c r="C24" s="86">
        <v>0</v>
      </c>
      <c r="D24" s="86">
        <v>0</v>
      </c>
      <c r="E24" s="86">
        <v>0</v>
      </c>
      <c r="F24" s="86">
        <v>0</v>
      </c>
      <c r="G24" s="86">
        <v>0</v>
      </c>
      <c r="H24" s="86">
        <v>0</v>
      </c>
      <c r="I24" s="86">
        <v>0</v>
      </c>
      <c r="J24" s="86">
        <v>0</v>
      </c>
      <c r="K24" s="86">
        <f t="shared" si="0"/>
        <v>0</v>
      </c>
      <c r="L24" s="86">
        <v>0</v>
      </c>
      <c r="M24" s="86">
        <v>0</v>
      </c>
      <c r="N24" s="86">
        <v>0</v>
      </c>
      <c r="O24" s="90">
        <v>0</v>
      </c>
      <c r="P24" s="86">
        <v>0</v>
      </c>
      <c r="Q24" s="86">
        <f t="shared" si="1"/>
        <v>0</v>
      </c>
      <c r="R24" s="86">
        <v>0</v>
      </c>
      <c r="S24" s="1">
        <v>17</v>
      </c>
    </row>
    <row r="25" spans="1:19" ht="12.6" x14ac:dyDescent="0.25">
      <c r="A25" s="1">
        <v>18</v>
      </c>
      <c r="B25" s="1" t="s">
        <v>39</v>
      </c>
      <c r="C25" s="86">
        <v>0</v>
      </c>
      <c r="D25" s="86">
        <v>0</v>
      </c>
      <c r="E25" s="86">
        <v>0</v>
      </c>
      <c r="F25" s="86">
        <v>0</v>
      </c>
      <c r="G25" s="86">
        <v>0</v>
      </c>
      <c r="H25" s="86">
        <v>842895</v>
      </c>
      <c r="I25" s="86">
        <v>0</v>
      </c>
      <c r="J25" s="86">
        <v>0</v>
      </c>
      <c r="K25" s="86">
        <f t="shared" si="0"/>
        <v>842895</v>
      </c>
      <c r="L25" s="86">
        <v>0</v>
      </c>
      <c r="M25" s="86">
        <v>0</v>
      </c>
      <c r="N25" s="86">
        <v>842895</v>
      </c>
      <c r="O25" s="90">
        <v>0</v>
      </c>
      <c r="P25" s="86">
        <v>0</v>
      </c>
      <c r="Q25" s="86">
        <f t="shared" si="1"/>
        <v>842895</v>
      </c>
      <c r="R25" s="86">
        <v>404174.52</v>
      </c>
      <c r="S25" s="1">
        <v>18</v>
      </c>
    </row>
    <row r="26" spans="1:19" ht="12.6" x14ac:dyDescent="0.25">
      <c r="A26" s="1">
        <v>19</v>
      </c>
      <c r="B26" s="1" t="s">
        <v>40</v>
      </c>
      <c r="C26" s="86">
        <v>3448811</v>
      </c>
      <c r="D26" s="86">
        <v>1934006</v>
      </c>
      <c r="E26" s="86">
        <v>39272342</v>
      </c>
      <c r="F26" s="86">
        <v>58054</v>
      </c>
      <c r="G26" s="86">
        <v>0</v>
      </c>
      <c r="H26" s="86">
        <v>8707866</v>
      </c>
      <c r="I26" s="86">
        <v>0</v>
      </c>
      <c r="J26" s="86">
        <v>65932</v>
      </c>
      <c r="K26" s="86">
        <f t="shared" si="0"/>
        <v>53487011</v>
      </c>
      <c r="L26" s="86">
        <v>3924142</v>
      </c>
      <c r="M26" s="86">
        <v>13800977</v>
      </c>
      <c r="N26" s="86">
        <v>5588565</v>
      </c>
      <c r="O26" s="90">
        <v>2893540</v>
      </c>
      <c r="P26" s="86">
        <v>0</v>
      </c>
      <c r="Q26" s="86">
        <f t="shared" si="1"/>
        <v>26207224</v>
      </c>
      <c r="R26" s="86">
        <v>5440495.7700000005</v>
      </c>
      <c r="S26" s="1">
        <v>19</v>
      </c>
    </row>
    <row r="27" spans="1:19" ht="12.6" x14ac:dyDescent="0.25">
      <c r="A27" s="1">
        <v>20</v>
      </c>
      <c r="B27" s="1" t="s">
        <v>41</v>
      </c>
      <c r="C27" s="86">
        <v>984579</v>
      </c>
      <c r="D27" s="86">
        <v>414802</v>
      </c>
      <c r="E27" s="86">
        <v>0</v>
      </c>
      <c r="F27" s="86">
        <v>73391</v>
      </c>
      <c r="G27" s="86">
        <v>1815548</v>
      </c>
      <c r="H27" s="86">
        <v>7178763</v>
      </c>
      <c r="I27" s="86">
        <v>0</v>
      </c>
      <c r="J27" s="86">
        <v>2372089</v>
      </c>
      <c r="K27" s="86">
        <f t="shared" si="0"/>
        <v>12839172</v>
      </c>
      <c r="L27" s="86">
        <v>55470</v>
      </c>
      <c r="M27" s="86">
        <v>5082183</v>
      </c>
      <c r="N27" s="86">
        <v>7762226</v>
      </c>
      <c r="O27" s="90">
        <v>6856197</v>
      </c>
      <c r="P27" s="86">
        <v>0</v>
      </c>
      <c r="Q27" s="86">
        <f t="shared" si="1"/>
        <v>19756076</v>
      </c>
      <c r="R27" s="86">
        <v>3598259.2399999998</v>
      </c>
      <c r="S27" s="1">
        <v>20</v>
      </c>
    </row>
    <row r="28" spans="1:19" ht="12.6" x14ac:dyDescent="0.25">
      <c r="A28" s="1">
        <v>21</v>
      </c>
      <c r="B28" s="1" t="s">
        <v>42</v>
      </c>
      <c r="C28" s="86">
        <v>31509</v>
      </c>
      <c r="D28" s="86">
        <v>0</v>
      </c>
      <c r="E28" s="86">
        <v>0</v>
      </c>
      <c r="F28" s="86">
        <v>0</v>
      </c>
      <c r="G28" s="86">
        <v>0</v>
      </c>
      <c r="H28" s="86">
        <v>1477314</v>
      </c>
      <c r="I28" s="86">
        <v>0</v>
      </c>
      <c r="J28" s="86">
        <v>402995</v>
      </c>
      <c r="K28" s="86">
        <f t="shared" si="0"/>
        <v>1911818</v>
      </c>
      <c r="L28" s="86">
        <v>0</v>
      </c>
      <c r="M28" s="86">
        <v>637849</v>
      </c>
      <c r="N28" s="86">
        <v>779147</v>
      </c>
      <c r="O28" s="90">
        <v>668497</v>
      </c>
      <c r="P28" s="86">
        <v>0</v>
      </c>
      <c r="Q28" s="86">
        <f t="shared" si="1"/>
        <v>2085493</v>
      </c>
      <c r="R28" s="86">
        <v>111563.76999999999</v>
      </c>
      <c r="S28" s="1">
        <v>21</v>
      </c>
    </row>
    <row r="29" spans="1:19" ht="12.6" x14ac:dyDescent="0.25">
      <c r="A29" s="1">
        <v>22</v>
      </c>
      <c r="B29" s="1" t="s">
        <v>43</v>
      </c>
      <c r="C29" s="86">
        <v>144351</v>
      </c>
      <c r="D29" s="86">
        <v>0</v>
      </c>
      <c r="E29" s="86">
        <v>0</v>
      </c>
      <c r="F29" s="86">
        <v>0</v>
      </c>
      <c r="G29" s="86">
        <v>0</v>
      </c>
      <c r="H29" s="86">
        <v>0</v>
      </c>
      <c r="I29" s="86">
        <v>0</v>
      </c>
      <c r="J29" s="86">
        <v>0</v>
      </c>
      <c r="K29" s="86">
        <f t="shared" si="0"/>
        <v>144351</v>
      </c>
      <c r="L29" s="86">
        <v>0</v>
      </c>
      <c r="M29" s="86">
        <v>0</v>
      </c>
      <c r="N29" s="86">
        <v>141361</v>
      </c>
      <c r="O29" s="90">
        <v>0</v>
      </c>
      <c r="P29" s="86">
        <v>0</v>
      </c>
      <c r="Q29" s="86">
        <f t="shared" si="1"/>
        <v>141361</v>
      </c>
      <c r="R29" s="86">
        <v>281323.90000000002</v>
      </c>
      <c r="S29" s="1">
        <v>22</v>
      </c>
    </row>
    <row r="30" spans="1:19" ht="12.6" x14ac:dyDescent="0.25">
      <c r="A30" s="1">
        <v>23</v>
      </c>
      <c r="B30" s="1" t="s">
        <v>44</v>
      </c>
      <c r="C30" s="86">
        <v>8077660</v>
      </c>
      <c r="D30" s="86">
        <v>12054726</v>
      </c>
      <c r="E30" s="86">
        <v>0</v>
      </c>
      <c r="F30" s="86">
        <v>1926008</v>
      </c>
      <c r="G30" s="86">
        <v>0</v>
      </c>
      <c r="H30" s="86">
        <v>40854559</v>
      </c>
      <c r="I30" s="86">
        <v>0</v>
      </c>
      <c r="J30" s="86">
        <v>1122117</v>
      </c>
      <c r="K30" s="86">
        <f t="shared" si="0"/>
        <v>64035070</v>
      </c>
      <c r="L30" s="86">
        <v>26948871</v>
      </c>
      <c r="M30" s="86">
        <v>25804148</v>
      </c>
      <c r="N30" s="86">
        <v>39439850</v>
      </c>
      <c r="O30" s="90">
        <v>6646318</v>
      </c>
      <c r="P30" s="86">
        <v>927743</v>
      </c>
      <c r="Q30" s="86">
        <f t="shared" si="1"/>
        <v>99766930</v>
      </c>
      <c r="R30" s="86">
        <v>31128946.25</v>
      </c>
      <c r="S30" s="1">
        <v>23</v>
      </c>
    </row>
    <row r="31" spans="1:19" ht="12.6" x14ac:dyDescent="0.25">
      <c r="A31" s="1">
        <v>24</v>
      </c>
      <c r="B31" s="1" t="s">
        <v>45</v>
      </c>
      <c r="C31" s="86">
        <v>0</v>
      </c>
      <c r="D31" s="86">
        <v>1247094</v>
      </c>
      <c r="E31" s="86">
        <v>27553250</v>
      </c>
      <c r="F31" s="86">
        <v>1244882</v>
      </c>
      <c r="G31" s="86">
        <v>3700000</v>
      </c>
      <c r="H31" s="86">
        <v>0</v>
      </c>
      <c r="I31" s="86">
        <v>0</v>
      </c>
      <c r="J31" s="86">
        <v>7591059</v>
      </c>
      <c r="K31" s="86">
        <f t="shared" si="0"/>
        <v>41336285</v>
      </c>
      <c r="L31" s="86">
        <v>5995117</v>
      </c>
      <c r="M31" s="86">
        <v>0</v>
      </c>
      <c r="N31" s="86">
        <v>31031518</v>
      </c>
      <c r="O31" s="90">
        <v>0</v>
      </c>
      <c r="P31" s="86">
        <v>5761</v>
      </c>
      <c r="Q31" s="86">
        <f t="shared" si="1"/>
        <v>37032396</v>
      </c>
      <c r="R31" s="86">
        <v>3308926.09</v>
      </c>
      <c r="S31" s="1">
        <v>24</v>
      </c>
    </row>
    <row r="32" spans="1:19" ht="12.6" x14ac:dyDescent="0.25">
      <c r="A32" s="1">
        <v>25</v>
      </c>
      <c r="B32" s="1" t="s">
        <v>46</v>
      </c>
      <c r="C32" s="86">
        <v>0</v>
      </c>
      <c r="D32" s="86">
        <v>0</v>
      </c>
      <c r="E32" s="86">
        <v>0</v>
      </c>
      <c r="F32" s="86">
        <v>0</v>
      </c>
      <c r="G32" s="86">
        <v>0</v>
      </c>
      <c r="H32" s="86">
        <v>243207</v>
      </c>
      <c r="I32" s="86">
        <v>0</v>
      </c>
      <c r="J32" s="86">
        <v>0</v>
      </c>
      <c r="K32" s="86">
        <f t="shared" si="0"/>
        <v>243207</v>
      </c>
      <c r="L32" s="86">
        <v>0</v>
      </c>
      <c r="M32" s="86">
        <v>0</v>
      </c>
      <c r="N32" s="86">
        <v>243207</v>
      </c>
      <c r="O32" s="90">
        <v>0</v>
      </c>
      <c r="P32" s="86">
        <v>0</v>
      </c>
      <c r="Q32" s="86">
        <f t="shared" si="1"/>
        <v>243207</v>
      </c>
      <c r="R32" s="86">
        <v>24648</v>
      </c>
      <c r="S32" s="1">
        <v>25</v>
      </c>
    </row>
    <row r="33" spans="1:19" ht="12.6" x14ac:dyDescent="0.25">
      <c r="A33" s="1">
        <v>26</v>
      </c>
      <c r="B33" s="1" t="s">
        <v>47</v>
      </c>
      <c r="C33" s="86">
        <v>310825</v>
      </c>
      <c r="D33" s="86">
        <v>486924</v>
      </c>
      <c r="E33" s="86">
        <v>0</v>
      </c>
      <c r="F33" s="86">
        <v>114010</v>
      </c>
      <c r="G33" s="86">
        <v>0</v>
      </c>
      <c r="H33" s="86">
        <v>0</v>
      </c>
      <c r="I33" s="86">
        <v>0</v>
      </c>
      <c r="J33" s="86">
        <v>331683</v>
      </c>
      <c r="K33" s="86">
        <f t="shared" si="0"/>
        <v>1243442</v>
      </c>
      <c r="L33" s="86">
        <v>244129</v>
      </c>
      <c r="M33" s="86">
        <v>0</v>
      </c>
      <c r="N33" s="86">
        <v>1204732</v>
      </c>
      <c r="O33" s="90">
        <v>0</v>
      </c>
      <c r="P33" s="86">
        <v>0</v>
      </c>
      <c r="Q33" s="86">
        <f t="shared" si="1"/>
        <v>1448861</v>
      </c>
      <c r="R33" s="86">
        <v>5850.57</v>
      </c>
      <c r="S33" s="1">
        <v>26</v>
      </c>
    </row>
    <row r="34" spans="1:19" ht="12.6" x14ac:dyDescent="0.25">
      <c r="A34" s="1">
        <v>27</v>
      </c>
      <c r="B34" s="1" t="s">
        <v>48</v>
      </c>
      <c r="C34" s="86">
        <v>774320</v>
      </c>
      <c r="D34" s="86">
        <v>0</v>
      </c>
      <c r="E34" s="86">
        <v>13923</v>
      </c>
      <c r="F34" s="86">
        <v>2614</v>
      </c>
      <c r="G34" s="86">
        <v>0</v>
      </c>
      <c r="H34" s="86">
        <v>263516</v>
      </c>
      <c r="I34" s="86">
        <v>0</v>
      </c>
      <c r="J34" s="86">
        <v>322107</v>
      </c>
      <c r="K34" s="86">
        <f t="shared" si="0"/>
        <v>1376480</v>
      </c>
      <c r="L34" s="86">
        <v>0</v>
      </c>
      <c r="M34" s="86">
        <v>209772</v>
      </c>
      <c r="N34" s="86">
        <v>1806407</v>
      </c>
      <c r="O34" s="90">
        <v>0</v>
      </c>
      <c r="P34" s="86">
        <v>0</v>
      </c>
      <c r="Q34" s="86">
        <f t="shared" si="1"/>
        <v>2016179</v>
      </c>
      <c r="R34" s="86">
        <v>688954.17999999993</v>
      </c>
      <c r="S34" s="1">
        <v>27</v>
      </c>
    </row>
    <row r="35" spans="1:19" ht="12.6" x14ac:dyDescent="0.25">
      <c r="A35" s="1">
        <v>28</v>
      </c>
      <c r="B35" s="1" t="s">
        <v>49</v>
      </c>
      <c r="C35" s="86">
        <v>931912</v>
      </c>
      <c r="D35" s="86">
        <v>53829</v>
      </c>
      <c r="E35" s="86">
        <v>0</v>
      </c>
      <c r="F35" s="86">
        <v>277803</v>
      </c>
      <c r="G35" s="86">
        <v>0</v>
      </c>
      <c r="H35" s="86">
        <v>0</v>
      </c>
      <c r="I35" s="86">
        <v>0</v>
      </c>
      <c r="J35" s="86">
        <v>0</v>
      </c>
      <c r="K35" s="86">
        <f t="shared" si="0"/>
        <v>1263544</v>
      </c>
      <c r="L35" s="86">
        <v>174527</v>
      </c>
      <c r="M35" s="86">
        <v>0</v>
      </c>
      <c r="N35" s="86">
        <v>16397479</v>
      </c>
      <c r="O35" s="90">
        <v>0</v>
      </c>
      <c r="P35" s="86">
        <v>0</v>
      </c>
      <c r="Q35" s="86">
        <f t="shared" si="1"/>
        <v>16572006</v>
      </c>
      <c r="R35" s="86">
        <v>964321.30999999994</v>
      </c>
      <c r="S35" s="1">
        <v>28</v>
      </c>
    </row>
    <row r="36" spans="1:19" ht="12.6" x14ac:dyDescent="0.25">
      <c r="A36" s="1">
        <v>29</v>
      </c>
      <c r="B36" s="1" t="s">
        <v>50</v>
      </c>
      <c r="C36" s="86">
        <v>112137</v>
      </c>
      <c r="D36" s="86">
        <v>0</v>
      </c>
      <c r="E36" s="86">
        <v>0</v>
      </c>
      <c r="F36" s="86">
        <v>0</v>
      </c>
      <c r="G36" s="86">
        <v>0</v>
      </c>
      <c r="H36" s="86">
        <v>1585592</v>
      </c>
      <c r="I36" s="86">
        <v>0</v>
      </c>
      <c r="J36" s="86">
        <v>0</v>
      </c>
      <c r="K36" s="86">
        <f t="shared" si="0"/>
        <v>1697729</v>
      </c>
      <c r="L36" s="86">
        <v>1449851</v>
      </c>
      <c r="M36" s="86">
        <v>233471</v>
      </c>
      <c r="N36" s="86">
        <v>14407</v>
      </c>
      <c r="O36" s="90">
        <v>0</v>
      </c>
      <c r="P36" s="86">
        <v>0</v>
      </c>
      <c r="Q36" s="86">
        <f t="shared" si="1"/>
        <v>1697729</v>
      </c>
      <c r="R36" s="86">
        <v>-112315.80000000002</v>
      </c>
      <c r="S36" s="1">
        <v>29</v>
      </c>
    </row>
    <row r="37" spans="1:19" ht="12.6" x14ac:dyDescent="0.25">
      <c r="A37" s="1">
        <v>30</v>
      </c>
      <c r="B37" s="1" t="s">
        <v>51</v>
      </c>
      <c r="C37" s="86">
        <v>8478559</v>
      </c>
      <c r="D37" s="86">
        <v>7709938</v>
      </c>
      <c r="E37" s="86">
        <v>107486473</v>
      </c>
      <c r="F37" s="86">
        <v>717414</v>
      </c>
      <c r="G37" s="86">
        <v>74129</v>
      </c>
      <c r="H37" s="86">
        <v>19100000</v>
      </c>
      <c r="I37" s="86">
        <v>0</v>
      </c>
      <c r="J37" s="86">
        <v>0</v>
      </c>
      <c r="K37" s="86">
        <f t="shared" si="0"/>
        <v>143566513</v>
      </c>
      <c r="L37" s="86">
        <v>111627565</v>
      </c>
      <c r="M37" s="86">
        <v>0</v>
      </c>
      <c r="N37" s="86">
        <v>24214610</v>
      </c>
      <c r="O37" s="90">
        <v>31691076</v>
      </c>
      <c r="P37" s="86">
        <v>0</v>
      </c>
      <c r="Q37" s="86">
        <f t="shared" si="1"/>
        <v>167533251</v>
      </c>
      <c r="R37" s="86">
        <v>12040054.309999999</v>
      </c>
      <c r="S37" s="1">
        <v>30</v>
      </c>
    </row>
    <row r="38" spans="1:19" ht="12.6" x14ac:dyDescent="0.25">
      <c r="A38" s="1">
        <v>31</v>
      </c>
      <c r="B38" s="1" t="s">
        <v>52</v>
      </c>
      <c r="C38" s="86">
        <v>1228444</v>
      </c>
      <c r="D38" s="86">
        <v>3077306</v>
      </c>
      <c r="E38" s="86">
        <v>43550238</v>
      </c>
      <c r="F38" s="86">
        <v>208481</v>
      </c>
      <c r="G38" s="86">
        <v>2626743</v>
      </c>
      <c r="H38" s="86">
        <v>10652064</v>
      </c>
      <c r="I38" s="86">
        <v>0</v>
      </c>
      <c r="J38" s="86">
        <v>3674572</v>
      </c>
      <c r="K38" s="86">
        <f t="shared" si="0"/>
        <v>65017848</v>
      </c>
      <c r="L38" s="86">
        <v>7558179</v>
      </c>
      <c r="M38" s="86">
        <v>6370263</v>
      </c>
      <c r="N38" s="86">
        <v>22396782</v>
      </c>
      <c r="O38" s="90">
        <v>3784813</v>
      </c>
      <c r="P38" s="86">
        <v>0</v>
      </c>
      <c r="Q38" s="86">
        <f t="shared" si="1"/>
        <v>40110037</v>
      </c>
      <c r="R38" s="86">
        <v>5734085.75</v>
      </c>
      <c r="S38" s="1">
        <v>31</v>
      </c>
    </row>
    <row r="39" spans="1:19" ht="12.6" x14ac:dyDescent="0.25">
      <c r="A39" s="1">
        <v>32</v>
      </c>
      <c r="B39" s="1" t="s">
        <v>53</v>
      </c>
      <c r="C39" s="86">
        <v>540148</v>
      </c>
      <c r="D39" s="86">
        <v>773062</v>
      </c>
      <c r="E39" s="86">
        <v>30481922</v>
      </c>
      <c r="F39" s="86">
        <v>30191</v>
      </c>
      <c r="G39" s="86">
        <v>0</v>
      </c>
      <c r="H39" s="86">
        <v>3226628</v>
      </c>
      <c r="I39" s="86">
        <v>0</v>
      </c>
      <c r="J39" s="86">
        <v>5000</v>
      </c>
      <c r="K39" s="86">
        <f t="shared" si="0"/>
        <v>35056951</v>
      </c>
      <c r="L39" s="86">
        <v>6199149</v>
      </c>
      <c r="M39" s="86">
        <v>887435</v>
      </c>
      <c r="N39" s="86">
        <v>2169003</v>
      </c>
      <c r="O39" s="90">
        <v>0</v>
      </c>
      <c r="P39" s="86">
        <v>0</v>
      </c>
      <c r="Q39" s="86">
        <f t="shared" si="1"/>
        <v>9255587</v>
      </c>
      <c r="R39" s="86">
        <v>4393517.07</v>
      </c>
      <c r="S39" s="1">
        <v>32</v>
      </c>
    </row>
    <row r="40" spans="1:19" ht="12.6" x14ac:dyDescent="0.25">
      <c r="A40" s="1">
        <v>33</v>
      </c>
      <c r="B40" s="1" t="s">
        <v>54</v>
      </c>
      <c r="C40" s="86">
        <v>195488</v>
      </c>
      <c r="D40" s="86">
        <v>38452</v>
      </c>
      <c r="E40" s="86">
        <v>0</v>
      </c>
      <c r="F40" s="86">
        <v>650646</v>
      </c>
      <c r="G40" s="86">
        <v>0</v>
      </c>
      <c r="H40" s="86">
        <v>4400643</v>
      </c>
      <c r="I40" s="86">
        <v>0</v>
      </c>
      <c r="J40" s="86">
        <v>52299</v>
      </c>
      <c r="K40" s="86">
        <f t="shared" si="0"/>
        <v>5337528</v>
      </c>
      <c r="L40" s="86">
        <v>34505251</v>
      </c>
      <c r="M40" s="86">
        <v>48065</v>
      </c>
      <c r="N40" s="86">
        <v>0</v>
      </c>
      <c r="O40" s="90">
        <v>4564270</v>
      </c>
      <c r="P40" s="86">
        <v>0</v>
      </c>
      <c r="Q40" s="86">
        <f t="shared" si="1"/>
        <v>39117586</v>
      </c>
      <c r="R40" s="86">
        <v>897506.28</v>
      </c>
      <c r="S40" s="1">
        <v>33</v>
      </c>
    </row>
    <row r="41" spans="1:19" ht="12.6" x14ac:dyDescent="0.25">
      <c r="A41" s="1">
        <v>34</v>
      </c>
      <c r="B41" s="1" t="s">
        <v>55</v>
      </c>
      <c r="C41" s="86">
        <v>8725657</v>
      </c>
      <c r="D41" s="86">
        <v>413780</v>
      </c>
      <c r="E41" s="86">
        <v>18965044</v>
      </c>
      <c r="F41" s="86">
        <v>0</v>
      </c>
      <c r="G41" s="86">
        <v>0</v>
      </c>
      <c r="H41" s="86">
        <v>4718042</v>
      </c>
      <c r="I41" s="86">
        <v>0</v>
      </c>
      <c r="J41" s="86">
        <v>42128</v>
      </c>
      <c r="K41" s="86">
        <f t="shared" si="0"/>
        <v>32864651</v>
      </c>
      <c r="L41" s="86">
        <v>7499303</v>
      </c>
      <c r="M41" s="86">
        <v>11562383</v>
      </c>
      <c r="N41" s="86">
        <v>10012040</v>
      </c>
      <c r="O41" s="90">
        <v>331359</v>
      </c>
      <c r="P41" s="86">
        <v>0</v>
      </c>
      <c r="Q41" s="86">
        <f t="shared" si="1"/>
        <v>29405085</v>
      </c>
      <c r="R41" s="86">
        <v>10662913.369999999</v>
      </c>
      <c r="S41" s="1">
        <v>34</v>
      </c>
    </row>
    <row r="42" spans="1:19" ht="12.6" x14ac:dyDescent="0.25">
      <c r="A42" s="1">
        <v>35</v>
      </c>
      <c r="B42" s="1" t="s">
        <v>56</v>
      </c>
      <c r="C42" s="86">
        <v>8551367</v>
      </c>
      <c r="D42" s="86">
        <v>2719830</v>
      </c>
      <c r="E42" s="86">
        <v>302235765</v>
      </c>
      <c r="F42" s="86">
        <v>662173</v>
      </c>
      <c r="G42" s="86">
        <v>11195</v>
      </c>
      <c r="H42" s="86">
        <v>91317361</v>
      </c>
      <c r="I42" s="86">
        <v>0</v>
      </c>
      <c r="J42" s="86">
        <v>2969120</v>
      </c>
      <c r="K42" s="86">
        <f>SUM(C42:J42)</f>
        <v>408466811</v>
      </c>
      <c r="L42" s="86">
        <v>71952970</v>
      </c>
      <c r="M42" s="86">
        <v>16493155</v>
      </c>
      <c r="N42" s="86">
        <v>122260635</v>
      </c>
      <c r="O42" s="90">
        <v>0</v>
      </c>
      <c r="P42" s="86">
        <v>0</v>
      </c>
      <c r="Q42" s="86">
        <f>SUM(L42:P42)</f>
        <v>210706760</v>
      </c>
      <c r="R42" s="86">
        <v>55774533.909999996</v>
      </c>
      <c r="S42" s="1">
        <v>35</v>
      </c>
    </row>
    <row r="43" spans="1:19" ht="12.6" x14ac:dyDescent="0.25">
      <c r="A43" s="1">
        <v>36</v>
      </c>
      <c r="B43" s="1" t="s">
        <v>57</v>
      </c>
      <c r="C43" s="86">
        <v>0</v>
      </c>
      <c r="D43" s="86">
        <v>0</v>
      </c>
      <c r="E43" s="86">
        <v>0</v>
      </c>
      <c r="F43" s="86">
        <v>164516</v>
      </c>
      <c r="G43" s="86">
        <v>0</v>
      </c>
      <c r="H43" s="86">
        <v>4631866</v>
      </c>
      <c r="I43" s="86">
        <v>0</v>
      </c>
      <c r="J43" s="86">
        <v>0</v>
      </c>
      <c r="K43" s="86">
        <f>SUM(C43:J43)</f>
        <v>4796382</v>
      </c>
      <c r="L43" s="86">
        <v>8391698</v>
      </c>
      <c r="M43" s="86">
        <v>0</v>
      </c>
      <c r="N43" s="86">
        <v>0</v>
      </c>
      <c r="O43" s="90">
        <v>5723570</v>
      </c>
      <c r="P43" s="86">
        <v>0</v>
      </c>
      <c r="Q43" s="86">
        <f>SUM(L43:P43)</f>
        <v>14115268</v>
      </c>
      <c r="R43" s="86">
        <v>1679132.44</v>
      </c>
      <c r="S43" s="1">
        <v>36</v>
      </c>
    </row>
    <row r="44" spans="1:19" ht="12.6" x14ac:dyDescent="0.25">
      <c r="A44" s="1">
        <v>37</v>
      </c>
      <c r="B44" s="1" t="s">
        <v>58</v>
      </c>
      <c r="C44" s="86">
        <v>48471</v>
      </c>
      <c r="D44" s="86">
        <v>344073</v>
      </c>
      <c r="E44" s="86">
        <v>19492</v>
      </c>
      <c r="F44" s="86">
        <v>604398</v>
      </c>
      <c r="G44" s="86">
        <v>0</v>
      </c>
      <c r="H44" s="86">
        <v>5177279</v>
      </c>
      <c r="I44" s="86">
        <v>0</v>
      </c>
      <c r="J44" s="86">
        <v>57876</v>
      </c>
      <c r="K44" s="86">
        <f>SUM(C44:J44)</f>
        <v>6251589</v>
      </c>
      <c r="L44" s="86">
        <v>1603157</v>
      </c>
      <c r="M44" s="86">
        <v>4585375</v>
      </c>
      <c r="N44" s="86">
        <v>1193515</v>
      </c>
      <c r="O44" s="90">
        <v>0</v>
      </c>
      <c r="P44" s="86">
        <v>0</v>
      </c>
      <c r="Q44" s="86">
        <f>SUM(L44:P44)</f>
        <v>7382047</v>
      </c>
      <c r="R44" s="86">
        <v>921797.1</v>
      </c>
      <c r="S44" s="1">
        <v>37</v>
      </c>
    </row>
    <row r="45" spans="1:19" ht="12.6" x14ac:dyDescent="0.25">
      <c r="A45" s="15">
        <v>38</v>
      </c>
      <c r="B45" s="1" t="s">
        <v>59</v>
      </c>
      <c r="C45" s="87">
        <v>1676978</v>
      </c>
      <c r="D45" s="87">
        <v>286112</v>
      </c>
      <c r="E45" s="87">
        <v>17176851</v>
      </c>
      <c r="F45" s="87">
        <v>197493</v>
      </c>
      <c r="G45" s="87">
        <v>0</v>
      </c>
      <c r="H45" s="87">
        <v>11925479</v>
      </c>
      <c r="I45" s="87">
        <v>257019</v>
      </c>
      <c r="J45" s="87">
        <v>664406</v>
      </c>
      <c r="K45" s="87">
        <f>SUM(C45:J45)</f>
        <v>32184338</v>
      </c>
      <c r="L45" s="87">
        <v>2488873</v>
      </c>
      <c r="M45" s="87">
        <v>3062763</v>
      </c>
      <c r="N45" s="87">
        <v>6692716</v>
      </c>
      <c r="O45" s="87">
        <v>0</v>
      </c>
      <c r="P45" s="87">
        <v>0</v>
      </c>
      <c r="Q45" s="87">
        <f>SUM(L45:P45)</f>
        <v>12244352</v>
      </c>
      <c r="R45" s="87">
        <v>618575.43000000005</v>
      </c>
      <c r="S45" s="15">
        <v>38</v>
      </c>
    </row>
    <row r="46" spans="1:19" ht="12.6" x14ac:dyDescent="0.25">
      <c r="A46" s="15">
        <f>A45</f>
        <v>38</v>
      </c>
      <c r="B46" s="6" t="s">
        <v>60</v>
      </c>
      <c r="C46" s="89">
        <f t="shared" ref="C46:R46" si="2">SUM(C8:C45)</f>
        <v>74113938</v>
      </c>
      <c r="D46" s="89">
        <f t="shared" si="2"/>
        <v>46368328</v>
      </c>
      <c r="E46" s="89">
        <f t="shared" si="2"/>
        <v>994359177</v>
      </c>
      <c r="F46" s="89">
        <f t="shared" si="2"/>
        <v>16376948</v>
      </c>
      <c r="G46" s="89">
        <f t="shared" si="2"/>
        <v>8313462</v>
      </c>
      <c r="H46" s="89">
        <f t="shared" si="2"/>
        <v>377544786</v>
      </c>
      <c r="I46" s="89">
        <f t="shared" si="2"/>
        <v>4539746</v>
      </c>
      <c r="J46" s="89">
        <f t="shared" si="2"/>
        <v>111364810</v>
      </c>
      <c r="K46" s="89">
        <f t="shared" si="2"/>
        <v>1632981195</v>
      </c>
      <c r="L46" s="89">
        <f t="shared" si="2"/>
        <v>421296852</v>
      </c>
      <c r="M46" s="89">
        <f t="shared" si="2"/>
        <v>157364709</v>
      </c>
      <c r="N46" s="89">
        <f t="shared" si="2"/>
        <v>486640460</v>
      </c>
      <c r="O46" s="89">
        <f t="shared" si="2"/>
        <v>114655934</v>
      </c>
      <c r="P46" s="89">
        <f t="shared" si="2"/>
        <v>933504</v>
      </c>
      <c r="Q46" s="89">
        <f t="shared" si="2"/>
        <v>1180891459</v>
      </c>
      <c r="R46" s="89">
        <f t="shared" si="2"/>
        <v>184610110.41000003</v>
      </c>
      <c r="S46" s="15">
        <f>S45</f>
        <v>38</v>
      </c>
    </row>
    <row r="50" ht="10.5" customHeight="1" x14ac:dyDescent="0.25"/>
  </sheetData>
  <printOptions horizontalCentered="1" verticalCentered="1" gridLines="1"/>
  <pageMargins left="0.5" right="0.5" top="0.5" bottom="0.5" header="0" footer="0"/>
  <pageSetup paperSize="3" scale="83"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CE0A-D09B-44A6-B4C7-3F86F547C653}">
  <sheetPr>
    <pageSetUpPr fitToPage="1"/>
  </sheetPr>
  <dimension ref="A1:S103"/>
  <sheetViews>
    <sheetView topLeftCell="J1" workbookViewId="0">
      <selection activeCell="R6" sqref="R6"/>
    </sheetView>
  </sheetViews>
  <sheetFormatPr defaultColWidth="7.21875" defaultRowHeight="12.6" x14ac:dyDescent="0.25"/>
  <cols>
    <col min="1" max="1" width="4.77734375" style="1" customWidth="1"/>
    <col min="2" max="2" width="16.33203125" style="1" customWidth="1"/>
    <col min="3" max="4" width="12.33203125" style="1" customWidth="1"/>
    <col min="5" max="5" width="12.77734375" style="1" customWidth="1"/>
    <col min="6" max="7" width="12.33203125" style="1" customWidth="1"/>
    <col min="8" max="8" width="12.77734375" style="1" customWidth="1"/>
    <col min="9" max="9" width="12.21875" style="1" customWidth="1"/>
    <col min="10" max="10" width="12.33203125" style="1" customWidth="1"/>
    <col min="11" max="12" width="12.77734375" style="1" customWidth="1"/>
    <col min="13" max="13" width="12.33203125" style="1" customWidth="1"/>
    <col min="14" max="14" width="12.77734375" style="1" customWidth="1"/>
    <col min="15" max="16" width="12.33203125" style="1" customWidth="1"/>
    <col min="17" max="18" width="12.77734375" style="1" customWidth="1"/>
    <col min="19" max="19" width="4.21875" style="1" bestFit="1" customWidth="1"/>
    <col min="20" max="256" width="7.21875" style="1"/>
    <col min="257" max="257" width="3.6640625" style="1" bestFit="1" customWidth="1"/>
    <col min="258" max="258" width="12.77734375" style="1" bestFit="1" customWidth="1"/>
    <col min="259" max="260" width="11" style="1" bestFit="1" customWidth="1"/>
    <col min="261" max="261" width="13.21875" style="1" bestFit="1" customWidth="1"/>
    <col min="262" max="262" width="11" style="1" bestFit="1" customWidth="1"/>
    <col min="263" max="263" width="9.88671875" style="1" bestFit="1" customWidth="1"/>
    <col min="264" max="264" width="11.88671875" style="1" bestFit="1" customWidth="1"/>
    <col min="265" max="265" width="11" style="1" bestFit="1" customWidth="1"/>
    <col min="266" max="266" width="11.88671875" style="1" bestFit="1" customWidth="1"/>
    <col min="267" max="268" width="13.21875" style="1" bestFit="1" customWidth="1"/>
    <col min="269" max="271" width="11.88671875" style="1" bestFit="1" customWidth="1"/>
    <col min="272" max="272" width="10.6640625" style="1" bestFit="1" customWidth="1"/>
    <col min="273" max="273" width="13.21875" style="1" bestFit="1" customWidth="1"/>
    <col min="274" max="274" width="13.109375" style="1" bestFit="1" customWidth="1"/>
    <col min="275" max="275" width="4.109375" style="1" bestFit="1" customWidth="1"/>
    <col min="276" max="512" width="7.21875" style="1"/>
    <col min="513" max="513" width="3.6640625" style="1" bestFit="1" customWidth="1"/>
    <col min="514" max="514" width="12.77734375" style="1" bestFit="1" customWidth="1"/>
    <col min="515" max="516" width="11" style="1" bestFit="1" customWidth="1"/>
    <col min="517" max="517" width="13.21875" style="1" bestFit="1" customWidth="1"/>
    <col min="518" max="518" width="11" style="1" bestFit="1" customWidth="1"/>
    <col min="519" max="519" width="9.88671875" style="1" bestFit="1" customWidth="1"/>
    <col min="520" max="520" width="11.88671875" style="1" bestFit="1" customWidth="1"/>
    <col min="521" max="521" width="11" style="1" bestFit="1" customWidth="1"/>
    <col min="522" max="522" width="11.88671875" style="1" bestFit="1" customWidth="1"/>
    <col min="523" max="524" width="13.21875" style="1" bestFit="1" customWidth="1"/>
    <col min="525" max="527" width="11.88671875" style="1" bestFit="1" customWidth="1"/>
    <col min="528" max="528" width="10.6640625" style="1" bestFit="1" customWidth="1"/>
    <col min="529" max="529" width="13.21875" style="1" bestFit="1" customWidth="1"/>
    <col min="530" max="530" width="13.109375" style="1" bestFit="1" customWidth="1"/>
    <col min="531" max="531" width="4.109375" style="1" bestFit="1" customWidth="1"/>
    <col min="532" max="768" width="7.21875" style="1"/>
    <col min="769" max="769" width="3.6640625" style="1" bestFit="1" customWidth="1"/>
    <col min="770" max="770" width="12.77734375" style="1" bestFit="1" customWidth="1"/>
    <col min="771" max="772" width="11" style="1" bestFit="1" customWidth="1"/>
    <col min="773" max="773" width="13.21875" style="1" bestFit="1" customWidth="1"/>
    <col min="774" max="774" width="11" style="1" bestFit="1" customWidth="1"/>
    <col min="775" max="775" width="9.88671875" style="1" bestFit="1" customWidth="1"/>
    <col min="776" max="776" width="11.88671875" style="1" bestFit="1" customWidth="1"/>
    <col min="777" max="777" width="11" style="1" bestFit="1" customWidth="1"/>
    <col min="778" max="778" width="11.88671875" style="1" bestFit="1" customWidth="1"/>
    <col min="779" max="780" width="13.21875" style="1" bestFit="1" customWidth="1"/>
    <col min="781" max="783" width="11.88671875" style="1" bestFit="1" customWidth="1"/>
    <col min="784" max="784" width="10.6640625" style="1" bestFit="1" customWidth="1"/>
    <col min="785" max="785" width="13.21875" style="1" bestFit="1" customWidth="1"/>
    <col min="786" max="786" width="13.109375" style="1" bestFit="1" customWidth="1"/>
    <col min="787" max="787" width="4.109375" style="1" bestFit="1" customWidth="1"/>
    <col min="788" max="1024" width="7.21875" style="1"/>
    <col min="1025" max="1025" width="3.6640625" style="1" bestFit="1" customWidth="1"/>
    <col min="1026" max="1026" width="12.77734375" style="1" bestFit="1" customWidth="1"/>
    <col min="1027" max="1028" width="11" style="1" bestFit="1" customWidth="1"/>
    <col min="1029" max="1029" width="13.21875" style="1" bestFit="1" customWidth="1"/>
    <col min="1030" max="1030" width="11" style="1" bestFit="1" customWidth="1"/>
    <col min="1031" max="1031" width="9.88671875" style="1" bestFit="1" customWidth="1"/>
    <col min="1032" max="1032" width="11.88671875" style="1" bestFit="1" customWidth="1"/>
    <col min="1033" max="1033" width="11" style="1" bestFit="1" customWidth="1"/>
    <col min="1034" max="1034" width="11.88671875" style="1" bestFit="1" customWidth="1"/>
    <col min="1035" max="1036" width="13.21875" style="1" bestFit="1" customWidth="1"/>
    <col min="1037" max="1039" width="11.88671875" style="1" bestFit="1" customWidth="1"/>
    <col min="1040" max="1040" width="10.6640625" style="1" bestFit="1" customWidth="1"/>
    <col min="1041" max="1041" width="13.21875" style="1" bestFit="1" customWidth="1"/>
    <col min="1042" max="1042" width="13.109375" style="1" bestFit="1" customWidth="1"/>
    <col min="1043" max="1043" width="4.109375" style="1" bestFit="1" customWidth="1"/>
    <col min="1044" max="1280" width="7.21875" style="1"/>
    <col min="1281" max="1281" width="3.6640625" style="1" bestFit="1" customWidth="1"/>
    <col min="1282" max="1282" width="12.77734375" style="1" bestFit="1" customWidth="1"/>
    <col min="1283" max="1284" width="11" style="1" bestFit="1" customWidth="1"/>
    <col min="1285" max="1285" width="13.21875" style="1" bestFit="1" customWidth="1"/>
    <col min="1286" max="1286" width="11" style="1" bestFit="1" customWidth="1"/>
    <col min="1287" max="1287" width="9.88671875" style="1" bestFit="1" customWidth="1"/>
    <col min="1288" max="1288" width="11.88671875" style="1" bestFit="1" customWidth="1"/>
    <col min="1289" max="1289" width="11" style="1" bestFit="1" customWidth="1"/>
    <col min="1290" max="1290" width="11.88671875" style="1" bestFit="1" customWidth="1"/>
    <col min="1291" max="1292" width="13.21875" style="1" bestFit="1" customWidth="1"/>
    <col min="1293" max="1295" width="11.88671875" style="1" bestFit="1" customWidth="1"/>
    <col min="1296" max="1296" width="10.6640625" style="1" bestFit="1" customWidth="1"/>
    <col min="1297" max="1297" width="13.21875" style="1" bestFit="1" customWidth="1"/>
    <col min="1298" max="1298" width="13.109375" style="1" bestFit="1" customWidth="1"/>
    <col min="1299" max="1299" width="4.109375" style="1" bestFit="1" customWidth="1"/>
    <col min="1300" max="1536" width="7.21875" style="1"/>
    <col min="1537" max="1537" width="3.6640625" style="1" bestFit="1" customWidth="1"/>
    <col min="1538" max="1538" width="12.77734375" style="1" bestFit="1" customWidth="1"/>
    <col min="1539" max="1540" width="11" style="1" bestFit="1" customWidth="1"/>
    <col min="1541" max="1541" width="13.21875" style="1" bestFit="1" customWidth="1"/>
    <col min="1542" max="1542" width="11" style="1" bestFit="1" customWidth="1"/>
    <col min="1543" max="1543" width="9.88671875" style="1" bestFit="1" customWidth="1"/>
    <col min="1544" max="1544" width="11.88671875" style="1" bestFit="1" customWidth="1"/>
    <col min="1545" max="1545" width="11" style="1" bestFit="1" customWidth="1"/>
    <col min="1546" max="1546" width="11.88671875" style="1" bestFit="1" customWidth="1"/>
    <col min="1547" max="1548" width="13.21875" style="1" bestFit="1" customWidth="1"/>
    <col min="1549" max="1551" width="11.88671875" style="1" bestFit="1" customWidth="1"/>
    <col min="1552" max="1552" width="10.6640625" style="1" bestFit="1" customWidth="1"/>
    <col min="1553" max="1553" width="13.21875" style="1" bestFit="1" customWidth="1"/>
    <col min="1554" max="1554" width="13.109375" style="1" bestFit="1" customWidth="1"/>
    <col min="1555" max="1555" width="4.109375" style="1" bestFit="1" customWidth="1"/>
    <col min="1556" max="1792" width="7.21875" style="1"/>
    <col min="1793" max="1793" width="3.6640625" style="1" bestFit="1" customWidth="1"/>
    <col min="1794" max="1794" width="12.77734375" style="1" bestFit="1" customWidth="1"/>
    <col min="1795" max="1796" width="11" style="1" bestFit="1" customWidth="1"/>
    <col min="1797" max="1797" width="13.21875" style="1" bestFit="1" customWidth="1"/>
    <col min="1798" max="1798" width="11" style="1" bestFit="1" customWidth="1"/>
    <col min="1799" max="1799" width="9.88671875" style="1" bestFit="1" customWidth="1"/>
    <col min="1800" max="1800" width="11.88671875" style="1" bestFit="1" customWidth="1"/>
    <col min="1801" max="1801" width="11" style="1" bestFit="1" customWidth="1"/>
    <col min="1802" max="1802" width="11.88671875" style="1" bestFit="1" customWidth="1"/>
    <col min="1803" max="1804" width="13.21875" style="1" bestFit="1" customWidth="1"/>
    <col min="1805" max="1807" width="11.88671875" style="1" bestFit="1" customWidth="1"/>
    <col min="1808" max="1808" width="10.6640625" style="1" bestFit="1" customWidth="1"/>
    <col min="1809" max="1809" width="13.21875" style="1" bestFit="1" customWidth="1"/>
    <col min="1810" max="1810" width="13.109375" style="1" bestFit="1" customWidth="1"/>
    <col min="1811" max="1811" width="4.109375" style="1" bestFit="1" customWidth="1"/>
    <col min="1812" max="2048" width="7.21875" style="1"/>
    <col min="2049" max="2049" width="3.6640625" style="1" bestFit="1" customWidth="1"/>
    <col min="2050" max="2050" width="12.77734375" style="1" bestFit="1" customWidth="1"/>
    <col min="2051" max="2052" width="11" style="1" bestFit="1" customWidth="1"/>
    <col min="2053" max="2053" width="13.21875" style="1" bestFit="1" customWidth="1"/>
    <col min="2054" max="2054" width="11" style="1" bestFit="1" customWidth="1"/>
    <col min="2055" max="2055" width="9.88671875" style="1" bestFit="1" customWidth="1"/>
    <col min="2056" max="2056" width="11.88671875" style="1" bestFit="1" customWidth="1"/>
    <col min="2057" max="2057" width="11" style="1" bestFit="1" customWidth="1"/>
    <col min="2058" max="2058" width="11.88671875" style="1" bestFit="1" customWidth="1"/>
    <col min="2059" max="2060" width="13.21875" style="1" bestFit="1" customWidth="1"/>
    <col min="2061" max="2063" width="11.88671875" style="1" bestFit="1" customWidth="1"/>
    <col min="2064" max="2064" width="10.6640625" style="1" bestFit="1" customWidth="1"/>
    <col min="2065" max="2065" width="13.21875" style="1" bestFit="1" customWidth="1"/>
    <col min="2066" max="2066" width="13.109375" style="1" bestFit="1" customWidth="1"/>
    <col min="2067" max="2067" width="4.109375" style="1" bestFit="1" customWidth="1"/>
    <col min="2068" max="2304" width="7.21875" style="1"/>
    <col min="2305" max="2305" width="3.6640625" style="1" bestFit="1" customWidth="1"/>
    <col min="2306" max="2306" width="12.77734375" style="1" bestFit="1" customWidth="1"/>
    <col min="2307" max="2308" width="11" style="1" bestFit="1" customWidth="1"/>
    <col min="2309" max="2309" width="13.21875" style="1" bestFit="1" customWidth="1"/>
    <col min="2310" max="2310" width="11" style="1" bestFit="1" customWidth="1"/>
    <col min="2311" max="2311" width="9.88671875" style="1" bestFit="1" customWidth="1"/>
    <col min="2312" max="2312" width="11.88671875" style="1" bestFit="1" customWidth="1"/>
    <col min="2313" max="2313" width="11" style="1" bestFit="1" customWidth="1"/>
    <col min="2314" max="2314" width="11.88671875" style="1" bestFit="1" customWidth="1"/>
    <col min="2315" max="2316" width="13.21875" style="1" bestFit="1" customWidth="1"/>
    <col min="2317" max="2319" width="11.88671875" style="1" bestFit="1" customWidth="1"/>
    <col min="2320" max="2320" width="10.6640625" style="1" bestFit="1" customWidth="1"/>
    <col min="2321" max="2321" width="13.21875" style="1" bestFit="1" customWidth="1"/>
    <col min="2322" max="2322" width="13.109375" style="1" bestFit="1" customWidth="1"/>
    <col min="2323" max="2323" width="4.109375" style="1" bestFit="1" customWidth="1"/>
    <col min="2324" max="2560" width="7.21875" style="1"/>
    <col min="2561" max="2561" width="3.6640625" style="1" bestFit="1" customWidth="1"/>
    <col min="2562" max="2562" width="12.77734375" style="1" bestFit="1" customWidth="1"/>
    <col min="2563" max="2564" width="11" style="1" bestFit="1" customWidth="1"/>
    <col min="2565" max="2565" width="13.21875" style="1" bestFit="1" customWidth="1"/>
    <col min="2566" max="2566" width="11" style="1" bestFit="1" customWidth="1"/>
    <col min="2567" max="2567" width="9.88671875" style="1" bestFit="1" customWidth="1"/>
    <col min="2568" max="2568" width="11.88671875" style="1" bestFit="1" customWidth="1"/>
    <col min="2569" max="2569" width="11" style="1" bestFit="1" customWidth="1"/>
    <col min="2570" max="2570" width="11.88671875" style="1" bestFit="1" customWidth="1"/>
    <col min="2571" max="2572" width="13.21875" style="1" bestFit="1" customWidth="1"/>
    <col min="2573" max="2575" width="11.88671875" style="1" bestFit="1" customWidth="1"/>
    <col min="2576" max="2576" width="10.6640625" style="1" bestFit="1" customWidth="1"/>
    <col min="2577" max="2577" width="13.21875" style="1" bestFit="1" customWidth="1"/>
    <col min="2578" max="2578" width="13.109375" style="1" bestFit="1" customWidth="1"/>
    <col min="2579" max="2579" width="4.109375" style="1" bestFit="1" customWidth="1"/>
    <col min="2580" max="2816" width="7.21875" style="1"/>
    <col min="2817" max="2817" width="3.6640625" style="1" bestFit="1" customWidth="1"/>
    <col min="2818" max="2818" width="12.77734375" style="1" bestFit="1" customWidth="1"/>
    <col min="2819" max="2820" width="11" style="1" bestFit="1" customWidth="1"/>
    <col min="2821" max="2821" width="13.21875" style="1" bestFit="1" customWidth="1"/>
    <col min="2822" max="2822" width="11" style="1" bestFit="1" customWidth="1"/>
    <col min="2823" max="2823" width="9.88671875" style="1" bestFit="1" customWidth="1"/>
    <col min="2824" max="2824" width="11.88671875" style="1" bestFit="1" customWidth="1"/>
    <col min="2825" max="2825" width="11" style="1" bestFit="1" customWidth="1"/>
    <col min="2826" max="2826" width="11.88671875" style="1" bestFit="1" customWidth="1"/>
    <col min="2827" max="2828" width="13.21875" style="1" bestFit="1" customWidth="1"/>
    <col min="2829" max="2831" width="11.88671875" style="1" bestFit="1" customWidth="1"/>
    <col min="2832" max="2832" width="10.6640625" style="1" bestFit="1" customWidth="1"/>
    <col min="2833" max="2833" width="13.21875" style="1" bestFit="1" customWidth="1"/>
    <col min="2834" max="2834" width="13.109375" style="1" bestFit="1" customWidth="1"/>
    <col min="2835" max="2835" width="4.109375" style="1" bestFit="1" customWidth="1"/>
    <col min="2836" max="3072" width="7.21875" style="1"/>
    <col min="3073" max="3073" width="3.6640625" style="1" bestFit="1" customWidth="1"/>
    <col min="3074" max="3074" width="12.77734375" style="1" bestFit="1" customWidth="1"/>
    <col min="3075" max="3076" width="11" style="1" bestFit="1" customWidth="1"/>
    <col min="3077" max="3077" width="13.21875" style="1" bestFit="1" customWidth="1"/>
    <col min="3078" max="3078" width="11" style="1" bestFit="1" customWidth="1"/>
    <col min="3079" max="3079" width="9.88671875" style="1" bestFit="1" customWidth="1"/>
    <col min="3080" max="3080" width="11.88671875" style="1" bestFit="1" customWidth="1"/>
    <col min="3081" max="3081" width="11" style="1" bestFit="1" customWidth="1"/>
    <col min="3082" max="3082" width="11.88671875" style="1" bestFit="1" customWidth="1"/>
    <col min="3083" max="3084" width="13.21875" style="1" bestFit="1" customWidth="1"/>
    <col min="3085" max="3087" width="11.88671875" style="1" bestFit="1" customWidth="1"/>
    <col min="3088" max="3088" width="10.6640625" style="1" bestFit="1" customWidth="1"/>
    <col min="3089" max="3089" width="13.21875" style="1" bestFit="1" customWidth="1"/>
    <col min="3090" max="3090" width="13.109375" style="1" bestFit="1" customWidth="1"/>
    <col min="3091" max="3091" width="4.109375" style="1" bestFit="1" customWidth="1"/>
    <col min="3092" max="3328" width="7.21875" style="1"/>
    <col min="3329" max="3329" width="3.6640625" style="1" bestFit="1" customWidth="1"/>
    <col min="3330" max="3330" width="12.77734375" style="1" bestFit="1" customWidth="1"/>
    <col min="3331" max="3332" width="11" style="1" bestFit="1" customWidth="1"/>
    <col min="3333" max="3333" width="13.21875" style="1" bestFit="1" customWidth="1"/>
    <col min="3334" max="3334" width="11" style="1" bestFit="1" customWidth="1"/>
    <col min="3335" max="3335" width="9.88671875" style="1" bestFit="1" customWidth="1"/>
    <col min="3336" max="3336" width="11.88671875" style="1" bestFit="1" customWidth="1"/>
    <col min="3337" max="3337" width="11" style="1" bestFit="1" customWidth="1"/>
    <col min="3338" max="3338" width="11.88671875" style="1" bestFit="1" customWidth="1"/>
    <col min="3339" max="3340" width="13.21875" style="1" bestFit="1" customWidth="1"/>
    <col min="3341" max="3343" width="11.88671875" style="1" bestFit="1" customWidth="1"/>
    <col min="3344" max="3344" width="10.6640625" style="1" bestFit="1" customWidth="1"/>
    <col min="3345" max="3345" width="13.21875" style="1" bestFit="1" customWidth="1"/>
    <col min="3346" max="3346" width="13.109375" style="1" bestFit="1" customWidth="1"/>
    <col min="3347" max="3347" width="4.109375" style="1" bestFit="1" customWidth="1"/>
    <col min="3348" max="3584" width="7.21875" style="1"/>
    <col min="3585" max="3585" width="3.6640625" style="1" bestFit="1" customWidth="1"/>
    <col min="3586" max="3586" width="12.77734375" style="1" bestFit="1" customWidth="1"/>
    <col min="3587" max="3588" width="11" style="1" bestFit="1" customWidth="1"/>
    <col min="3589" max="3589" width="13.21875" style="1" bestFit="1" customWidth="1"/>
    <col min="3590" max="3590" width="11" style="1" bestFit="1" customWidth="1"/>
    <col min="3591" max="3591" width="9.88671875" style="1" bestFit="1" customWidth="1"/>
    <col min="3592" max="3592" width="11.88671875" style="1" bestFit="1" customWidth="1"/>
    <col min="3593" max="3593" width="11" style="1" bestFit="1" customWidth="1"/>
    <col min="3594" max="3594" width="11.88671875" style="1" bestFit="1" customWidth="1"/>
    <col min="3595" max="3596" width="13.21875" style="1" bestFit="1" customWidth="1"/>
    <col min="3597" max="3599" width="11.88671875" style="1" bestFit="1" customWidth="1"/>
    <col min="3600" max="3600" width="10.6640625" style="1" bestFit="1" customWidth="1"/>
    <col min="3601" max="3601" width="13.21875" style="1" bestFit="1" customWidth="1"/>
    <col min="3602" max="3602" width="13.109375" style="1" bestFit="1" customWidth="1"/>
    <col min="3603" max="3603" width="4.109375" style="1" bestFit="1" customWidth="1"/>
    <col min="3604" max="3840" width="7.21875" style="1"/>
    <col min="3841" max="3841" width="3.6640625" style="1" bestFit="1" customWidth="1"/>
    <col min="3842" max="3842" width="12.77734375" style="1" bestFit="1" customWidth="1"/>
    <col min="3843" max="3844" width="11" style="1" bestFit="1" customWidth="1"/>
    <col min="3845" max="3845" width="13.21875" style="1" bestFit="1" customWidth="1"/>
    <col min="3846" max="3846" width="11" style="1" bestFit="1" customWidth="1"/>
    <col min="3847" max="3847" width="9.88671875" style="1" bestFit="1" customWidth="1"/>
    <col min="3848" max="3848" width="11.88671875" style="1" bestFit="1" customWidth="1"/>
    <col min="3849" max="3849" width="11" style="1" bestFit="1" customWidth="1"/>
    <col min="3850" max="3850" width="11.88671875" style="1" bestFit="1" customWidth="1"/>
    <col min="3851" max="3852" width="13.21875" style="1" bestFit="1" customWidth="1"/>
    <col min="3853" max="3855" width="11.88671875" style="1" bestFit="1" customWidth="1"/>
    <col min="3856" max="3856" width="10.6640625" style="1" bestFit="1" customWidth="1"/>
    <col min="3857" max="3857" width="13.21875" style="1" bestFit="1" customWidth="1"/>
    <col min="3858" max="3858" width="13.109375" style="1" bestFit="1" customWidth="1"/>
    <col min="3859" max="3859" width="4.109375" style="1" bestFit="1" customWidth="1"/>
    <col min="3860" max="4096" width="7.21875" style="1"/>
    <col min="4097" max="4097" width="3.6640625" style="1" bestFit="1" customWidth="1"/>
    <col min="4098" max="4098" width="12.77734375" style="1" bestFit="1" customWidth="1"/>
    <col min="4099" max="4100" width="11" style="1" bestFit="1" customWidth="1"/>
    <col min="4101" max="4101" width="13.21875" style="1" bestFit="1" customWidth="1"/>
    <col min="4102" max="4102" width="11" style="1" bestFit="1" customWidth="1"/>
    <col min="4103" max="4103" width="9.88671875" style="1" bestFit="1" customWidth="1"/>
    <col min="4104" max="4104" width="11.88671875" style="1" bestFit="1" customWidth="1"/>
    <col min="4105" max="4105" width="11" style="1" bestFit="1" customWidth="1"/>
    <col min="4106" max="4106" width="11.88671875" style="1" bestFit="1" customWidth="1"/>
    <col min="4107" max="4108" width="13.21875" style="1" bestFit="1" customWidth="1"/>
    <col min="4109" max="4111" width="11.88671875" style="1" bestFit="1" customWidth="1"/>
    <col min="4112" max="4112" width="10.6640625" style="1" bestFit="1" customWidth="1"/>
    <col min="4113" max="4113" width="13.21875" style="1" bestFit="1" customWidth="1"/>
    <col min="4114" max="4114" width="13.109375" style="1" bestFit="1" customWidth="1"/>
    <col min="4115" max="4115" width="4.109375" style="1" bestFit="1" customWidth="1"/>
    <col min="4116" max="4352" width="7.21875" style="1"/>
    <col min="4353" max="4353" width="3.6640625" style="1" bestFit="1" customWidth="1"/>
    <col min="4354" max="4354" width="12.77734375" style="1" bestFit="1" customWidth="1"/>
    <col min="4355" max="4356" width="11" style="1" bestFit="1" customWidth="1"/>
    <col min="4357" max="4357" width="13.21875" style="1" bestFit="1" customWidth="1"/>
    <col min="4358" max="4358" width="11" style="1" bestFit="1" customWidth="1"/>
    <col min="4359" max="4359" width="9.88671875" style="1" bestFit="1" customWidth="1"/>
    <col min="4360" max="4360" width="11.88671875" style="1" bestFit="1" customWidth="1"/>
    <col min="4361" max="4361" width="11" style="1" bestFit="1" customWidth="1"/>
    <col min="4362" max="4362" width="11.88671875" style="1" bestFit="1" customWidth="1"/>
    <col min="4363" max="4364" width="13.21875" style="1" bestFit="1" customWidth="1"/>
    <col min="4365" max="4367" width="11.88671875" style="1" bestFit="1" customWidth="1"/>
    <col min="4368" max="4368" width="10.6640625" style="1" bestFit="1" customWidth="1"/>
    <col min="4369" max="4369" width="13.21875" style="1" bestFit="1" customWidth="1"/>
    <col min="4370" max="4370" width="13.109375" style="1" bestFit="1" customWidth="1"/>
    <col min="4371" max="4371" width="4.109375" style="1" bestFit="1" customWidth="1"/>
    <col min="4372" max="4608" width="7.21875" style="1"/>
    <col min="4609" max="4609" width="3.6640625" style="1" bestFit="1" customWidth="1"/>
    <col min="4610" max="4610" width="12.77734375" style="1" bestFit="1" customWidth="1"/>
    <col min="4611" max="4612" width="11" style="1" bestFit="1" customWidth="1"/>
    <col min="4613" max="4613" width="13.21875" style="1" bestFit="1" customWidth="1"/>
    <col min="4614" max="4614" width="11" style="1" bestFit="1" customWidth="1"/>
    <col min="4615" max="4615" width="9.88671875" style="1" bestFit="1" customWidth="1"/>
    <col min="4616" max="4616" width="11.88671875" style="1" bestFit="1" customWidth="1"/>
    <col min="4617" max="4617" width="11" style="1" bestFit="1" customWidth="1"/>
    <col min="4618" max="4618" width="11.88671875" style="1" bestFit="1" customWidth="1"/>
    <col min="4619" max="4620" width="13.21875" style="1" bestFit="1" customWidth="1"/>
    <col min="4621" max="4623" width="11.88671875" style="1" bestFit="1" customWidth="1"/>
    <col min="4624" max="4624" width="10.6640625" style="1" bestFit="1" customWidth="1"/>
    <col min="4625" max="4625" width="13.21875" style="1" bestFit="1" customWidth="1"/>
    <col min="4626" max="4626" width="13.109375" style="1" bestFit="1" customWidth="1"/>
    <col min="4627" max="4627" width="4.109375" style="1" bestFit="1" customWidth="1"/>
    <col min="4628" max="4864" width="7.21875" style="1"/>
    <col min="4865" max="4865" width="3.6640625" style="1" bestFit="1" customWidth="1"/>
    <col min="4866" max="4866" width="12.77734375" style="1" bestFit="1" customWidth="1"/>
    <col min="4867" max="4868" width="11" style="1" bestFit="1" customWidth="1"/>
    <col min="4869" max="4869" width="13.21875" style="1" bestFit="1" customWidth="1"/>
    <col min="4870" max="4870" width="11" style="1" bestFit="1" customWidth="1"/>
    <col min="4871" max="4871" width="9.88671875" style="1" bestFit="1" customWidth="1"/>
    <col min="4872" max="4872" width="11.88671875" style="1" bestFit="1" customWidth="1"/>
    <col min="4873" max="4873" width="11" style="1" bestFit="1" customWidth="1"/>
    <col min="4874" max="4874" width="11.88671875" style="1" bestFit="1" customWidth="1"/>
    <col min="4875" max="4876" width="13.21875" style="1" bestFit="1" customWidth="1"/>
    <col min="4877" max="4879" width="11.88671875" style="1" bestFit="1" customWidth="1"/>
    <col min="4880" max="4880" width="10.6640625" style="1" bestFit="1" customWidth="1"/>
    <col min="4881" max="4881" width="13.21875" style="1" bestFit="1" customWidth="1"/>
    <col min="4882" max="4882" width="13.109375" style="1" bestFit="1" customWidth="1"/>
    <col min="4883" max="4883" width="4.109375" style="1" bestFit="1" customWidth="1"/>
    <col min="4884" max="5120" width="7.21875" style="1"/>
    <col min="5121" max="5121" width="3.6640625" style="1" bestFit="1" customWidth="1"/>
    <col min="5122" max="5122" width="12.77734375" style="1" bestFit="1" customWidth="1"/>
    <col min="5123" max="5124" width="11" style="1" bestFit="1" customWidth="1"/>
    <col min="5125" max="5125" width="13.21875" style="1" bestFit="1" customWidth="1"/>
    <col min="5126" max="5126" width="11" style="1" bestFit="1" customWidth="1"/>
    <col min="5127" max="5127" width="9.88671875" style="1" bestFit="1" customWidth="1"/>
    <col min="5128" max="5128" width="11.88671875" style="1" bestFit="1" customWidth="1"/>
    <col min="5129" max="5129" width="11" style="1" bestFit="1" customWidth="1"/>
    <col min="5130" max="5130" width="11.88671875" style="1" bestFit="1" customWidth="1"/>
    <col min="5131" max="5132" width="13.21875" style="1" bestFit="1" customWidth="1"/>
    <col min="5133" max="5135" width="11.88671875" style="1" bestFit="1" customWidth="1"/>
    <col min="5136" max="5136" width="10.6640625" style="1" bestFit="1" customWidth="1"/>
    <col min="5137" max="5137" width="13.21875" style="1" bestFit="1" customWidth="1"/>
    <col min="5138" max="5138" width="13.109375" style="1" bestFit="1" customWidth="1"/>
    <col min="5139" max="5139" width="4.109375" style="1" bestFit="1" customWidth="1"/>
    <col min="5140" max="5376" width="7.21875" style="1"/>
    <col min="5377" max="5377" width="3.6640625" style="1" bestFit="1" customWidth="1"/>
    <col min="5378" max="5378" width="12.77734375" style="1" bestFit="1" customWidth="1"/>
    <col min="5379" max="5380" width="11" style="1" bestFit="1" customWidth="1"/>
    <col min="5381" max="5381" width="13.21875" style="1" bestFit="1" customWidth="1"/>
    <col min="5382" max="5382" width="11" style="1" bestFit="1" customWidth="1"/>
    <col min="5383" max="5383" width="9.88671875" style="1" bestFit="1" customWidth="1"/>
    <col min="5384" max="5384" width="11.88671875" style="1" bestFit="1" customWidth="1"/>
    <col min="5385" max="5385" width="11" style="1" bestFit="1" customWidth="1"/>
    <col min="5386" max="5386" width="11.88671875" style="1" bestFit="1" customWidth="1"/>
    <col min="5387" max="5388" width="13.21875" style="1" bestFit="1" customWidth="1"/>
    <col min="5389" max="5391" width="11.88671875" style="1" bestFit="1" customWidth="1"/>
    <col min="5392" max="5392" width="10.6640625" style="1" bestFit="1" customWidth="1"/>
    <col min="5393" max="5393" width="13.21875" style="1" bestFit="1" customWidth="1"/>
    <col min="5394" max="5394" width="13.109375" style="1" bestFit="1" customWidth="1"/>
    <col min="5395" max="5395" width="4.109375" style="1" bestFit="1" customWidth="1"/>
    <col min="5396" max="5632" width="7.21875" style="1"/>
    <col min="5633" max="5633" width="3.6640625" style="1" bestFit="1" customWidth="1"/>
    <col min="5634" max="5634" width="12.77734375" style="1" bestFit="1" customWidth="1"/>
    <col min="5635" max="5636" width="11" style="1" bestFit="1" customWidth="1"/>
    <col min="5637" max="5637" width="13.21875" style="1" bestFit="1" customWidth="1"/>
    <col min="5638" max="5638" width="11" style="1" bestFit="1" customWidth="1"/>
    <col min="5639" max="5639" width="9.88671875" style="1" bestFit="1" customWidth="1"/>
    <col min="5640" max="5640" width="11.88671875" style="1" bestFit="1" customWidth="1"/>
    <col min="5641" max="5641" width="11" style="1" bestFit="1" customWidth="1"/>
    <col min="5642" max="5642" width="11.88671875" style="1" bestFit="1" customWidth="1"/>
    <col min="5643" max="5644" width="13.21875" style="1" bestFit="1" customWidth="1"/>
    <col min="5645" max="5647" width="11.88671875" style="1" bestFit="1" customWidth="1"/>
    <col min="5648" max="5648" width="10.6640625" style="1" bestFit="1" customWidth="1"/>
    <col min="5649" max="5649" width="13.21875" style="1" bestFit="1" customWidth="1"/>
    <col min="5650" max="5650" width="13.109375" style="1" bestFit="1" customWidth="1"/>
    <col min="5651" max="5651" width="4.109375" style="1" bestFit="1" customWidth="1"/>
    <col min="5652" max="5888" width="7.21875" style="1"/>
    <col min="5889" max="5889" width="3.6640625" style="1" bestFit="1" customWidth="1"/>
    <col min="5890" max="5890" width="12.77734375" style="1" bestFit="1" customWidth="1"/>
    <col min="5891" max="5892" width="11" style="1" bestFit="1" customWidth="1"/>
    <col min="5893" max="5893" width="13.21875" style="1" bestFit="1" customWidth="1"/>
    <col min="5894" max="5894" width="11" style="1" bestFit="1" customWidth="1"/>
    <col min="5895" max="5895" width="9.88671875" style="1" bestFit="1" customWidth="1"/>
    <col min="5896" max="5896" width="11.88671875" style="1" bestFit="1" customWidth="1"/>
    <col min="5897" max="5897" width="11" style="1" bestFit="1" customWidth="1"/>
    <col min="5898" max="5898" width="11.88671875" style="1" bestFit="1" customWidth="1"/>
    <col min="5899" max="5900" width="13.21875" style="1" bestFit="1" customWidth="1"/>
    <col min="5901" max="5903" width="11.88671875" style="1" bestFit="1" customWidth="1"/>
    <col min="5904" max="5904" width="10.6640625" style="1" bestFit="1" customWidth="1"/>
    <col min="5905" max="5905" width="13.21875" style="1" bestFit="1" customWidth="1"/>
    <col min="5906" max="5906" width="13.109375" style="1" bestFit="1" customWidth="1"/>
    <col min="5907" max="5907" width="4.109375" style="1" bestFit="1" customWidth="1"/>
    <col min="5908" max="6144" width="7.21875" style="1"/>
    <col min="6145" max="6145" width="3.6640625" style="1" bestFit="1" customWidth="1"/>
    <col min="6146" max="6146" width="12.77734375" style="1" bestFit="1" customWidth="1"/>
    <col min="6147" max="6148" width="11" style="1" bestFit="1" customWidth="1"/>
    <col min="6149" max="6149" width="13.21875" style="1" bestFit="1" customWidth="1"/>
    <col min="6150" max="6150" width="11" style="1" bestFit="1" customWidth="1"/>
    <col min="6151" max="6151" width="9.88671875" style="1" bestFit="1" customWidth="1"/>
    <col min="6152" max="6152" width="11.88671875" style="1" bestFit="1" customWidth="1"/>
    <col min="6153" max="6153" width="11" style="1" bestFit="1" customWidth="1"/>
    <col min="6154" max="6154" width="11.88671875" style="1" bestFit="1" customWidth="1"/>
    <col min="6155" max="6156" width="13.21875" style="1" bestFit="1" customWidth="1"/>
    <col min="6157" max="6159" width="11.88671875" style="1" bestFit="1" customWidth="1"/>
    <col min="6160" max="6160" width="10.6640625" style="1" bestFit="1" customWidth="1"/>
    <col min="6161" max="6161" width="13.21875" style="1" bestFit="1" customWidth="1"/>
    <col min="6162" max="6162" width="13.109375" style="1" bestFit="1" customWidth="1"/>
    <col min="6163" max="6163" width="4.109375" style="1" bestFit="1" customWidth="1"/>
    <col min="6164" max="6400" width="7.21875" style="1"/>
    <col min="6401" max="6401" width="3.6640625" style="1" bestFit="1" customWidth="1"/>
    <col min="6402" max="6402" width="12.77734375" style="1" bestFit="1" customWidth="1"/>
    <col min="6403" max="6404" width="11" style="1" bestFit="1" customWidth="1"/>
    <col min="6405" max="6405" width="13.21875" style="1" bestFit="1" customWidth="1"/>
    <col min="6406" max="6406" width="11" style="1" bestFit="1" customWidth="1"/>
    <col min="6407" max="6407" width="9.88671875" style="1" bestFit="1" customWidth="1"/>
    <col min="6408" max="6408" width="11.88671875" style="1" bestFit="1" customWidth="1"/>
    <col min="6409" max="6409" width="11" style="1" bestFit="1" customWidth="1"/>
    <col min="6410" max="6410" width="11.88671875" style="1" bestFit="1" customWidth="1"/>
    <col min="6411" max="6412" width="13.21875" style="1" bestFit="1" customWidth="1"/>
    <col min="6413" max="6415" width="11.88671875" style="1" bestFit="1" customWidth="1"/>
    <col min="6416" max="6416" width="10.6640625" style="1" bestFit="1" customWidth="1"/>
    <col min="6417" max="6417" width="13.21875" style="1" bestFit="1" customWidth="1"/>
    <col min="6418" max="6418" width="13.109375" style="1" bestFit="1" customWidth="1"/>
    <col min="6419" max="6419" width="4.109375" style="1" bestFit="1" customWidth="1"/>
    <col min="6420" max="6656" width="7.21875" style="1"/>
    <col min="6657" max="6657" width="3.6640625" style="1" bestFit="1" customWidth="1"/>
    <col min="6658" max="6658" width="12.77734375" style="1" bestFit="1" customWidth="1"/>
    <col min="6659" max="6660" width="11" style="1" bestFit="1" customWidth="1"/>
    <col min="6661" max="6661" width="13.21875" style="1" bestFit="1" customWidth="1"/>
    <col min="6662" max="6662" width="11" style="1" bestFit="1" customWidth="1"/>
    <col min="6663" max="6663" width="9.88671875" style="1" bestFit="1" customWidth="1"/>
    <col min="6664" max="6664" width="11.88671875" style="1" bestFit="1" customWidth="1"/>
    <col min="6665" max="6665" width="11" style="1" bestFit="1" customWidth="1"/>
    <col min="6666" max="6666" width="11.88671875" style="1" bestFit="1" customWidth="1"/>
    <col min="6667" max="6668" width="13.21875" style="1" bestFit="1" customWidth="1"/>
    <col min="6669" max="6671" width="11.88671875" style="1" bestFit="1" customWidth="1"/>
    <col min="6672" max="6672" width="10.6640625" style="1" bestFit="1" customWidth="1"/>
    <col min="6673" max="6673" width="13.21875" style="1" bestFit="1" customWidth="1"/>
    <col min="6674" max="6674" width="13.109375" style="1" bestFit="1" customWidth="1"/>
    <col min="6675" max="6675" width="4.109375" style="1" bestFit="1" customWidth="1"/>
    <col min="6676" max="6912" width="7.21875" style="1"/>
    <col min="6913" max="6913" width="3.6640625" style="1" bestFit="1" customWidth="1"/>
    <col min="6914" max="6914" width="12.77734375" style="1" bestFit="1" customWidth="1"/>
    <col min="6915" max="6916" width="11" style="1" bestFit="1" customWidth="1"/>
    <col min="6917" max="6917" width="13.21875" style="1" bestFit="1" customWidth="1"/>
    <col min="6918" max="6918" width="11" style="1" bestFit="1" customWidth="1"/>
    <col min="6919" max="6919" width="9.88671875" style="1" bestFit="1" customWidth="1"/>
    <col min="6920" max="6920" width="11.88671875" style="1" bestFit="1" customWidth="1"/>
    <col min="6921" max="6921" width="11" style="1" bestFit="1" customWidth="1"/>
    <col min="6922" max="6922" width="11.88671875" style="1" bestFit="1" customWidth="1"/>
    <col min="6923" max="6924" width="13.21875" style="1" bestFit="1" customWidth="1"/>
    <col min="6925" max="6927" width="11.88671875" style="1" bestFit="1" customWidth="1"/>
    <col min="6928" max="6928" width="10.6640625" style="1" bestFit="1" customWidth="1"/>
    <col min="6929" max="6929" width="13.21875" style="1" bestFit="1" customWidth="1"/>
    <col min="6930" max="6930" width="13.109375" style="1" bestFit="1" customWidth="1"/>
    <col min="6931" max="6931" width="4.109375" style="1" bestFit="1" customWidth="1"/>
    <col min="6932" max="7168" width="7.21875" style="1"/>
    <col min="7169" max="7169" width="3.6640625" style="1" bestFit="1" customWidth="1"/>
    <col min="7170" max="7170" width="12.77734375" style="1" bestFit="1" customWidth="1"/>
    <col min="7171" max="7172" width="11" style="1" bestFit="1" customWidth="1"/>
    <col min="7173" max="7173" width="13.21875" style="1" bestFit="1" customWidth="1"/>
    <col min="7174" max="7174" width="11" style="1" bestFit="1" customWidth="1"/>
    <col min="7175" max="7175" width="9.88671875" style="1" bestFit="1" customWidth="1"/>
    <col min="7176" max="7176" width="11.88671875" style="1" bestFit="1" customWidth="1"/>
    <col min="7177" max="7177" width="11" style="1" bestFit="1" customWidth="1"/>
    <col min="7178" max="7178" width="11.88671875" style="1" bestFit="1" customWidth="1"/>
    <col min="7179" max="7180" width="13.21875" style="1" bestFit="1" customWidth="1"/>
    <col min="7181" max="7183" width="11.88671875" style="1" bestFit="1" customWidth="1"/>
    <col min="7184" max="7184" width="10.6640625" style="1" bestFit="1" customWidth="1"/>
    <col min="7185" max="7185" width="13.21875" style="1" bestFit="1" customWidth="1"/>
    <col min="7186" max="7186" width="13.109375" style="1" bestFit="1" customWidth="1"/>
    <col min="7187" max="7187" width="4.109375" style="1" bestFit="1" customWidth="1"/>
    <col min="7188" max="7424" width="7.21875" style="1"/>
    <col min="7425" max="7425" width="3.6640625" style="1" bestFit="1" customWidth="1"/>
    <col min="7426" max="7426" width="12.77734375" style="1" bestFit="1" customWidth="1"/>
    <col min="7427" max="7428" width="11" style="1" bestFit="1" customWidth="1"/>
    <col min="7429" max="7429" width="13.21875" style="1" bestFit="1" customWidth="1"/>
    <col min="7430" max="7430" width="11" style="1" bestFit="1" customWidth="1"/>
    <col min="7431" max="7431" width="9.88671875" style="1" bestFit="1" customWidth="1"/>
    <col min="7432" max="7432" width="11.88671875" style="1" bestFit="1" customWidth="1"/>
    <col min="7433" max="7433" width="11" style="1" bestFit="1" customWidth="1"/>
    <col min="7434" max="7434" width="11.88671875" style="1" bestFit="1" customWidth="1"/>
    <col min="7435" max="7436" width="13.21875" style="1" bestFit="1" customWidth="1"/>
    <col min="7437" max="7439" width="11.88671875" style="1" bestFit="1" customWidth="1"/>
    <col min="7440" max="7440" width="10.6640625" style="1" bestFit="1" customWidth="1"/>
    <col min="7441" max="7441" width="13.21875" style="1" bestFit="1" customWidth="1"/>
    <col min="7442" max="7442" width="13.109375" style="1" bestFit="1" customWidth="1"/>
    <col min="7443" max="7443" width="4.109375" style="1" bestFit="1" customWidth="1"/>
    <col min="7444" max="7680" width="7.21875" style="1"/>
    <col min="7681" max="7681" width="3.6640625" style="1" bestFit="1" customWidth="1"/>
    <col min="7682" max="7682" width="12.77734375" style="1" bestFit="1" customWidth="1"/>
    <col min="7683" max="7684" width="11" style="1" bestFit="1" customWidth="1"/>
    <col min="7685" max="7685" width="13.21875" style="1" bestFit="1" customWidth="1"/>
    <col min="7686" max="7686" width="11" style="1" bestFit="1" customWidth="1"/>
    <col min="7687" max="7687" width="9.88671875" style="1" bestFit="1" customWidth="1"/>
    <col min="7688" max="7688" width="11.88671875" style="1" bestFit="1" customWidth="1"/>
    <col min="7689" max="7689" width="11" style="1" bestFit="1" customWidth="1"/>
    <col min="7690" max="7690" width="11.88671875" style="1" bestFit="1" customWidth="1"/>
    <col min="7691" max="7692" width="13.21875" style="1" bestFit="1" customWidth="1"/>
    <col min="7693" max="7695" width="11.88671875" style="1" bestFit="1" customWidth="1"/>
    <col min="7696" max="7696" width="10.6640625" style="1" bestFit="1" customWidth="1"/>
    <col min="7697" max="7697" width="13.21875" style="1" bestFit="1" customWidth="1"/>
    <col min="7698" max="7698" width="13.109375" style="1" bestFit="1" customWidth="1"/>
    <col min="7699" max="7699" width="4.109375" style="1" bestFit="1" customWidth="1"/>
    <col min="7700" max="7936" width="7.21875" style="1"/>
    <col min="7937" max="7937" width="3.6640625" style="1" bestFit="1" customWidth="1"/>
    <col min="7938" max="7938" width="12.77734375" style="1" bestFit="1" customWidth="1"/>
    <col min="7939" max="7940" width="11" style="1" bestFit="1" customWidth="1"/>
    <col min="7941" max="7941" width="13.21875" style="1" bestFit="1" customWidth="1"/>
    <col min="7942" max="7942" width="11" style="1" bestFit="1" customWidth="1"/>
    <col min="7943" max="7943" width="9.88671875" style="1" bestFit="1" customWidth="1"/>
    <col min="7944" max="7944" width="11.88671875" style="1" bestFit="1" customWidth="1"/>
    <col min="7945" max="7945" width="11" style="1" bestFit="1" customWidth="1"/>
    <col min="7946" max="7946" width="11.88671875" style="1" bestFit="1" customWidth="1"/>
    <col min="7947" max="7948" width="13.21875" style="1" bestFit="1" customWidth="1"/>
    <col min="7949" max="7951" width="11.88671875" style="1" bestFit="1" customWidth="1"/>
    <col min="7952" max="7952" width="10.6640625" style="1" bestFit="1" customWidth="1"/>
    <col min="7953" max="7953" width="13.21875" style="1" bestFit="1" customWidth="1"/>
    <col min="7954" max="7954" width="13.109375" style="1" bestFit="1" customWidth="1"/>
    <col min="7955" max="7955" width="4.109375" style="1" bestFit="1" customWidth="1"/>
    <col min="7956" max="8192" width="7.21875" style="1"/>
    <col min="8193" max="8193" width="3.6640625" style="1" bestFit="1" customWidth="1"/>
    <col min="8194" max="8194" width="12.77734375" style="1" bestFit="1" customWidth="1"/>
    <col min="8195" max="8196" width="11" style="1" bestFit="1" customWidth="1"/>
    <col min="8197" max="8197" width="13.21875" style="1" bestFit="1" customWidth="1"/>
    <col min="8198" max="8198" width="11" style="1" bestFit="1" customWidth="1"/>
    <col min="8199" max="8199" width="9.88671875" style="1" bestFit="1" customWidth="1"/>
    <col min="8200" max="8200" width="11.88671875" style="1" bestFit="1" customWidth="1"/>
    <col min="8201" max="8201" width="11" style="1" bestFit="1" customWidth="1"/>
    <col min="8202" max="8202" width="11.88671875" style="1" bestFit="1" customWidth="1"/>
    <col min="8203" max="8204" width="13.21875" style="1" bestFit="1" customWidth="1"/>
    <col min="8205" max="8207" width="11.88671875" style="1" bestFit="1" customWidth="1"/>
    <col min="8208" max="8208" width="10.6640625" style="1" bestFit="1" customWidth="1"/>
    <col min="8209" max="8209" width="13.21875" style="1" bestFit="1" customWidth="1"/>
    <col min="8210" max="8210" width="13.109375" style="1" bestFit="1" customWidth="1"/>
    <col min="8211" max="8211" width="4.109375" style="1" bestFit="1" customWidth="1"/>
    <col min="8212" max="8448" width="7.21875" style="1"/>
    <col min="8449" max="8449" width="3.6640625" style="1" bestFit="1" customWidth="1"/>
    <col min="8450" max="8450" width="12.77734375" style="1" bestFit="1" customWidth="1"/>
    <col min="8451" max="8452" width="11" style="1" bestFit="1" customWidth="1"/>
    <col min="8453" max="8453" width="13.21875" style="1" bestFit="1" customWidth="1"/>
    <col min="8454" max="8454" width="11" style="1" bestFit="1" customWidth="1"/>
    <col min="8455" max="8455" width="9.88671875" style="1" bestFit="1" customWidth="1"/>
    <col min="8456" max="8456" width="11.88671875" style="1" bestFit="1" customWidth="1"/>
    <col min="8457" max="8457" width="11" style="1" bestFit="1" customWidth="1"/>
    <col min="8458" max="8458" width="11.88671875" style="1" bestFit="1" customWidth="1"/>
    <col min="8459" max="8460" width="13.21875" style="1" bestFit="1" customWidth="1"/>
    <col min="8461" max="8463" width="11.88671875" style="1" bestFit="1" customWidth="1"/>
    <col min="8464" max="8464" width="10.6640625" style="1" bestFit="1" customWidth="1"/>
    <col min="8465" max="8465" width="13.21875" style="1" bestFit="1" customWidth="1"/>
    <col min="8466" max="8466" width="13.109375" style="1" bestFit="1" customWidth="1"/>
    <col min="8467" max="8467" width="4.109375" style="1" bestFit="1" customWidth="1"/>
    <col min="8468" max="8704" width="7.21875" style="1"/>
    <col min="8705" max="8705" width="3.6640625" style="1" bestFit="1" customWidth="1"/>
    <col min="8706" max="8706" width="12.77734375" style="1" bestFit="1" customWidth="1"/>
    <col min="8707" max="8708" width="11" style="1" bestFit="1" customWidth="1"/>
    <col min="8709" max="8709" width="13.21875" style="1" bestFit="1" customWidth="1"/>
    <col min="8710" max="8710" width="11" style="1" bestFit="1" customWidth="1"/>
    <col min="8711" max="8711" width="9.88671875" style="1" bestFit="1" customWidth="1"/>
    <col min="8712" max="8712" width="11.88671875" style="1" bestFit="1" customWidth="1"/>
    <col min="8713" max="8713" width="11" style="1" bestFit="1" customWidth="1"/>
    <col min="8714" max="8714" width="11.88671875" style="1" bestFit="1" customWidth="1"/>
    <col min="8715" max="8716" width="13.21875" style="1" bestFit="1" customWidth="1"/>
    <col min="8717" max="8719" width="11.88671875" style="1" bestFit="1" customWidth="1"/>
    <col min="8720" max="8720" width="10.6640625" style="1" bestFit="1" customWidth="1"/>
    <col min="8721" max="8721" width="13.21875" style="1" bestFit="1" customWidth="1"/>
    <col min="8722" max="8722" width="13.109375" style="1" bestFit="1" customWidth="1"/>
    <col min="8723" max="8723" width="4.109375" style="1" bestFit="1" customWidth="1"/>
    <col min="8724" max="8960" width="7.21875" style="1"/>
    <col min="8961" max="8961" width="3.6640625" style="1" bestFit="1" customWidth="1"/>
    <col min="8962" max="8962" width="12.77734375" style="1" bestFit="1" customWidth="1"/>
    <col min="8963" max="8964" width="11" style="1" bestFit="1" customWidth="1"/>
    <col min="8965" max="8965" width="13.21875" style="1" bestFit="1" customWidth="1"/>
    <col min="8966" max="8966" width="11" style="1" bestFit="1" customWidth="1"/>
    <col min="8967" max="8967" width="9.88671875" style="1" bestFit="1" customWidth="1"/>
    <col min="8968" max="8968" width="11.88671875" style="1" bestFit="1" customWidth="1"/>
    <col min="8969" max="8969" width="11" style="1" bestFit="1" customWidth="1"/>
    <col min="8970" max="8970" width="11.88671875" style="1" bestFit="1" customWidth="1"/>
    <col min="8971" max="8972" width="13.21875" style="1" bestFit="1" customWidth="1"/>
    <col min="8973" max="8975" width="11.88671875" style="1" bestFit="1" customWidth="1"/>
    <col min="8976" max="8976" width="10.6640625" style="1" bestFit="1" customWidth="1"/>
    <col min="8977" max="8977" width="13.21875" style="1" bestFit="1" customWidth="1"/>
    <col min="8978" max="8978" width="13.109375" style="1" bestFit="1" customWidth="1"/>
    <col min="8979" max="8979" width="4.109375" style="1" bestFit="1" customWidth="1"/>
    <col min="8980" max="9216" width="7.21875" style="1"/>
    <col min="9217" max="9217" width="3.6640625" style="1" bestFit="1" customWidth="1"/>
    <col min="9218" max="9218" width="12.77734375" style="1" bestFit="1" customWidth="1"/>
    <col min="9219" max="9220" width="11" style="1" bestFit="1" customWidth="1"/>
    <col min="9221" max="9221" width="13.21875" style="1" bestFit="1" customWidth="1"/>
    <col min="9222" max="9222" width="11" style="1" bestFit="1" customWidth="1"/>
    <col min="9223" max="9223" width="9.88671875" style="1" bestFit="1" customWidth="1"/>
    <col min="9224" max="9224" width="11.88671875" style="1" bestFit="1" customWidth="1"/>
    <col min="9225" max="9225" width="11" style="1" bestFit="1" customWidth="1"/>
    <col min="9226" max="9226" width="11.88671875" style="1" bestFit="1" customWidth="1"/>
    <col min="9227" max="9228" width="13.21875" style="1" bestFit="1" customWidth="1"/>
    <col min="9229" max="9231" width="11.88671875" style="1" bestFit="1" customWidth="1"/>
    <col min="9232" max="9232" width="10.6640625" style="1" bestFit="1" customWidth="1"/>
    <col min="9233" max="9233" width="13.21875" style="1" bestFit="1" customWidth="1"/>
    <col min="9234" max="9234" width="13.109375" style="1" bestFit="1" customWidth="1"/>
    <col min="9235" max="9235" width="4.109375" style="1" bestFit="1" customWidth="1"/>
    <col min="9236" max="9472" width="7.21875" style="1"/>
    <col min="9473" max="9473" width="3.6640625" style="1" bestFit="1" customWidth="1"/>
    <col min="9474" max="9474" width="12.77734375" style="1" bestFit="1" customWidth="1"/>
    <col min="9475" max="9476" width="11" style="1" bestFit="1" customWidth="1"/>
    <col min="9477" max="9477" width="13.21875" style="1" bestFit="1" customWidth="1"/>
    <col min="9478" max="9478" width="11" style="1" bestFit="1" customWidth="1"/>
    <col min="9479" max="9479" width="9.88671875" style="1" bestFit="1" customWidth="1"/>
    <col min="9480" max="9480" width="11.88671875" style="1" bestFit="1" customWidth="1"/>
    <col min="9481" max="9481" width="11" style="1" bestFit="1" customWidth="1"/>
    <col min="9482" max="9482" width="11.88671875" style="1" bestFit="1" customWidth="1"/>
    <col min="9483" max="9484" width="13.21875" style="1" bestFit="1" customWidth="1"/>
    <col min="9485" max="9487" width="11.88671875" style="1" bestFit="1" customWidth="1"/>
    <col min="9488" max="9488" width="10.6640625" style="1" bestFit="1" customWidth="1"/>
    <col min="9489" max="9489" width="13.21875" style="1" bestFit="1" customWidth="1"/>
    <col min="9490" max="9490" width="13.109375" style="1" bestFit="1" customWidth="1"/>
    <col min="9491" max="9491" width="4.109375" style="1" bestFit="1" customWidth="1"/>
    <col min="9492" max="9728" width="7.21875" style="1"/>
    <col min="9729" max="9729" width="3.6640625" style="1" bestFit="1" customWidth="1"/>
    <col min="9730" max="9730" width="12.77734375" style="1" bestFit="1" customWidth="1"/>
    <col min="9731" max="9732" width="11" style="1" bestFit="1" customWidth="1"/>
    <col min="9733" max="9733" width="13.21875" style="1" bestFit="1" customWidth="1"/>
    <col min="9734" max="9734" width="11" style="1" bestFit="1" customWidth="1"/>
    <col min="9735" max="9735" width="9.88671875" style="1" bestFit="1" customWidth="1"/>
    <col min="9736" max="9736" width="11.88671875" style="1" bestFit="1" customWidth="1"/>
    <col min="9737" max="9737" width="11" style="1" bestFit="1" customWidth="1"/>
    <col min="9738" max="9738" width="11.88671875" style="1" bestFit="1" customWidth="1"/>
    <col min="9739" max="9740" width="13.21875" style="1" bestFit="1" customWidth="1"/>
    <col min="9741" max="9743" width="11.88671875" style="1" bestFit="1" customWidth="1"/>
    <col min="9744" max="9744" width="10.6640625" style="1" bestFit="1" customWidth="1"/>
    <col min="9745" max="9745" width="13.21875" style="1" bestFit="1" customWidth="1"/>
    <col min="9746" max="9746" width="13.109375" style="1" bestFit="1" customWidth="1"/>
    <col min="9747" max="9747" width="4.109375" style="1" bestFit="1" customWidth="1"/>
    <col min="9748" max="9984" width="7.21875" style="1"/>
    <col min="9985" max="9985" width="3.6640625" style="1" bestFit="1" customWidth="1"/>
    <col min="9986" max="9986" width="12.77734375" style="1" bestFit="1" customWidth="1"/>
    <col min="9987" max="9988" width="11" style="1" bestFit="1" customWidth="1"/>
    <col min="9989" max="9989" width="13.21875" style="1" bestFit="1" customWidth="1"/>
    <col min="9990" max="9990" width="11" style="1" bestFit="1" customWidth="1"/>
    <col min="9991" max="9991" width="9.88671875" style="1" bestFit="1" customWidth="1"/>
    <col min="9992" max="9992" width="11.88671875" style="1" bestFit="1" customWidth="1"/>
    <col min="9993" max="9993" width="11" style="1" bestFit="1" customWidth="1"/>
    <col min="9994" max="9994" width="11.88671875" style="1" bestFit="1" customWidth="1"/>
    <col min="9995" max="9996" width="13.21875" style="1" bestFit="1" customWidth="1"/>
    <col min="9997" max="9999" width="11.88671875" style="1" bestFit="1" customWidth="1"/>
    <col min="10000" max="10000" width="10.6640625" style="1" bestFit="1" customWidth="1"/>
    <col min="10001" max="10001" width="13.21875" style="1" bestFit="1" customWidth="1"/>
    <col min="10002" max="10002" width="13.109375" style="1" bestFit="1" customWidth="1"/>
    <col min="10003" max="10003" width="4.109375" style="1" bestFit="1" customWidth="1"/>
    <col min="10004" max="10240" width="7.21875" style="1"/>
    <col min="10241" max="10241" width="3.6640625" style="1" bestFit="1" customWidth="1"/>
    <col min="10242" max="10242" width="12.77734375" style="1" bestFit="1" customWidth="1"/>
    <col min="10243" max="10244" width="11" style="1" bestFit="1" customWidth="1"/>
    <col min="10245" max="10245" width="13.21875" style="1" bestFit="1" customWidth="1"/>
    <col min="10246" max="10246" width="11" style="1" bestFit="1" customWidth="1"/>
    <col min="10247" max="10247" width="9.88671875" style="1" bestFit="1" customWidth="1"/>
    <col min="10248" max="10248" width="11.88671875" style="1" bestFit="1" customWidth="1"/>
    <col min="10249" max="10249" width="11" style="1" bestFit="1" customWidth="1"/>
    <col min="10250" max="10250" width="11.88671875" style="1" bestFit="1" customWidth="1"/>
    <col min="10251" max="10252" width="13.21875" style="1" bestFit="1" customWidth="1"/>
    <col min="10253" max="10255" width="11.88671875" style="1" bestFit="1" customWidth="1"/>
    <col min="10256" max="10256" width="10.6640625" style="1" bestFit="1" customWidth="1"/>
    <col min="10257" max="10257" width="13.21875" style="1" bestFit="1" customWidth="1"/>
    <col min="10258" max="10258" width="13.109375" style="1" bestFit="1" customWidth="1"/>
    <col min="10259" max="10259" width="4.109375" style="1" bestFit="1" customWidth="1"/>
    <col min="10260" max="10496" width="7.21875" style="1"/>
    <col min="10497" max="10497" width="3.6640625" style="1" bestFit="1" customWidth="1"/>
    <col min="10498" max="10498" width="12.77734375" style="1" bestFit="1" customWidth="1"/>
    <col min="10499" max="10500" width="11" style="1" bestFit="1" customWidth="1"/>
    <col min="10501" max="10501" width="13.21875" style="1" bestFit="1" customWidth="1"/>
    <col min="10502" max="10502" width="11" style="1" bestFit="1" customWidth="1"/>
    <col min="10503" max="10503" width="9.88671875" style="1" bestFit="1" customWidth="1"/>
    <col min="10504" max="10504" width="11.88671875" style="1" bestFit="1" customWidth="1"/>
    <col min="10505" max="10505" width="11" style="1" bestFit="1" customWidth="1"/>
    <col min="10506" max="10506" width="11.88671875" style="1" bestFit="1" customWidth="1"/>
    <col min="10507" max="10508" width="13.21875" style="1" bestFit="1" customWidth="1"/>
    <col min="10509" max="10511" width="11.88671875" style="1" bestFit="1" customWidth="1"/>
    <col min="10512" max="10512" width="10.6640625" style="1" bestFit="1" customWidth="1"/>
    <col min="10513" max="10513" width="13.21875" style="1" bestFit="1" customWidth="1"/>
    <col min="10514" max="10514" width="13.109375" style="1" bestFit="1" customWidth="1"/>
    <col min="10515" max="10515" width="4.109375" style="1" bestFit="1" customWidth="1"/>
    <col min="10516" max="10752" width="7.21875" style="1"/>
    <col min="10753" max="10753" width="3.6640625" style="1" bestFit="1" customWidth="1"/>
    <col min="10754" max="10754" width="12.77734375" style="1" bestFit="1" customWidth="1"/>
    <col min="10755" max="10756" width="11" style="1" bestFit="1" customWidth="1"/>
    <col min="10757" max="10757" width="13.21875" style="1" bestFit="1" customWidth="1"/>
    <col min="10758" max="10758" width="11" style="1" bestFit="1" customWidth="1"/>
    <col min="10759" max="10759" width="9.88671875" style="1" bestFit="1" customWidth="1"/>
    <col min="10760" max="10760" width="11.88671875" style="1" bestFit="1" customWidth="1"/>
    <col min="10761" max="10761" width="11" style="1" bestFit="1" customWidth="1"/>
    <col min="10762" max="10762" width="11.88671875" style="1" bestFit="1" customWidth="1"/>
    <col min="10763" max="10764" width="13.21875" style="1" bestFit="1" customWidth="1"/>
    <col min="10765" max="10767" width="11.88671875" style="1" bestFit="1" customWidth="1"/>
    <col min="10768" max="10768" width="10.6640625" style="1" bestFit="1" customWidth="1"/>
    <col min="10769" max="10769" width="13.21875" style="1" bestFit="1" customWidth="1"/>
    <col min="10770" max="10770" width="13.109375" style="1" bestFit="1" customWidth="1"/>
    <col min="10771" max="10771" width="4.109375" style="1" bestFit="1" customWidth="1"/>
    <col min="10772" max="11008" width="7.21875" style="1"/>
    <col min="11009" max="11009" width="3.6640625" style="1" bestFit="1" customWidth="1"/>
    <col min="11010" max="11010" width="12.77734375" style="1" bestFit="1" customWidth="1"/>
    <col min="11011" max="11012" width="11" style="1" bestFit="1" customWidth="1"/>
    <col min="11013" max="11013" width="13.21875" style="1" bestFit="1" customWidth="1"/>
    <col min="11014" max="11014" width="11" style="1" bestFit="1" customWidth="1"/>
    <col min="11015" max="11015" width="9.88671875" style="1" bestFit="1" customWidth="1"/>
    <col min="11016" max="11016" width="11.88671875" style="1" bestFit="1" customWidth="1"/>
    <col min="11017" max="11017" width="11" style="1" bestFit="1" customWidth="1"/>
    <col min="11018" max="11018" width="11.88671875" style="1" bestFit="1" customWidth="1"/>
    <col min="11019" max="11020" width="13.21875" style="1" bestFit="1" customWidth="1"/>
    <col min="11021" max="11023" width="11.88671875" style="1" bestFit="1" customWidth="1"/>
    <col min="11024" max="11024" width="10.6640625" style="1" bestFit="1" customWidth="1"/>
    <col min="11025" max="11025" width="13.21875" style="1" bestFit="1" customWidth="1"/>
    <col min="11026" max="11026" width="13.109375" style="1" bestFit="1" customWidth="1"/>
    <col min="11027" max="11027" width="4.109375" style="1" bestFit="1" customWidth="1"/>
    <col min="11028" max="11264" width="7.21875" style="1"/>
    <col min="11265" max="11265" width="3.6640625" style="1" bestFit="1" customWidth="1"/>
    <col min="11266" max="11266" width="12.77734375" style="1" bestFit="1" customWidth="1"/>
    <col min="11267" max="11268" width="11" style="1" bestFit="1" customWidth="1"/>
    <col min="11269" max="11269" width="13.21875" style="1" bestFit="1" customWidth="1"/>
    <col min="11270" max="11270" width="11" style="1" bestFit="1" customWidth="1"/>
    <col min="11271" max="11271" width="9.88671875" style="1" bestFit="1" customWidth="1"/>
    <col min="11272" max="11272" width="11.88671875" style="1" bestFit="1" customWidth="1"/>
    <col min="11273" max="11273" width="11" style="1" bestFit="1" customWidth="1"/>
    <col min="11274" max="11274" width="11.88671875" style="1" bestFit="1" customWidth="1"/>
    <col min="11275" max="11276" width="13.21875" style="1" bestFit="1" customWidth="1"/>
    <col min="11277" max="11279" width="11.88671875" style="1" bestFit="1" customWidth="1"/>
    <col min="11280" max="11280" width="10.6640625" style="1" bestFit="1" customWidth="1"/>
    <col min="11281" max="11281" width="13.21875" style="1" bestFit="1" customWidth="1"/>
    <col min="11282" max="11282" width="13.109375" style="1" bestFit="1" customWidth="1"/>
    <col min="11283" max="11283" width="4.109375" style="1" bestFit="1" customWidth="1"/>
    <col min="11284" max="11520" width="7.21875" style="1"/>
    <col min="11521" max="11521" width="3.6640625" style="1" bestFit="1" customWidth="1"/>
    <col min="11522" max="11522" width="12.77734375" style="1" bestFit="1" customWidth="1"/>
    <col min="11523" max="11524" width="11" style="1" bestFit="1" customWidth="1"/>
    <col min="11525" max="11525" width="13.21875" style="1" bestFit="1" customWidth="1"/>
    <col min="11526" max="11526" width="11" style="1" bestFit="1" customWidth="1"/>
    <col min="11527" max="11527" width="9.88671875" style="1" bestFit="1" customWidth="1"/>
    <col min="11528" max="11528" width="11.88671875" style="1" bestFit="1" customWidth="1"/>
    <col min="11529" max="11529" width="11" style="1" bestFit="1" customWidth="1"/>
    <col min="11530" max="11530" width="11.88671875" style="1" bestFit="1" customWidth="1"/>
    <col min="11531" max="11532" width="13.21875" style="1" bestFit="1" customWidth="1"/>
    <col min="11533" max="11535" width="11.88671875" style="1" bestFit="1" customWidth="1"/>
    <col min="11536" max="11536" width="10.6640625" style="1" bestFit="1" customWidth="1"/>
    <col min="11537" max="11537" width="13.21875" style="1" bestFit="1" customWidth="1"/>
    <col min="11538" max="11538" width="13.109375" style="1" bestFit="1" customWidth="1"/>
    <col min="11539" max="11539" width="4.109375" style="1" bestFit="1" customWidth="1"/>
    <col min="11540" max="11776" width="7.21875" style="1"/>
    <col min="11777" max="11777" width="3.6640625" style="1" bestFit="1" customWidth="1"/>
    <col min="11778" max="11778" width="12.77734375" style="1" bestFit="1" customWidth="1"/>
    <col min="11779" max="11780" width="11" style="1" bestFit="1" customWidth="1"/>
    <col min="11781" max="11781" width="13.21875" style="1" bestFit="1" customWidth="1"/>
    <col min="11782" max="11782" width="11" style="1" bestFit="1" customWidth="1"/>
    <col min="11783" max="11783" width="9.88671875" style="1" bestFit="1" customWidth="1"/>
    <col min="11784" max="11784" width="11.88671875" style="1" bestFit="1" customWidth="1"/>
    <col min="11785" max="11785" width="11" style="1" bestFit="1" customWidth="1"/>
    <col min="11786" max="11786" width="11.88671875" style="1" bestFit="1" customWidth="1"/>
    <col min="11787" max="11788" width="13.21875" style="1" bestFit="1" customWidth="1"/>
    <col min="11789" max="11791" width="11.88671875" style="1" bestFit="1" customWidth="1"/>
    <col min="11792" max="11792" width="10.6640625" style="1" bestFit="1" customWidth="1"/>
    <col min="11793" max="11793" width="13.21875" style="1" bestFit="1" customWidth="1"/>
    <col min="11794" max="11794" width="13.109375" style="1" bestFit="1" customWidth="1"/>
    <col min="11795" max="11795" width="4.109375" style="1" bestFit="1" customWidth="1"/>
    <col min="11796" max="12032" width="7.21875" style="1"/>
    <col min="12033" max="12033" width="3.6640625" style="1" bestFit="1" customWidth="1"/>
    <col min="12034" max="12034" width="12.77734375" style="1" bestFit="1" customWidth="1"/>
    <col min="12035" max="12036" width="11" style="1" bestFit="1" customWidth="1"/>
    <col min="12037" max="12037" width="13.21875" style="1" bestFit="1" customWidth="1"/>
    <col min="12038" max="12038" width="11" style="1" bestFit="1" customWidth="1"/>
    <col min="12039" max="12039" width="9.88671875" style="1" bestFit="1" customWidth="1"/>
    <col min="12040" max="12040" width="11.88671875" style="1" bestFit="1" customWidth="1"/>
    <col min="12041" max="12041" width="11" style="1" bestFit="1" customWidth="1"/>
    <col min="12042" max="12042" width="11.88671875" style="1" bestFit="1" customWidth="1"/>
    <col min="12043" max="12044" width="13.21875" style="1" bestFit="1" customWidth="1"/>
    <col min="12045" max="12047" width="11.88671875" style="1" bestFit="1" customWidth="1"/>
    <col min="12048" max="12048" width="10.6640625" style="1" bestFit="1" customWidth="1"/>
    <col min="12049" max="12049" width="13.21875" style="1" bestFit="1" customWidth="1"/>
    <col min="12050" max="12050" width="13.109375" style="1" bestFit="1" customWidth="1"/>
    <col min="12051" max="12051" width="4.109375" style="1" bestFit="1" customWidth="1"/>
    <col min="12052" max="12288" width="7.21875" style="1"/>
    <col min="12289" max="12289" width="3.6640625" style="1" bestFit="1" customWidth="1"/>
    <col min="12290" max="12290" width="12.77734375" style="1" bestFit="1" customWidth="1"/>
    <col min="12291" max="12292" width="11" style="1" bestFit="1" customWidth="1"/>
    <col min="12293" max="12293" width="13.21875" style="1" bestFit="1" customWidth="1"/>
    <col min="12294" max="12294" width="11" style="1" bestFit="1" customWidth="1"/>
    <col min="12295" max="12295" width="9.88671875" style="1" bestFit="1" customWidth="1"/>
    <col min="12296" max="12296" width="11.88671875" style="1" bestFit="1" customWidth="1"/>
    <col min="12297" max="12297" width="11" style="1" bestFit="1" customWidth="1"/>
    <col min="12298" max="12298" width="11.88671875" style="1" bestFit="1" customWidth="1"/>
    <col min="12299" max="12300" width="13.21875" style="1" bestFit="1" customWidth="1"/>
    <col min="12301" max="12303" width="11.88671875" style="1" bestFit="1" customWidth="1"/>
    <col min="12304" max="12304" width="10.6640625" style="1" bestFit="1" customWidth="1"/>
    <col min="12305" max="12305" width="13.21875" style="1" bestFit="1" customWidth="1"/>
    <col min="12306" max="12306" width="13.109375" style="1" bestFit="1" customWidth="1"/>
    <col min="12307" max="12307" width="4.109375" style="1" bestFit="1" customWidth="1"/>
    <col min="12308" max="12544" width="7.21875" style="1"/>
    <col min="12545" max="12545" width="3.6640625" style="1" bestFit="1" customWidth="1"/>
    <col min="12546" max="12546" width="12.77734375" style="1" bestFit="1" customWidth="1"/>
    <col min="12547" max="12548" width="11" style="1" bestFit="1" customWidth="1"/>
    <col min="12549" max="12549" width="13.21875" style="1" bestFit="1" customWidth="1"/>
    <col min="12550" max="12550" width="11" style="1" bestFit="1" customWidth="1"/>
    <col min="12551" max="12551" width="9.88671875" style="1" bestFit="1" customWidth="1"/>
    <col min="12552" max="12552" width="11.88671875" style="1" bestFit="1" customWidth="1"/>
    <col min="12553" max="12553" width="11" style="1" bestFit="1" customWidth="1"/>
    <col min="12554" max="12554" width="11.88671875" style="1" bestFit="1" customWidth="1"/>
    <col min="12555" max="12556" width="13.21875" style="1" bestFit="1" customWidth="1"/>
    <col min="12557" max="12559" width="11.88671875" style="1" bestFit="1" customWidth="1"/>
    <col min="12560" max="12560" width="10.6640625" style="1" bestFit="1" customWidth="1"/>
    <col min="12561" max="12561" width="13.21875" style="1" bestFit="1" customWidth="1"/>
    <col min="12562" max="12562" width="13.109375" style="1" bestFit="1" customWidth="1"/>
    <col min="12563" max="12563" width="4.109375" style="1" bestFit="1" customWidth="1"/>
    <col min="12564" max="12800" width="7.21875" style="1"/>
    <col min="12801" max="12801" width="3.6640625" style="1" bestFit="1" customWidth="1"/>
    <col min="12802" max="12802" width="12.77734375" style="1" bestFit="1" customWidth="1"/>
    <col min="12803" max="12804" width="11" style="1" bestFit="1" customWidth="1"/>
    <col min="12805" max="12805" width="13.21875" style="1" bestFit="1" customWidth="1"/>
    <col min="12806" max="12806" width="11" style="1" bestFit="1" customWidth="1"/>
    <col min="12807" max="12807" width="9.88671875" style="1" bestFit="1" customWidth="1"/>
    <col min="12808" max="12808" width="11.88671875" style="1" bestFit="1" customWidth="1"/>
    <col min="12809" max="12809" width="11" style="1" bestFit="1" customWidth="1"/>
    <col min="12810" max="12810" width="11.88671875" style="1" bestFit="1" customWidth="1"/>
    <col min="12811" max="12812" width="13.21875" style="1" bestFit="1" customWidth="1"/>
    <col min="12813" max="12815" width="11.88671875" style="1" bestFit="1" customWidth="1"/>
    <col min="12816" max="12816" width="10.6640625" style="1" bestFit="1" customWidth="1"/>
    <col min="12817" max="12817" width="13.21875" style="1" bestFit="1" customWidth="1"/>
    <col min="12818" max="12818" width="13.109375" style="1" bestFit="1" customWidth="1"/>
    <col min="12819" max="12819" width="4.109375" style="1" bestFit="1" customWidth="1"/>
    <col min="12820" max="13056" width="7.21875" style="1"/>
    <col min="13057" max="13057" width="3.6640625" style="1" bestFit="1" customWidth="1"/>
    <col min="13058" max="13058" width="12.77734375" style="1" bestFit="1" customWidth="1"/>
    <col min="13059" max="13060" width="11" style="1" bestFit="1" customWidth="1"/>
    <col min="13061" max="13061" width="13.21875" style="1" bestFit="1" customWidth="1"/>
    <col min="13062" max="13062" width="11" style="1" bestFit="1" customWidth="1"/>
    <col min="13063" max="13063" width="9.88671875" style="1" bestFit="1" customWidth="1"/>
    <col min="13064" max="13064" width="11.88671875" style="1" bestFit="1" customWidth="1"/>
    <col min="13065" max="13065" width="11" style="1" bestFit="1" customWidth="1"/>
    <col min="13066" max="13066" width="11.88671875" style="1" bestFit="1" customWidth="1"/>
    <col min="13067" max="13068" width="13.21875" style="1" bestFit="1" customWidth="1"/>
    <col min="13069" max="13071" width="11.88671875" style="1" bestFit="1" customWidth="1"/>
    <col min="13072" max="13072" width="10.6640625" style="1" bestFit="1" customWidth="1"/>
    <col min="13073" max="13073" width="13.21875" style="1" bestFit="1" customWidth="1"/>
    <col min="13074" max="13074" width="13.109375" style="1" bestFit="1" customWidth="1"/>
    <col min="13075" max="13075" width="4.109375" style="1" bestFit="1" customWidth="1"/>
    <col min="13076" max="13312" width="7.21875" style="1"/>
    <col min="13313" max="13313" width="3.6640625" style="1" bestFit="1" customWidth="1"/>
    <col min="13314" max="13314" width="12.77734375" style="1" bestFit="1" customWidth="1"/>
    <col min="13315" max="13316" width="11" style="1" bestFit="1" customWidth="1"/>
    <col min="13317" max="13317" width="13.21875" style="1" bestFit="1" customWidth="1"/>
    <col min="13318" max="13318" width="11" style="1" bestFit="1" customWidth="1"/>
    <col min="13319" max="13319" width="9.88671875" style="1" bestFit="1" customWidth="1"/>
    <col min="13320" max="13320" width="11.88671875" style="1" bestFit="1" customWidth="1"/>
    <col min="13321" max="13321" width="11" style="1" bestFit="1" customWidth="1"/>
    <col min="13322" max="13322" width="11.88671875" style="1" bestFit="1" customWidth="1"/>
    <col min="13323" max="13324" width="13.21875" style="1" bestFit="1" customWidth="1"/>
    <col min="13325" max="13327" width="11.88671875" style="1" bestFit="1" customWidth="1"/>
    <col min="13328" max="13328" width="10.6640625" style="1" bestFit="1" customWidth="1"/>
    <col min="13329" max="13329" width="13.21875" style="1" bestFit="1" customWidth="1"/>
    <col min="13330" max="13330" width="13.109375" style="1" bestFit="1" customWidth="1"/>
    <col min="13331" max="13331" width="4.109375" style="1" bestFit="1" customWidth="1"/>
    <col min="13332" max="13568" width="7.21875" style="1"/>
    <col min="13569" max="13569" width="3.6640625" style="1" bestFit="1" customWidth="1"/>
    <col min="13570" max="13570" width="12.77734375" style="1" bestFit="1" customWidth="1"/>
    <col min="13571" max="13572" width="11" style="1" bestFit="1" customWidth="1"/>
    <col min="13573" max="13573" width="13.21875" style="1" bestFit="1" customWidth="1"/>
    <col min="13574" max="13574" width="11" style="1" bestFit="1" customWidth="1"/>
    <col min="13575" max="13575" width="9.88671875" style="1" bestFit="1" customWidth="1"/>
    <col min="13576" max="13576" width="11.88671875" style="1" bestFit="1" customWidth="1"/>
    <col min="13577" max="13577" width="11" style="1" bestFit="1" customWidth="1"/>
    <col min="13578" max="13578" width="11.88671875" style="1" bestFit="1" customWidth="1"/>
    <col min="13579" max="13580" width="13.21875" style="1" bestFit="1" customWidth="1"/>
    <col min="13581" max="13583" width="11.88671875" style="1" bestFit="1" customWidth="1"/>
    <col min="13584" max="13584" width="10.6640625" style="1" bestFit="1" customWidth="1"/>
    <col min="13585" max="13585" width="13.21875" style="1" bestFit="1" customWidth="1"/>
    <col min="13586" max="13586" width="13.109375" style="1" bestFit="1" customWidth="1"/>
    <col min="13587" max="13587" width="4.109375" style="1" bestFit="1" customWidth="1"/>
    <col min="13588" max="13824" width="7.21875" style="1"/>
    <col min="13825" max="13825" width="3.6640625" style="1" bestFit="1" customWidth="1"/>
    <col min="13826" max="13826" width="12.77734375" style="1" bestFit="1" customWidth="1"/>
    <col min="13827" max="13828" width="11" style="1" bestFit="1" customWidth="1"/>
    <col min="13829" max="13829" width="13.21875" style="1" bestFit="1" customWidth="1"/>
    <col min="13830" max="13830" width="11" style="1" bestFit="1" customWidth="1"/>
    <col min="13831" max="13831" width="9.88671875" style="1" bestFit="1" customWidth="1"/>
    <col min="13832" max="13832" width="11.88671875" style="1" bestFit="1" customWidth="1"/>
    <col min="13833" max="13833" width="11" style="1" bestFit="1" customWidth="1"/>
    <col min="13834" max="13834" width="11.88671875" style="1" bestFit="1" customWidth="1"/>
    <col min="13835" max="13836" width="13.21875" style="1" bestFit="1" customWidth="1"/>
    <col min="13837" max="13839" width="11.88671875" style="1" bestFit="1" customWidth="1"/>
    <col min="13840" max="13840" width="10.6640625" style="1" bestFit="1" customWidth="1"/>
    <col min="13841" max="13841" width="13.21875" style="1" bestFit="1" customWidth="1"/>
    <col min="13842" max="13842" width="13.109375" style="1" bestFit="1" customWidth="1"/>
    <col min="13843" max="13843" width="4.109375" style="1" bestFit="1" customWidth="1"/>
    <col min="13844" max="14080" width="7.21875" style="1"/>
    <col min="14081" max="14081" width="3.6640625" style="1" bestFit="1" customWidth="1"/>
    <col min="14082" max="14082" width="12.77734375" style="1" bestFit="1" customWidth="1"/>
    <col min="14083" max="14084" width="11" style="1" bestFit="1" customWidth="1"/>
    <col min="14085" max="14085" width="13.21875" style="1" bestFit="1" customWidth="1"/>
    <col min="14086" max="14086" width="11" style="1" bestFit="1" customWidth="1"/>
    <col min="14087" max="14087" width="9.88671875" style="1" bestFit="1" customWidth="1"/>
    <col min="14088" max="14088" width="11.88671875" style="1" bestFit="1" customWidth="1"/>
    <col min="14089" max="14089" width="11" style="1" bestFit="1" customWidth="1"/>
    <col min="14090" max="14090" width="11.88671875" style="1" bestFit="1" customWidth="1"/>
    <col min="14091" max="14092" width="13.21875" style="1" bestFit="1" customWidth="1"/>
    <col min="14093" max="14095" width="11.88671875" style="1" bestFit="1" customWidth="1"/>
    <col min="14096" max="14096" width="10.6640625" style="1" bestFit="1" customWidth="1"/>
    <col min="14097" max="14097" width="13.21875" style="1" bestFit="1" customWidth="1"/>
    <col min="14098" max="14098" width="13.109375" style="1" bestFit="1" customWidth="1"/>
    <col min="14099" max="14099" width="4.109375" style="1" bestFit="1" customWidth="1"/>
    <col min="14100" max="14336" width="7.21875" style="1"/>
    <col min="14337" max="14337" width="3.6640625" style="1" bestFit="1" customWidth="1"/>
    <col min="14338" max="14338" width="12.77734375" style="1" bestFit="1" customWidth="1"/>
    <col min="14339" max="14340" width="11" style="1" bestFit="1" customWidth="1"/>
    <col min="14341" max="14341" width="13.21875" style="1" bestFit="1" customWidth="1"/>
    <col min="14342" max="14342" width="11" style="1" bestFit="1" customWidth="1"/>
    <col min="14343" max="14343" width="9.88671875" style="1" bestFit="1" customWidth="1"/>
    <col min="14344" max="14344" width="11.88671875" style="1" bestFit="1" customWidth="1"/>
    <col min="14345" max="14345" width="11" style="1" bestFit="1" customWidth="1"/>
    <col min="14346" max="14346" width="11.88671875" style="1" bestFit="1" customWidth="1"/>
    <col min="14347" max="14348" width="13.21875" style="1" bestFit="1" customWidth="1"/>
    <col min="14349" max="14351" width="11.88671875" style="1" bestFit="1" customWidth="1"/>
    <col min="14352" max="14352" width="10.6640625" style="1" bestFit="1" customWidth="1"/>
    <col min="14353" max="14353" width="13.21875" style="1" bestFit="1" customWidth="1"/>
    <col min="14354" max="14354" width="13.109375" style="1" bestFit="1" customWidth="1"/>
    <col min="14355" max="14355" width="4.109375" style="1" bestFit="1" customWidth="1"/>
    <col min="14356" max="14592" width="7.21875" style="1"/>
    <col min="14593" max="14593" width="3.6640625" style="1" bestFit="1" customWidth="1"/>
    <col min="14594" max="14594" width="12.77734375" style="1" bestFit="1" customWidth="1"/>
    <col min="14595" max="14596" width="11" style="1" bestFit="1" customWidth="1"/>
    <col min="14597" max="14597" width="13.21875" style="1" bestFit="1" customWidth="1"/>
    <col min="14598" max="14598" width="11" style="1" bestFit="1" customWidth="1"/>
    <col min="14599" max="14599" width="9.88671875" style="1" bestFit="1" customWidth="1"/>
    <col min="14600" max="14600" width="11.88671875" style="1" bestFit="1" customWidth="1"/>
    <col min="14601" max="14601" width="11" style="1" bestFit="1" customWidth="1"/>
    <col min="14602" max="14602" width="11.88671875" style="1" bestFit="1" customWidth="1"/>
    <col min="14603" max="14604" width="13.21875" style="1" bestFit="1" customWidth="1"/>
    <col min="14605" max="14607" width="11.88671875" style="1" bestFit="1" customWidth="1"/>
    <col min="14608" max="14608" width="10.6640625" style="1" bestFit="1" customWidth="1"/>
    <col min="14609" max="14609" width="13.21875" style="1" bestFit="1" customWidth="1"/>
    <col min="14610" max="14610" width="13.109375" style="1" bestFit="1" customWidth="1"/>
    <col min="14611" max="14611" width="4.109375" style="1" bestFit="1" customWidth="1"/>
    <col min="14612" max="14848" width="7.21875" style="1"/>
    <col min="14849" max="14849" width="3.6640625" style="1" bestFit="1" customWidth="1"/>
    <col min="14850" max="14850" width="12.77734375" style="1" bestFit="1" customWidth="1"/>
    <col min="14851" max="14852" width="11" style="1" bestFit="1" customWidth="1"/>
    <col min="14853" max="14853" width="13.21875" style="1" bestFit="1" customWidth="1"/>
    <col min="14854" max="14854" width="11" style="1" bestFit="1" customWidth="1"/>
    <col min="14855" max="14855" width="9.88671875" style="1" bestFit="1" customWidth="1"/>
    <col min="14856" max="14856" width="11.88671875" style="1" bestFit="1" customWidth="1"/>
    <col min="14857" max="14857" width="11" style="1" bestFit="1" customWidth="1"/>
    <col min="14858" max="14858" width="11.88671875" style="1" bestFit="1" customWidth="1"/>
    <col min="14859" max="14860" width="13.21875" style="1" bestFit="1" customWidth="1"/>
    <col min="14861" max="14863" width="11.88671875" style="1" bestFit="1" customWidth="1"/>
    <col min="14864" max="14864" width="10.6640625" style="1" bestFit="1" customWidth="1"/>
    <col min="14865" max="14865" width="13.21875" style="1" bestFit="1" customWidth="1"/>
    <col min="14866" max="14866" width="13.109375" style="1" bestFit="1" customWidth="1"/>
    <col min="14867" max="14867" width="4.109375" style="1" bestFit="1" customWidth="1"/>
    <col min="14868" max="15104" width="7.21875" style="1"/>
    <col min="15105" max="15105" width="3.6640625" style="1" bestFit="1" customWidth="1"/>
    <col min="15106" max="15106" width="12.77734375" style="1" bestFit="1" customWidth="1"/>
    <col min="15107" max="15108" width="11" style="1" bestFit="1" customWidth="1"/>
    <col min="15109" max="15109" width="13.21875" style="1" bestFit="1" customWidth="1"/>
    <col min="15110" max="15110" width="11" style="1" bestFit="1" customWidth="1"/>
    <col min="15111" max="15111" width="9.88671875" style="1" bestFit="1" customWidth="1"/>
    <col min="15112" max="15112" width="11.88671875" style="1" bestFit="1" customWidth="1"/>
    <col min="15113" max="15113" width="11" style="1" bestFit="1" customWidth="1"/>
    <col min="15114" max="15114" width="11.88671875" style="1" bestFit="1" customWidth="1"/>
    <col min="15115" max="15116" width="13.21875" style="1" bestFit="1" customWidth="1"/>
    <col min="15117" max="15119" width="11.88671875" style="1" bestFit="1" customWidth="1"/>
    <col min="15120" max="15120" width="10.6640625" style="1" bestFit="1" customWidth="1"/>
    <col min="15121" max="15121" width="13.21875" style="1" bestFit="1" customWidth="1"/>
    <col min="15122" max="15122" width="13.109375" style="1" bestFit="1" customWidth="1"/>
    <col min="15123" max="15123" width="4.109375" style="1" bestFit="1" customWidth="1"/>
    <col min="15124" max="15360" width="7.21875" style="1"/>
    <col min="15361" max="15361" width="3.6640625" style="1" bestFit="1" customWidth="1"/>
    <col min="15362" max="15362" width="12.77734375" style="1" bestFit="1" customWidth="1"/>
    <col min="15363" max="15364" width="11" style="1" bestFit="1" customWidth="1"/>
    <col min="15365" max="15365" width="13.21875" style="1" bestFit="1" customWidth="1"/>
    <col min="15366" max="15366" width="11" style="1" bestFit="1" customWidth="1"/>
    <col min="15367" max="15367" width="9.88671875" style="1" bestFit="1" customWidth="1"/>
    <col min="15368" max="15368" width="11.88671875" style="1" bestFit="1" customWidth="1"/>
    <col min="15369" max="15369" width="11" style="1" bestFit="1" customWidth="1"/>
    <col min="15370" max="15370" width="11.88671875" style="1" bestFit="1" customWidth="1"/>
    <col min="15371" max="15372" width="13.21875" style="1" bestFit="1" customWidth="1"/>
    <col min="15373" max="15375" width="11.88671875" style="1" bestFit="1" customWidth="1"/>
    <col min="15376" max="15376" width="10.6640625" style="1" bestFit="1" customWidth="1"/>
    <col min="15377" max="15377" width="13.21875" style="1" bestFit="1" customWidth="1"/>
    <col min="15378" max="15378" width="13.109375" style="1" bestFit="1" customWidth="1"/>
    <col min="15379" max="15379" width="4.109375" style="1" bestFit="1" customWidth="1"/>
    <col min="15380" max="15616" width="7.21875" style="1"/>
    <col min="15617" max="15617" width="3.6640625" style="1" bestFit="1" customWidth="1"/>
    <col min="15618" max="15618" width="12.77734375" style="1" bestFit="1" customWidth="1"/>
    <col min="15619" max="15620" width="11" style="1" bestFit="1" customWidth="1"/>
    <col min="15621" max="15621" width="13.21875" style="1" bestFit="1" customWidth="1"/>
    <col min="15622" max="15622" width="11" style="1" bestFit="1" customWidth="1"/>
    <col min="15623" max="15623" width="9.88671875" style="1" bestFit="1" customWidth="1"/>
    <col min="15624" max="15624" width="11.88671875" style="1" bestFit="1" customWidth="1"/>
    <col min="15625" max="15625" width="11" style="1" bestFit="1" customWidth="1"/>
    <col min="15626" max="15626" width="11.88671875" style="1" bestFit="1" customWidth="1"/>
    <col min="15627" max="15628" width="13.21875" style="1" bestFit="1" customWidth="1"/>
    <col min="15629" max="15631" width="11.88671875" style="1" bestFit="1" customWidth="1"/>
    <col min="15632" max="15632" width="10.6640625" style="1" bestFit="1" customWidth="1"/>
    <col min="15633" max="15633" width="13.21875" style="1" bestFit="1" customWidth="1"/>
    <col min="15634" max="15634" width="13.109375" style="1" bestFit="1" customWidth="1"/>
    <col min="15635" max="15635" width="4.109375" style="1" bestFit="1" customWidth="1"/>
    <col min="15636" max="15872" width="7.21875" style="1"/>
    <col min="15873" max="15873" width="3.6640625" style="1" bestFit="1" customWidth="1"/>
    <col min="15874" max="15874" width="12.77734375" style="1" bestFit="1" customWidth="1"/>
    <col min="15875" max="15876" width="11" style="1" bestFit="1" customWidth="1"/>
    <col min="15877" max="15877" width="13.21875" style="1" bestFit="1" customWidth="1"/>
    <col min="15878" max="15878" width="11" style="1" bestFit="1" customWidth="1"/>
    <col min="15879" max="15879" width="9.88671875" style="1" bestFit="1" customWidth="1"/>
    <col min="15880" max="15880" width="11.88671875" style="1" bestFit="1" customWidth="1"/>
    <col min="15881" max="15881" width="11" style="1" bestFit="1" customWidth="1"/>
    <col min="15882" max="15882" width="11.88671875" style="1" bestFit="1" customWidth="1"/>
    <col min="15883" max="15884" width="13.21875" style="1" bestFit="1" customWidth="1"/>
    <col min="15885" max="15887" width="11.88671875" style="1" bestFit="1" customWidth="1"/>
    <col min="15888" max="15888" width="10.6640625" style="1" bestFit="1" customWidth="1"/>
    <col min="15889" max="15889" width="13.21875" style="1" bestFit="1" customWidth="1"/>
    <col min="15890" max="15890" width="13.109375" style="1" bestFit="1" customWidth="1"/>
    <col min="15891" max="15891" width="4.109375" style="1" bestFit="1" customWidth="1"/>
    <col min="15892" max="16128" width="7.21875" style="1"/>
    <col min="16129" max="16129" width="3.6640625" style="1" bestFit="1" customWidth="1"/>
    <col min="16130" max="16130" width="12.77734375" style="1" bestFit="1" customWidth="1"/>
    <col min="16131" max="16132" width="11" style="1" bestFit="1" customWidth="1"/>
    <col min="16133" max="16133" width="13.21875" style="1" bestFit="1" customWidth="1"/>
    <col min="16134" max="16134" width="11" style="1" bestFit="1" customWidth="1"/>
    <col min="16135" max="16135" width="9.88671875" style="1" bestFit="1" customWidth="1"/>
    <col min="16136" max="16136" width="11.88671875" style="1" bestFit="1" customWidth="1"/>
    <col min="16137" max="16137" width="11" style="1" bestFit="1" customWidth="1"/>
    <col min="16138" max="16138" width="11.88671875" style="1" bestFit="1" customWidth="1"/>
    <col min="16139" max="16140" width="13.21875" style="1" bestFit="1" customWidth="1"/>
    <col min="16141" max="16143" width="11.88671875" style="1" bestFit="1" customWidth="1"/>
    <col min="16144" max="16144" width="10.6640625" style="1" bestFit="1" customWidth="1"/>
    <col min="16145" max="16145" width="13.21875" style="1" bestFit="1" customWidth="1"/>
    <col min="16146" max="16146" width="13.109375" style="1" bestFit="1" customWidth="1"/>
    <col min="16147" max="16147" width="4.109375" style="1" bestFit="1" customWidth="1"/>
    <col min="16148" max="16384" width="7.21875" style="1"/>
  </cols>
  <sheetData>
    <row r="1" spans="1:19" ht="12.75" customHeight="1" x14ac:dyDescent="0.25">
      <c r="A1" s="1" t="s">
        <v>1</v>
      </c>
    </row>
    <row r="2" spans="1:19" ht="12.75" customHeight="1" x14ac:dyDescent="0.25">
      <c r="A2" s="1" t="s">
        <v>472</v>
      </c>
      <c r="C2" s="78" t="s">
        <v>425</v>
      </c>
      <c r="K2" s="94"/>
      <c r="R2" s="95"/>
      <c r="S2" s="2"/>
    </row>
    <row r="3" spans="1:19" ht="12.75" customHeight="1" x14ac:dyDescent="0.25">
      <c r="A3" s="1" t="s">
        <v>438</v>
      </c>
      <c r="K3" s="2"/>
      <c r="R3" s="115"/>
      <c r="S3" s="94"/>
    </row>
    <row r="4" spans="1:19" ht="12.75" customHeight="1" x14ac:dyDescent="0.25">
      <c r="K4" s="2"/>
      <c r="R4" s="115"/>
      <c r="S4" s="94"/>
    </row>
    <row r="5" spans="1:19" ht="12.75" customHeight="1" x14ac:dyDescent="0.25">
      <c r="K5" s="2"/>
      <c r="R5" s="116" t="s">
        <v>202</v>
      </c>
      <c r="S5" s="94"/>
    </row>
    <row r="6" spans="1:19" ht="50.4" x14ac:dyDescent="0.25">
      <c r="C6" s="5" t="s">
        <v>255</v>
      </c>
      <c r="D6" s="5"/>
      <c r="E6" s="5"/>
      <c r="F6" s="5"/>
      <c r="G6" s="5"/>
      <c r="H6" s="5"/>
      <c r="I6" s="5"/>
      <c r="J6" s="5"/>
      <c r="K6" s="5"/>
      <c r="L6" s="5" t="s">
        <v>256</v>
      </c>
      <c r="M6" s="5"/>
      <c r="N6" s="5"/>
      <c r="O6" s="5"/>
      <c r="P6" s="5"/>
      <c r="Q6" s="5"/>
      <c r="R6" s="96" t="s">
        <v>204</v>
      </c>
    </row>
    <row r="7" spans="1:19" ht="39.9" customHeight="1" x14ac:dyDescent="0.25">
      <c r="A7" s="7" t="s">
        <v>8</v>
      </c>
      <c r="B7" s="7" t="s">
        <v>10</v>
      </c>
      <c r="C7" s="96" t="s">
        <v>257</v>
      </c>
      <c r="D7" s="96" t="s">
        <v>258</v>
      </c>
      <c r="E7" s="96" t="s">
        <v>259</v>
      </c>
      <c r="F7" s="96" t="s">
        <v>260</v>
      </c>
      <c r="G7" s="96" t="s">
        <v>261</v>
      </c>
      <c r="H7" s="96" t="s">
        <v>262</v>
      </c>
      <c r="I7" s="96" t="s">
        <v>263</v>
      </c>
      <c r="J7" s="96" t="s">
        <v>264</v>
      </c>
      <c r="K7" s="96" t="s">
        <v>265</v>
      </c>
      <c r="L7" s="96" t="s">
        <v>266</v>
      </c>
      <c r="M7" s="96" t="s">
        <v>267</v>
      </c>
      <c r="N7" s="96" t="s">
        <v>268</v>
      </c>
      <c r="O7" s="96" t="s">
        <v>269</v>
      </c>
      <c r="P7" s="96" t="s">
        <v>270</v>
      </c>
      <c r="Q7" s="96" t="s">
        <v>271</v>
      </c>
      <c r="R7" s="7" t="s">
        <v>272</v>
      </c>
      <c r="S7" s="7" t="s">
        <v>8</v>
      </c>
    </row>
    <row r="8" spans="1:19" x14ac:dyDescent="0.25">
      <c r="A8" s="1">
        <v>1</v>
      </c>
      <c r="B8" s="1" t="s">
        <v>61</v>
      </c>
      <c r="C8" s="85">
        <v>1183574</v>
      </c>
      <c r="D8" s="85">
        <v>0</v>
      </c>
      <c r="E8" s="85">
        <v>0</v>
      </c>
      <c r="F8" s="85">
        <v>26922</v>
      </c>
      <c r="G8" s="85">
        <v>0</v>
      </c>
      <c r="H8" s="85">
        <v>5111028</v>
      </c>
      <c r="I8" s="85">
        <v>0</v>
      </c>
      <c r="J8" s="85">
        <v>775000</v>
      </c>
      <c r="K8" s="85">
        <f t="shared" ref="K8:K71" si="0">SUM(C8:J8)</f>
        <v>7096524</v>
      </c>
      <c r="L8" s="85">
        <v>0</v>
      </c>
      <c r="M8" s="85">
        <v>0</v>
      </c>
      <c r="N8" s="85">
        <v>4992521</v>
      </c>
      <c r="O8" s="85">
        <v>70781</v>
      </c>
      <c r="P8" s="85">
        <v>0</v>
      </c>
      <c r="Q8" s="85">
        <f t="shared" ref="Q8:Q71" si="1">SUM(L8:P8)</f>
        <v>5063302</v>
      </c>
      <c r="R8" s="85">
        <v>152642.6</v>
      </c>
      <c r="S8" s="1">
        <v>1</v>
      </c>
    </row>
    <row r="9" spans="1:19" x14ac:dyDescent="0.25">
      <c r="A9" s="1">
        <v>2</v>
      </c>
      <c r="B9" s="1" t="s">
        <v>62</v>
      </c>
      <c r="C9" s="86">
        <v>1615364</v>
      </c>
      <c r="D9" s="86">
        <v>228359</v>
      </c>
      <c r="E9" s="86">
        <v>0</v>
      </c>
      <c r="F9" s="86">
        <v>520677</v>
      </c>
      <c r="G9" s="86">
        <v>1280000</v>
      </c>
      <c r="H9" s="86">
        <v>25142807</v>
      </c>
      <c r="I9" s="86">
        <v>0</v>
      </c>
      <c r="J9" s="86">
        <v>425854</v>
      </c>
      <c r="K9" s="86">
        <f t="shared" si="0"/>
        <v>29213061</v>
      </c>
      <c r="L9" s="86">
        <v>12333828</v>
      </c>
      <c r="M9" s="86">
        <v>0</v>
      </c>
      <c r="N9" s="86">
        <v>8346527</v>
      </c>
      <c r="O9" s="90">
        <v>10508905</v>
      </c>
      <c r="P9" s="86">
        <v>0</v>
      </c>
      <c r="Q9" s="86">
        <f t="shared" si="1"/>
        <v>31189260</v>
      </c>
      <c r="R9" s="86">
        <v>1410112.33</v>
      </c>
      <c r="S9" s="1">
        <v>2</v>
      </c>
    </row>
    <row r="10" spans="1:19" x14ac:dyDescent="0.25">
      <c r="A10" s="1">
        <v>3</v>
      </c>
      <c r="B10" s="1" t="s">
        <v>63</v>
      </c>
      <c r="C10" s="86">
        <v>0</v>
      </c>
      <c r="D10" s="86">
        <v>0</v>
      </c>
      <c r="E10" s="86">
        <v>0</v>
      </c>
      <c r="F10" s="86">
        <v>0</v>
      </c>
      <c r="G10" s="86">
        <v>0</v>
      </c>
      <c r="H10" s="86">
        <v>1246493</v>
      </c>
      <c r="I10" s="86">
        <v>0</v>
      </c>
      <c r="J10" s="86">
        <v>0</v>
      </c>
      <c r="K10" s="86">
        <f t="shared" si="0"/>
        <v>1246493</v>
      </c>
      <c r="L10" s="86">
        <v>614687</v>
      </c>
      <c r="M10" s="86">
        <v>0</v>
      </c>
      <c r="N10" s="86">
        <v>631806</v>
      </c>
      <c r="O10" s="90">
        <v>0</v>
      </c>
      <c r="P10" s="86">
        <v>0</v>
      </c>
      <c r="Q10" s="86">
        <f t="shared" si="1"/>
        <v>1246493</v>
      </c>
      <c r="R10" s="86">
        <v>474400.64</v>
      </c>
      <c r="S10" s="1">
        <v>3</v>
      </c>
    </row>
    <row r="11" spans="1:19" x14ac:dyDescent="0.25">
      <c r="A11" s="1">
        <v>4</v>
      </c>
      <c r="B11" s="1" t="s">
        <v>64</v>
      </c>
      <c r="C11" s="86">
        <v>0</v>
      </c>
      <c r="D11" s="86">
        <v>0</v>
      </c>
      <c r="E11" s="86">
        <v>0</v>
      </c>
      <c r="F11" s="86">
        <v>13368</v>
      </c>
      <c r="G11" s="86">
        <v>0</v>
      </c>
      <c r="H11" s="86">
        <v>53320</v>
      </c>
      <c r="I11" s="86">
        <v>0</v>
      </c>
      <c r="J11" s="86">
        <v>0</v>
      </c>
      <c r="K11" s="86">
        <f t="shared" si="0"/>
        <v>66688</v>
      </c>
      <c r="L11" s="86">
        <v>0</v>
      </c>
      <c r="M11" s="86">
        <v>0</v>
      </c>
      <c r="N11" s="86">
        <v>0</v>
      </c>
      <c r="O11" s="90">
        <v>0</v>
      </c>
      <c r="P11" s="86">
        <v>0</v>
      </c>
      <c r="Q11" s="86">
        <f t="shared" si="1"/>
        <v>0</v>
      </c>
      <c r="R11" s="86">
        <v>567001.29</v>
      </c>
      <c r="S11" s="1">
        <v>4</v>
      </c>
    </row>
    <row r="12" spans="1:19" x14ac:dyDescent="0.25">
      <c r="A12" s="1">
        <v>5</v>
      </c>
      <c r="B12" s="1" t="s">
        <v>65</v>
      </c>
      <c r="C12" s="86">
        <v>0</v>
      </c>
      <c r="D12" s="86">
        <v>28263</v>
      </c>
      <c r="E12" s="86">
        <v>0</v>
      </c>
      <c r="F12" s="86">
        <v>82502</v>
      </c>
      <c r="G12" s="86">
        <v>0</v>
      </c>
      <c r="H12" s="86">
        <v>0</v>
      </c>
      <c r="I12" s="86">
        <v>0</v>
      </c>
      <c r="J12" s="86">
        <v>21384</v>
      </c>
      <c r="K12" s="86">
        <f t="shared" si="0"/>
        <v>132149</v>
      </c>
      <c r="L12" s="86">
        <v>1572683</v>
      </c>
      <c r="M12" s="86">
        <v>0</v>
      </c>
      <c r="N12" s="86">
        <v>2112570</v>
      </c>
      <c r="O12" s="90">
        <v>0</v>
      </c>
      <c r="P12" s="86">
        <v>0</v>
      </c>
      <c r="Q12" s="86">
        <f t="shared" si="1"/>
        <v>3685253</v>
      </c>
      <c r="R12" s="86">
        <v>720254.82</v>
      </c>
      <c r="S12" s="1">
        <v>5</v>
      </c>
    </row>
    <row r="13" spans="1:19" x14ac:dyDescent="0.25">
      <c r="A13" s="1">
        <v>6</v>
      </c>
      <c r="B13" s="1" t="s">
        <v>66</v>
      </c>
      <c r="C13" s="86">
        <v>0</v>
      </c>
      <c r="D13" s="86">
        <v>0</v>
      </c>
      <c r="E13" s="86">
        <v>0</v>
      </c>
      <c r="F13" s="86">
        <v>0</v>
      </c>
      <c r="G13" s="86">
        <v>0</v>
      </c>
      <c r="H13" s="86">
        <v>21676</v>
      </c>
      <c r="I13" s="86">
        <v>0</v>
      </c>
      <c r="J13" s="86">
        <v>0</v>
      </c>
      <c r="K13" s="86">
        <f t="shared" si="0"/>
        <v>21676</v>
      </c>
      <c r="L13" s="86">
        <v>0</v>
      </c>
      <c r="M13" s="86">
        <v>0</v>
      </c>
      <c r="N13" s="86">
        <v>52058</v>
      </c>
      <c r="O13" s="90">
        <v>0</v>
      </c>
      <c r="P13" s="86">
        <v>0</v>
      </c>
      <c r="Q13" s="86">
        <f t="shared" si="1"/>
        <v>52058</v>
      </c>
      <c r="R13" s="86">
        <v>141596.47</v>
      </c>
      <c r="S13" s="1">
        <v>6</v>
      </c>
    </row>
    <row r="14" spans="1:19" x14ac:dyDescent="0.25">
      <c r="A14" s="1">
        <v>7</v>
      </c>
      <c r="B14" s="1" t="s">
        <v>67</v>
      </c>
      <c r="C14" s="86">
        <v>7241621</v>
      </c>
      <c r="D14" s="86">
        <v>1825625</v>
      </c>
      <c r="E14" s="86">
        <v>3220352</v>
      </c>
      <c r="F14" s="86">
        <v>3864504</v>
      </c>
      <c r="G14" s="86">
        <v>0</v>
      </c>
      <c r="H14" s="86">
        <v>232986915</v>
      </c>
      <c r="I14" s="86">
        <v>0</v>
      </c>
      <c r="J14" s="86">
        <v>36730230</v>
      </c>
      <c r="K14" s="86">
        <f t="shared" si="0"/>
        <v>285869247</v>
      </c>
      <c r="L14" s="86">
        <v>63997009</v>
      </c>
      <c r="M14" s="86">
        <v>10586760</v>
      </c>
      <c r="N14" s="86">
        <v>200517809</v>
      </c>
      <c r="O14" s="90">
        <v>6216436</v>
      </c>
      <c r="P14" s="86">
        <v>0</v>
      </c>
      <c r="Q14" s="86">
        <f t="shared" si="1"/>
        <v>281318014</v>
      </c>
      <c r="R14" s="86">
        <v>6777178.79</v>
      </c>
      <c r="S14" s="1">
        <v>7</v>
      </c>
    </row>
    <row r="15" spans="1:19" x14ac:dyDescent="0.25">
      <c r="A15" s="1">
        <v>8</v>
      </c>
      <c r="B15" s="1" t="s">
        <v>68</v>
      </c>
      <c r="C15" s="86">
        <v>0</v>
      </c>
      <c r="D15" s="86">
        <v>1240084</v>
      </c>
      <c r="E15" s="86">
        <v>0</v>
      </c>
      <c r="F15" s="86">
        <v>28895</v>
      </c>
      <c r="G15" s="86">
        <v>0</v>
      </c>
      <c r="H15" s="86">
        <v>10691244</v>
      </c>
      <c r="I15" s="86">
        <v>0</v>
      </c>
      <c r="J15" s="86">
        <v>1898491</v>
      </c>
      <c r="K15" s="86">
        <f t="shared" si="0"/>
        <v>13858714</v>
      </c>
      <c r="L15" s="86">
        <v>463992</v>
      </c>
      <c r="M15" s="86">
        <v>0</v>
      </c>
      <c r="N15" s="86">
        <v>5389249</v>
      </c>
      <c r="O15" s="90">
        <v>3276448</v>
      </c>
      <c r="P15" s="86">
        <v>0</v>
      </c>
      <c r="Q15" s="86">
        <f t="shared" si="1"/>
        <v>9129689</v>
      </c>
      <c r="R15" s="86">
        <v>1527608.9</v>
      </c>
      <c r="S15" s="1">
        <v>8</v>
      </c>
    </row>
    <row r="16" spans="1:19" x14ac:dyDescent="0.25">
      <c r="A16" s="1">
        <v>9</v>
      </c>
      <c r="B16" s="1" t="s">
        <v>69</v>
      </c>
      <c r="C16" s="86">
        <v>0</v>
      </c>
      <c r="D16" s="86">
        <v>0</v>
      </c>
      <c r="E16" s="86">
        <v>0</v>
      </c>
      <c r="F16" s="86">
        <v>0</v>
      </c>
      <c r="G16" s="86">
        <v>0</v>
      </c>
      <c r="H16" s="86">
        <v>110000</v>
      </c>
      <c r="I16" s="86">
        <v>0</v>
      </c>
      <c r="J16" s="86">
        <v>0</v>
      </c>
      <c r="K16" s="86">
        <f t="shared" si="0"/>
        <v>110000</v>
      </c>
      <c r="L16" s="86">
        <v>110000</v>
      </c>
      <c r="M16" s="86">
        <v>0</v>
      </c>
      <c r="N16" s="86">
        <v>0</v>
      </c>
      <c r="O16" s="90">
        <v>0</v>
      </c>
      <c r="P16" s="86">
        <v>0</v>
      </c>
      <c r="Q16" s="86">
        <f t="shared" si="1"/>
        <v>110000</v>
      </c>
      <c r="R16" s="86">
        <v>201691.4</v>
      </c>
      <c r="S16" s="1">
        <v>9</v>
      </c>
    </row>
    <row r="17" spans="1:19" x14ac:dyDescent="0.25">
      <c r="A17" s="1">
        <v>10</v>
      </c>
      <c r="B17" s="1" t="s">
        <v>70</v>
      </c>
      <c r="C17" s="86">
        <v>0</v>
      </c>
      <c r="D17" s="86">
        <v>0</v>
      </c>
      <c r="E17" s="86">
        <v>0</v>
      </c>
      <c r="F17" s="86">
        <v>11</v>
      </c>
      <c r="G17" s="86">
        <v>0</v>
      </c>
      <c r="H17" s="86">
        <v>0</v>
      </c>
      <c r="I17" s="86">
        <v>0</v>
      </c>
      <c r="J17" s="86">
        <v>0</v>
      </c>
      <c r="K17" s="86">
        <f t="shared" si="0"/>
        <v>11</v>
      </c>
      <c r="L17" s="86">
        <v>20745918</v>
      </c>
      <c r="M17" s="86">
        <v>0</v>
      </c>
      <c r="N17" s="86">
        <v>910500</v>
      </c>
      <c r="O17" s="90">
        <v>0</v>
      </c>
      <c r="P17" s="86">
        <v>0</v>
      </c>
      <c r="Q17" s="86">
        <f t="shared" si="1"/>
        <v>21656418</v>
      </c>
      <c r="R17" s="86">
        <v>8755351.1499999985</v>
      </c>
      <c r="S17" s="1">
        <v>10</v>
      </c>
    </row>
    <row r="18" spans="1:19" x14ac:dyDescent="0.25">
      <c r="A18" s="1">
        <v>11</v>
      </c>
      <c r="B18" s="1" t="s">
        <v>71</v>
      </c>
      <c r="C18" s="86">
        <v>0</v>
      </c>
      <c r="D18" s="86">
        <v>0</v>
      </c>
      <c r="E18" s="86">
        <v>0</v>
      </c>
      <c r="F18" s="86">
        <v>0</v>
      </c>
      <c r="G18" s="86">
        <v>0</v>
      </c>
      <c r="H18" s="86">
        <v>0</v>
      </c>
      <c r="I18" s="86">
        <v>0</v>
      </c>
      <c r="J18" s="86">
        <v>0</v>
      </c>
      <c r="K18" s="86">
        <f t="shared" si="0"/>
        <v>0</v>
      </c>
      <c r="L18" s="86">
        <v>0</v>
      </c>
      <c r="M18" s="86">
        <v>0</v>
      </c>
      <c r="N18" s="86">
        <v>0</v>
      </c>
      <c r="O18" s="90">
        <v>0</v>
      </c>
      <c r="P18" s="86">
        <v>0</v>
      </c>
      <c r="Q18" s="86">
        <f t="shared" si="1"/>
        <v>0</v>
      </c>
      <c r="R18" s="86">
        <v>74137.179999999993</v>
      </c>
      <c r="S18" s="1">
        <v>11</v>
      </c>
    </row>
    <row r="19" spans="1:19" x14ac:dyDescent="0.25">
      <c r="A19" s="1">
        <v>12</v>
      </c>
      <c r="B19" s="1" t="s">
        <v>72</v>
      </c>
      <c r="C19" s="86">
        <v>0</v>
      </c>
      <c r="D19" s="86">
        <v>0</v>
      </c>
      <c r="E19" s="86">
        <v>0</v>
      </c>
      <c r="F19" s="86">
        <v>0</v>
      </c>
      <c r="G19" s="86">
        <v>0</v>
      </c>
      <c r="H19" s="86">
        <v>12816202</v>
      </c>
      <c r="I19" s="86">
        <v>0</v>
      </c>
      <c r="J19" s="86">
        <v>0</v>
      </c>
      <c r="K19" s="86">
        <f t="shared" si="0"/>
        <v>12816202</v>
      </c>
      <c r="L19" s="86">
        <v>10926454</v>
      </c>
      <c r="M19" s="86">
        <v>0</v>
      </c>
      <c r="N19" s="86">
        <v>1889748</v>
      </c>
      <c r="O19" s="90">
        <v>0</v>
      </c>
      <c r="P19" s="86">
        <v>0</v>
      </c>
      <c r="Q19" s="86">
        <f t="shared" si="1"/>
        <v>12816202</v>
      </c>
      <c r="R19" s="86">
        <v>577600.61</v>
      </c>
      <c r="S19" s="1">
        <v>12</v>
      </c>
    </row>
    <row r="20" spans="1:19" x14ac:dyDescent="0.25">
      <c r="A20" s="1">
        <v>13</v>
      </c>
      <c r="B20" s="1" t="s">
        <v>73</v>
      </c>
      <c r="C20" s="86">
        <v>366828</v>
      </c>
      <c r="D20" s="86">
        <v>423423</v>
      </c>
      <c r="E20" s="86">
        <v>0</v>
      </c>
      <c r="F20" s="86">
        <v>6669</v>
      </c>
      <c r="G20" s="86">
        <v>0</v>
      </c>
      <c r="H20" s="86">
        <v>0</v>
      </c>
      <c r="I20" s="86">
        <v>0</v>
      </c>
      <c r="J20" s="86">
        <v>0</v>
      </c>
      <c r="K20" s="86">
        <f t="shared" si="0"/>
        <v>796920</v>
      </c>
      <c r="L20" s="86">
        <v>0</v>
      </c>
      <c r="M20" s="86">
        <v>0</v>
      </c>
      <c r="N20" s="86">
        <v>1497843</v>
      </c>
      <c r="O20" s="90">
        <v>0</v>
      </c>
      <c r="P20" s="86">
        <v>0</v>
      </c>
      <c r="Q20" s="86">
        <f t="shared" si="1"/>
        <v>1497843</v>
      </c>
      <c r="R20" s="86">
        <v>445126.98</v>
      </c>
      <c r="S20" s="1">
        <v>13</v>
      </c>
    </row>
    <row r="21" spans="1:19" x14ac:dyDescent="0.25">
      <c r="A21" s="1">
        <v>14</v>
      </c>
      <c r="B21" s="1" t="s">
        <v>74</v>
      </c>
      <c r="C21" s="86">
        <v>0</v>
      </c>
      <c r="D21" s="86">
        <v>485439</v>
      </c>
      <c r="E21" s="86">
        <v>0</v>
      </c>
      <c r="F21" s="86">
        <v>0</v>
      </c>
      <c r="G21" s="86">
        <v>0</v>
      </c>
      <c r="H21" s="86">
        <v>0</v>
      </c>
      <c r="I21" s="86">
        <v>0</v>
      </c>
      <c r="J21" s="86">
        <v>0</v>
      </c>
      <c r="K21" s="86">
        <f t="shared" si="0"/>
        <v>485439</v>
      </c>
      <c r="L21" s="86">
        <v>0</v>
      </c>
      <c r="M21" s="86">
        <v>0</v>
      </c>
      <c r="N21" s="86">
        <v>2345892</v>
      </c>
      <c r="O21" s="90">
        <v>0</v>
      </c>
      <c r="P21" s="86">
        <v>0</v>
      </c>
      <c r="Q21" s="86">
        <f t="shared" si="1"/>
        <v>2345892</v>
      </c>
      <c r="R21" s="86">
        <v>26722914.460000001</v>
      </c>
      <c r="S21" s="1">
        <v>14</v>
      </c>
    </row>
    <row r="22" spans="1:19" x14ac:dyDescent="0.25">
      <c r="A22" s="1">
        <v>15</v>
      </c>
      <c r="B22" s="1" t="s">
        <v>75</v>
      </c>
      <c r="C22" s="86">
        <v>0</v>
      </c>
      <c r="D22" s="86">
        <v>0</v>
      </c>
      <c r="E22" s="86">
        <v>5150000</v>
      </c>
      <c r="F22" s="86">
        <v>63120</v>
      </c>
      <c r="G22" s="86">
        <v>0</v>
      </c>
      <c r="H22" s="86">
        <v>0</v>
      </c>
      <c r="I22" s="86">
        <v>0</v>
      </c>
      <c r="J22" s="86">
        <v>0</v>
      </c>
      <c r="K22" s="86">
        <f t="shared" si="0"/>
        <v>5213120</v>
      </c>
      <c r="L22" s="86">
        <v>0</v>
      </c>
      <c r="M22" s="86">
        <v>0</v>
      </c>
      <c r="N22" s="86">
        <v>5465578</v>
      </c>
      <c r="O22" s="90">
        <v>0</v>
      </c>
      <c r="P22" s="86">
        <v>0</v>
      </c>
      <c r="Q22" s="86">
        <f t="shared" si="1"/>
        <v>5465578</v>
      </c>
      <c r="R22" s="86">
        <v>913697.16</v>
      </c>
      <c r="S22" s="1">
        <v>15</v>
      </c>
    </row>
    <row r="23" spans="1:19" x14ac:dyDescent="0.25">
      <c r="A23" s="1">
        <v>16</v>
      </c>
      <c r="B23" s="1" t="s">
        <v>76</v>
      </c>
      <c r="C23" s="86">
        <v>1399643</v>
      </c>
      <c r="D23" s="86">
        <v>0</v>
      </c>
      <c r="E23" s="86">
        <v>400000</v>
      </c>
      <c r="F23" s="86">
        <v>18887</v>
      </c>
      <c r="G23" s="86">
        <v>0</v>
      </c>
      <c r="H23" s="86">
        <v>4559533</v>
      </c>
      <c r="I23" s="86">
        <v>0</v>
      </c>
      <c r="J23" s="86">
        <v>3442</v>
      </c>
      <c r="K23" s="86">
        <f t="shared" si="0"/>
        <v>6381505</v>
      </c>
      <c r="L23" s="86">
        <v>843140</v>
      </c>
      <c r="M23" s="86">
        <v>2800155</v>
      </c>
      <c r="N23" s="86">
        <v>545128</v>
      </c>
      <c r="O23" s="90">
        <v>0</v>
      </c>
      <c r="P23" s="86">
        <v>0</v>
      </c>
      <c r="Q23" s="86">
        <f t="shared" si="1"/>
        <v>4188423</v>
      </c>
      <c r="R23" s="86">
        <v>2020585.19</v>
      </c>
      <c r="S23" s="1">
        <v>16</v>
      </c>
    </row>
    <row r="24" spans="1:19" x14ac:dyDescent="0.25">
      <c r="A24" s="1">
        <v>17</v>
      </c>
      <c r="B24" s="1" t="s">
        <v>77</v>
      </c>
      <c r="C24" s="86">
        <v>0</v>
      </c>
      <c r="D24" s="86">
        <v>0</v>
      </c>
      <c r="E24" s="86">
        <v>0</v>
      </c>
      <c r="F24" s="86">
        <v>39359</v>
      </c>
      <c r="G24" s="86">
        <v>0</v>
      </c>
      <c r="H24" s="86">
        <v>2224873</v>
      </c>
      <c r="I24" s="86">
        <v>0</v>
      </c>
      <c r="J24" s="86">
        <v>42122</v>
      </c>
      <c r="K24" s="86">
        <f t="shared" si="0"/>
        <v>2306354</v>
      </c>
      <c r="L24" s="86">
        <v>108402</v>
      </c>
      <c r="M24" s="86">
        <v>0</v>
      </c>
      <c r="N24" s="86">
        <v>1664041</v>
      </c>
      <c r="O24" s="90">
        <v>41420</v>
      </c>
      <c r="P24" s="86">
        <v>0</v>
      </c>
      <c r="Q24" s="86">
        <f t="shared" si="1"/>
        <v>1813863</v>
      </c>
      <c r="R24" s="86">
        <v>89307.29</v>
      </c>
      <c r="S24" s="1">
        <v>17</v>
      </c>
    </row>
    <row r="25" spans="1:19" x14ac:dyDescent="0.25">
      <c r="A25" s="1">
        <v>18</v>
      </c>
      <c r="B25" s="1" t="s">
        <v>78</v>
      </c>
      <c r="C25" s="86">
        <v>0</v>
      </c>
      <c r="D25" s="86">
        <v>0</v>
      </c>
      <c r="E25" s="86">
        <v>0</v>
      </c>
      <c r="F25" s="86">
        <v>0</v>
      </c>
      <c r="G25" s="86">
        <v>0</v>
      </c>
      <c r="H25" s="86">
        <v>0</v>
      </c>
      <c r="I25" s="86">
        <v>0</v>
      </c>
      <c r="J25" s="86">
        <v>0</v>
      </c>
      <c r="K25" s="86">
        <f t="shared" si="0"/>
        <v>0</v>
      </c>
      <c r="L25" s="86">
        <v>0</v>
      </c>
      <c r="M25" s="86">
        <v>0</v>
      </c>
      <c r="N25" s="86">
        <v>0</v>
      </c>
      <c r="O25" s="90">
        <v>0</v>
      </c>
      <c r="P25" s="86">
        <v>0</v>
      </c>
      <c r="Q25" s="86">
        <f t="shared" si="1"/>
        <v>0</v>
      </c>
      <c r="R25" s="86">
        <v>526056.20000000007</v>
      </c>
      <c r="S25" s="1">
        <v>18</v>
      </c>
    </row>
    <row r="26" spans="1:19" x14ac:dyDescent="0.25">
      <c r="A26" s="1">
        <v>19</v>
      </c>
      <c r="B26" s="1" t="s">
        <v>79</v>
      </c>
      <c r="C26" s="86">
        <v>0</v>
      </c>
      <c r="D26" s="86">
        <v>0</v>
      </c>
      <c r="E26" s="86">
        <v>0</v>
      </c>
      <c r="F26" s="86">
        <v>0</v>
      </c>
      <c r="G26" s="86">
        <v>0</v>
      </c>
      <c r="H26" s="86">
        <v>204680</v>
      </c>
      <c r="I26" s="86">
        <v>0</v>
      </c>
      <c r="J26" s="86">
        <v>0</v>
      </c>
      <c r="K26" s="86">
        <f t="shared" si="0"/>
        <v>204680</v>
      </c>
      <c r="L26" s="86">
        <v>0</v>
      </c>
      <c r="M26" s="86">
        <v>0</v>
      </c>
      <c r="N26" s="86">
        <v>397182</v>
      </c>
      <c r="O26" s="90">
        <v>0</v>
      </c>
      <c r="P26" s="86">
        <v>0</v>
      </c>
      <c r="Q26" s="86">
        <f t="shared" si="1"/>
        <v>397182</v>
      </c>
      <c r="R26" s="86">
        <v>395063.25000000006</v>
      </c>
      <c r="S26" s="1">
        <v>19</v>
      </c>
    </row>
    <row r="27" spans="1:19" x14ac:dyDescent="0.25">
      <c r="A27" s="1">
        <v>20</v>
      </c>
      <c r="B27" s="1" t="s">
        <v>80</v>
      </c>
      <c r="C27" s="86">
        <v>0</v>
      </c>
      <c r="D27" s="86">
        <v>0</v>
      </c>
      <c r="E27" s="86">
        <v>0</v>
      </c>
      <c r="F27" s="86">
        <v>1566</v>
      </c>
      <c r="G27" s="86">
        <v>0</v>
      </c>
      <c r="H27" s="86">
        <v>0</v>
      </c>
      <c r="I27" s="86">
        <v>0</v>
      </c>
      <c r="J27" s="86">
        <v>0</v>
      </c>
      <c r="K27" s="86">
        <f t="shared" si="0"/>
        <v>1566</v>
      </c>
      <c r="L27" s="86">
        <v>0</v>
      </c>
      <c r="M27" s="86">
        <v>0</v>
      </c>
      <c r="N27" s="86">
        <v>1627853</v>
      </c>
      <c r="O27" s="90">
        <v>0</v>
      </c>
      <c r="P27" s="86">
        <v>0</v>
      </c>
      <c r="Q27" s="86">
        <f t="shared" si="1"/>
        <v>1627853</v>
      </c>
      <c r="R27" s="86">
        <v>207312.13</v>
      </c>
      <c r="S27" s="1">
        <v>20</v>
      </c>
    </row>
    <row r="28" spans="1:19" x14ac:dyDescent="0.25">
      <c r="A28" s="1">
        <v>21</v>
      </c>
      <c r="B28" s="1" t="s">
        <v>81</v>
      </c>
      <c r="C28" s="86">
        <v>18928794</v>
      </c>
      <c r="D28" s="86">
        <v>15907348</v>
      </c>
      <c r="E28" s="86">
        <v>167846423</v>
      </c>
      <c r="F28" s="86">
        <v>4025237</v>
      </c>
      <c r="G28" s="86">
        <v>0</v>
      </c>
      <c r="H28" s="86">
        <v>47870484</v>
      </c>
      <c r="I28" s="86">
        <v>4601948</v>
      </c>
      <c r="J28" s="86">
        <v>5546268</v>
      </c>
      <c r="K28" s="86">
        <f t="shared" si="0"/>
        <v>264726502</v>
      </c>
      <c r="L28" s="86">
        <v>140531668</v>
      </c>
      <c r="M28" s="86">
        <v>54845746</v>
      </c>
      <c r="N28" s="86">
        <v>50891525</v>
      </c>
      <c r="O28" s="90">
        <v>4634496</v>
      </c>
      <c r="P28" s="86">
        <v>0</v>
      </c>
      <c r="Q28" s="86">
        <f t="shared" si="1"/>
        <v>250903435</v>
      </c>
      <c r="R28" s="86">
        <v>16923009.600000001</v>
      </c>
      <c r="S28" s="1">
        <v>21</v>
      </c>
    </row>
    <row r="29" spans="1:19" x14ac:dyDescent="0.25">
      <c r="A29" s="1">
        <v>22</v>
      </c>
      <c r="B29" s="1" t="s">
        <v>82</v>
      </c>
      <c r="C29" s="86">
        <v>292043</v>
      </c>
      <c r="D29" s="86">
        <v>14550</v>
      </c>
      <c r="E29" s="86">
        <v>0</v>
      </c>
      <c r="F29" s="86">
        <v>414</v>
      </c>
      <c r="G29" s="86">
        <v>0</v>
      </c>
      <c r="H29" s="86">
        <v>660004</v>
      </c>
      <c r="I29" s="86">
        <v>0</v>
      </c>
      <c r="J29" s="86">
        <v>92015</v>
      </c>
      <c r="K29" s="86">
        <f t="shared" si="0"/>
        <v>1059026</v>
      </c>
      <c r="L29" s="86">
        <v>443463</v>
      </c>
      <c r="M29" s="86">
        <v>0</v>
      </c>
      <c r="N29" s="86">
        <v>29921</v>
      </c>
      <c r="O29" s="90">
        <v>0</v>
      </c>
      <c r="P29" s="86">
        <v>0</v>
      </c>
      <c r="Q29" s="86">
        <f t="shared" si="1"/>
        <v>473384</v>
      </c>
      <c r="R29" s="86">
        <v>340205</v>
      </c>
      <c r="S29" s="1">
        <v>22</v>
      </c>
    </row>
    <row r="30" spans="1:19" x14ac:dyDescent="0.25">
      <c r="A30" s="1">
        <v>23</v>
      </c>
      <c r="B30" s="1" t="s">
        <v>83</v>
      </c>
      <c r="C30" s="86">
        <v>0</v>
      </c>
      <c r="D30" s="86">
        <v>0</v>
      </c>
      <c r="E30" s="86">
        <v>346951</v>
      </c>
      <c r="F30" s="86">
        <v>0</v>
      </c>
      <c r="G30" s="86">
        <v>0</v>
      </c>
      <c r="H30" s="86">
        <v>0</v>
      </c>
      <c r="I30" s="86">
        <v>0</v>
      </c>
      <c r="J30" s="86">
        <v>4780</v>
      </c>
      <c r="K30" s="86">
        <f t="shared" si="0"/>
        <v>351731</v>
      </c>
      <c r="L30" s="86">
        <v>0</v>
      </c>
      <c r="M30" s="86">
        <v>0</v>
      </c>
      <c r="N30" s="86">
        <v>346951</v>
      </c>
      <c r="O30" s="90">
        <v>0</v>
      </c>
      <c r="P30" s="86">
        <v>0</v>
      </c>
      <c r="Q30" s="86">
        <f t="shared" si="1"/>
        <v>346951</v>
      </c>
      <c r="R30" s="86">
        <v>-3441.0200000000004</v>
      </c>
      <c r="S30" s="1">
        <v>23</v>
      </c>
    </row>
    <row r="31" spans="1:19" x14ac:dyDescent="0.25">
      <c r="A31" s="1">
        <v>24</v>
      </c>
      <c r="B31" s="1" t="s">
        <v>84</v>
      </c>
      <c r="C31" s="86">
        <v>622035</v>
      </c>
      <c r="D31" s="86">
        <v>100000</v>
      </c>
      <c r="E31" s="86">
        <v>17653073</v>
      </c>
      <c r="F31" s="86">
        <v>108916</v>
      </c>
      <c r="G31" s="86">
        <v>0</v>
      </c>
      <c r="H31" s="86">
        <v>13284998</v>
      </c>
      <c r="I31" s="86">
        <v>0</v>
      </c>
      <c r="J31" s="86">
        <v>0</v>
      </c>
      <c r="K31" s="86">
        <f t="shared" si="0"/>
        <v>31769022</v>
      </c>
      <c r="L31" s="86">
        <v>8733112</v>
      </c>
      <c r="M31" s="86">
        <v>0</v>
      </c>
      <c r="N31" s="86">
        <v>0</v>
      </c>
      <c r="O31" s="90">
        <v>2211537</v>
      </c>
      <c r="P31" s="86">
        <v>0</v>
      </c>
      <c r="Q31" s="86">
        <f t="shared" si="1"/>
        <v>10944649</v>
      </c>
      <c r="R31" s="86">
        <v>3562873.39</v>
      </c>
      <c r="S31" s="1">
        <v>24</v>
      </c>
    </row>
    <row r="32" spans="1:19" x14ac:dyDescent="0.25">
      <c r="A32" s="1">
        <v>25</v>
      </c>
      <c r="B32" s="1" t="s">
        <v>85</v>
      </c>
      <c r="C32" s="86">
        <v>0</v>
      </c>
      <c r="D32" s="86">
        <v>0</v>
      </c>
      <c r="E32" s="86">
        <v>0</v>
      </c>
      <c r="F32" s="86">
        <v>2042</v>
      </c>
      <c r="G32" s="86">
        <v>0</v>
      </c>
      <c r="H32" s="86">
        <v>54047</v>
      </c>
      <c r="I32" s="86">
        <v>0</v>
      </c>
      <c r="J32" s="86">
        <v>0</v>
      </c>
      <c r="K32" s="86">
        <f t="shared" si="0"/>
        <v>56089</v>
      </c>
      <c r="L32" s="86">
        <v>0</v>
      </c>
      <c r="M32" s="86">
        <v>0</v>
      </c>
      <c r="N32" s="86">
        <v>0</v>
      </c>
      <c r="O32" s="90">
        <v>0</v>
      </c>
      <c r="P32" s="86">
        <v>0</v>
      </c>
      <c r="Q32" s="86">
        <f t="shared" si="1"/>
        <v>0</v>
      </c>
      <c r="R32" s="86">
        <v>373725.35</v>
      </c>
      <c r="S32" s="1">
        <v>25</v>
      </c>
    </row>
    <row r="33" spans="1:19" x14ac:dyDescent="0.25">
      <c r="A33" s="1">
        <v>26</v>
      </c>
      <c r="B33" s="1" t="s">
        <v>86</v>
      </c>
      <c r="C33" s="86">
        <v>0</v>
      </c>
      <c r="D33" s="86">
        <v>0</v>
      </c>
      <c r="E33" s="86">
        <v>0</v>
      </c>
      <c r="F33" s="86">
        <v>6446</v>
      </c>
      <c r="G33" s="86">
        <v>0</v>
      </c>
      <c r="H33" s="86">
        <v>839309</v>
      </c>
      <c r="I33" s="86">
        <v>0</v>
      </c>
      <c r="J33" s="86">
        <v>6978</v>
      </c>
      <c r="K33" s="86">
        <f t="shared" si="0"/>
        <v>852733</v>
      </c>
      <c r="L33" s="86">
        <v>0</v>
      </c>
      <c r="M33" s="86">
        <v>0</v>
      </c>
      <c r="N33" s="86">
        <v>839309</v>
      </c>
      <c r="O33" s="90">
        <v>13424</v>
      </c>
      <c r="P33" s="86">
        <v>0</v>
      </c>
      <c r="Q33" s="86">
        <f t="shared" si="1"/>
        <v>852733</v>
      </c>
      <c r="R33" s="86">
        <v>-60551.21</v>
      </c>
      <c r="S33" s="1">
        <v>26</v>
      </c>
    </row>
    <row r="34" spans="1:19" x14ac:dyDescent="0.25">
      <c r="A34" s="1">
        <v>27</v>
      </c>
      <c r="B34" s="1" t="s">
        <v>87</v>
      </c>
      <c r="C34" s="86">
        <v>0</v>
      </c>
      <c r="D34" s="86">
        <v>0</v>
      </c>
      <c r="E34" s="86">
        <v>10239270</v>
      </c>
      <c r="F34" s="86">
        <v>87325</v>
      </c>
      <c r="G34" s="86">
        <v>0</v>
      </c>
      <c r="H34" s="86">
        <v>2880999</v>
      </c>
      <c r="I34" s="86">
        <v>0</v>
      </c>
      <c r="J34" s="86">
        <v>20218</v>
      </c>
      <c r="K34" s="86">
        <f t="shared" si="0"/>
        <v>13227812</v>
      </c>
      <c r="L34" s="86">
        <v>1194029</v>
      </c>
      <c r="M34" s="86">
        <v>0</v>
      </c>
      <c r="N34" s="86">
        <v>567600</v>
      </c>
      <c r="O34" s="90">
        <v>463380</v>
      </c>
      <c r="P34" s="86">
        <v>0</v>
      </c>
      <c r="Q34" s="86">
        <f t="shared" si="1"/>
        <v>2225009</v>
      </c>
      <c r="R34" s="86">
        <v>240263.86999999997</v>
      </c>
      <c r="S34" s="1">
        <v>27</v>
      </c>
    </row>
    <row r="35" spans="1:19" x14ac:dyDescent="0.25">
      <c r="A35" s="1">
        <v>28</v>
      </c>
      <c r="B35" s="1" t="s">
        <v>88</v>
      </c>
      <c r="C35" s="86">
        <v>0</v>
      </c>
      <c r="D35" s="86">
        <v>22073</v>
      </c>
      <c r="E35" s="86">
        <v>0</v>
      </c>
      <c r="F35" s="86">
        <v>15186</v>
      </c>
      <c r="G35" s="86">
        <v>0</v>
      </c>
      <c r="H35" s="86">
        <v>371920</v>
      </c>
      <c r="I35" s="86">
        <v>0</v>
      </c>
      <c r="J35" s="86">
        <v>0</v>
      </c>
      <c r="K35" s="86">
        <f t="shared" si="0"/>
        <v>409179</v>
      </c>
      <c r="L35" s="86">
        <v>0</v>
      </c>
      <c r="M35" s="86">
        <v>0</v>
      </c>
      <c r="N35" s="86">
        <v>409179</v>
      </c>
      <c r="O35" s="90">
        <v>0</v>
      </c>
      <c r="P35" s="86">
        <v>0</v>
      </c>
      <c r="Q35" s="86">
        <f t="shared" si="1"/>
        <v>409179</v>
      </c>
      <c r="R35" s="86">
        <v>451039.38</v>
      </c>
      <c r="S35" s="1">
        <v>28</v>
      </c>
    </row>
    <row r="36" spans="1:19" x14ac:dyDescent="0.25">
      <c r="A36" s="1">
        <v>29</v>
      </c>
      <c r="B36" s="1" t="s">
        <v>31</v>
      </c>
      <c r="C36" s="86">
        <v>617190</v>
      </c>
      <c r="D36" s="86">
        <v>3459655</v>
      </c>
      <c r="E36" s="86">
        <v>229025626</v>
      </c>
      <c r="F36" s="86">
        <v>4450500</v>
      </c>
      <c r="G36" s="86">
        <v>0</v>
      </c>
      <c r="H36" s="86">
        <v>88454290</v>
      </c>
      <c r="I36" s="86">
        <v>79888</v>
      </c>
      <c r="J36" s="86">
        <v>32650492</v>
      </c>
      <c r="K36" s="86">
        <f t="shared" si="0"/>
        <v>358737641</v>
      </c>
      <c r="L36" s="86">
        <v>221856530</v>
      </c>
      <c r="M36" s="86">
        <v>20271021</v>
      </c>
      <c r="N36" s="86">
        <v>217765406</v>
      </c>
      <c r="O36" s="90">
        <v>18495146</v>
      </c>
      <c r="P36" s="86">
        <v>0</v>
      </c>
      <c r="Q36" s="86">
        <f t="shared" si="1"/>
        <v>478388103</v>
      </c>
      <c r="R36" s="86">
        <v>19821313.579999994</v>
      </c>
      <c r="S36" s="1">
        <v>29</v>
      </c>
    </row>
    <row r="37" spans="1:19" x14ac:dyDescent="0.25">
      <c r="A37" s="1">
        <v>30</v>
      </c>
      <c r="B37" s="1" t="s">
        <v>89</v>
      </c>
      <c r="C37" s="86">
        <v>358264</v>
      </c>
      <c r="D37" s="86">
        <v>386275</v>
      </c>
      <c r="E37" s="86">
        <v>3973000</v>
      </c>
      <c r="F37" s="86">
        <v>116476</v>
      </c>
      <c r="G37" s="86">
        <v>0</v>
      </c>
      <c r="H37" s="86">
        <v>6488507</v>
      </c>
      <c r="I37" s="86">
        <v>0</v>
      </c>
      <c r="J37" s="86">
        <v>2823306</v>
      </c>
      <c r="K37" s="86">
        <f t="shared" si="0"/>
        <v>14145828</v>
      </c>
      <c r="L37" s="86">
        <v>0</v>
      </c>
      <c r="M37" s="86">
        <v>137393</v>
      </c>
      <c r="N37" s="86">
        <v>12783477</v>
      </c>
      <c r="O37" s="90">
        <v>5198988</v>
      </c>
      <c r="P37" s="86">
        <v>0</v>
      </c>
      <c r="Q37" s="86">
        <f t="shared" si="1"/>
        <v>18119858</v>
      </c>
      <c r="R37" s="86">
        <v>1446926.9100000001</v>
      </c>
      <c r="S37" s="1">
        <v>30</v>
      </c>
    </row>
    <row r="38" spans="1:19" x14ac:dyDescent="0.25">
      <c r="A38" s="1">
        <v>31</v>
      </c>
      <c r="B38" s="1" t="s">
        <v>90</v>
      </c>
      <c r="C38" s="86">
        <v>0</v>
      </c>
      <c r="D38" s="86">
        <v>0</v>
      </c>
      <c r="E38" s="86">
        <v>7580935</v>
      </c>
      <c r="F38" s="86">
        <v>0</v>
      </c>
      <c r="G38" s="86">
        <v>0</v>
      </c>
      <c r="H38" s="86">
        <v>0</v>
      </c>
      <c r="I38" s="86">
        <v>0</v>
      </c>
      <c r="J38" s="86">
        <v>0</v>
      </c>
      <c r="K38" s="86">
        <f t="shared" si="0"/>
        <v>7580935</v>
      </c>
      <c r="L38" s="86">
        <v>3361184</v>
      </c>
      <c r="M38" s="86">
        <v>0</v>
      </c>
      <c r="N38" s="86">
        <v>24115</v>
      </c>
      <c r="O38" s="90">
        <v>0</v>
      </c>
      <c r="P38" s="86">
        <v>0</v>
      </c>
      <c r="Q38" s="86">
        <f t="shared" si="1"/>
        <v>3385299</v>
      </c>
      <c r="R38" s="86">
        <v>9051.75</v>
      </c>
      <c r="S38" s="1">
        <v>31</v>
      </c>
    </row>
    <row r="39" spans="1:19" x14ac:dyDescent="0.25">
      <c r="A39" s="1">
        <v>32</v>
      </c>
      <c r="B39" s="1" t="s">
        <v>91</v>
      </c>
      <c r="C39" s="86">
        <v>0</v>
      </c>
      <c r="D39" s="86">
        <v>0</v>
      </c>
      <c r="E39" s="86">
        <v>0</v>
      </c>
      <c r="F39" s="86">
        <v>777</v>
      </c>
      <c r="G39" s="86">
        <v>0</v>
      </c>
      <c r="H39" s="86">
        <v>3875084</v>
      </c>
      <c r="I39" s="86">
        <v>0</v>
      </c>
      <c r="J39" s="86">
        <v>112500</v>
      </c>
      <c r="K39" s="86">
        <f t="shared" si="0"/>
        <v>3988361</v>
      </c>
      <c r="L39" s="86">
        <v>660646</v>
      </c>
      <c r="M39" s="86">
        <v>0</v>
      </c>
      <c r="N39" s="86">
        <v>60985</v>
      </c>
      <c r="O39" s="90">
        <v>0</v>
      </c>
      <c r="P39" s="86">
        <v>0</v>
      </c>
      <c r="Q39" s="86">
        <f t="shared" si="1"/>
        <v>721631</v>
      </c>
      <c r="R39" s="86">
        <v>488433.22000000003</v>
      </c>
      <c r="S39" s="1">
        <v>32</v>
      </c>
    </row>
    <row r="40" spans="1:19" x14ac:dyDescent="0.25">
      <c r="A40" s="1">
        <v>33</v>
      </c>
      <c r="B40" s="1" t="s">
        <v>33</v>
      </c>
      <c r="C40" s="86">
        <v>483194</v>
      </c>
      <c r="D40" s="86">
        <v>0</v>
      </c>
      <c r="E40" s="86">
        <v>0</v>
      </c>
      <c r="F40" s="86">
        <v>235954</v>
      </c>
      <c r="G40" s="86">
        <v>0</v>
      </c>
      <c r="H40" s="86">
        <v>6581974</v>
      </c>
      <c r="I40" s="86">
        <v>0</v>
      </c>
      <c r="J40" s="86">
        <v>340678</v>
      </c>
      <c r="K40" s="86">
        <f t="shared" si="0"/>
        <v>7641800</v>
      </c>
      <c r="L40" s="86">
        <v>1362403</v>
      </c>
      <c r="M40" s="86">
        <v>0</v>
      </c>
      <c r="N40" s="86">
        <v>5666372</v>
      </c>
      <c r="O40" s="90">
        <v>3700713</v>
      </c>
      <c r="P40" s="86">
        <v>0</v>
      </c>
      <c r="Q40" s="86">
        <f t="shared" si="1"/>
        <v>10729488</v>
      </c>
      <c r="R40" s="86">
        <v>3249603.8600000003</v>
      </c>
      <c r="S40" s="1">
        <v>33</v>
      </c>
    </row>
    <row r="41" spans="1:19" x14ac:dyDescent="0.25">
      <c r="A41" s="1">
        <v>34</v>
      </c>
      <c r="B41" s="1" t="s">
        <v>92</v>
      </c>
      <c r="C41" s="86">
        <v>6276035</v>
      </c>
      <c r="D41" s="86">
        <v>0</v>
      </c>
      <c r="E41" s="86">
        <v>24629915</v>
      </c>
      <c r="F41" s="86">
        <v>568783</v>
      </c>
      <c r="G41" s="86">
        <v>0</v>
      </c>
      <c r="H41" s="86">
        <v>0</v>
      </c>
      <c r="I41" s="86">
        <v>0</v>
      </c>
      <c r="J41" s="86">
        <v>4013</v>
      </c>
      <c r="K41" s="86">
        <f t="shared" si="0"/>
        <v>31478746</v>
      </c>
      <c r="L41" s="86">
        <v>28829228</v>
      </c>
      <c r="M41" s="86">
        <v>0</v>
      </c>
      <c r="N41" s="86">
        <v>6415008</v>
      </c>
      <c r="O41" s="90">
        <v>50826</v>
      </c>
      <c r="P41" s="86">
        <v>0</v>
      </c>
      <c r="Q41" s="86">
        <f t="shared" si="1"/>
        <v>35295062</v>
      </c>
      <c r="R41" s="86">
        <v>10566837.380000001</v>
      </c>
      <c r="S41" s="1">
        <v>34</v>
      </c>
    </row>
    <row r="42" spans="1:19" x14ac:dyDescent="0.25">
      <c r="A42" s="1">
        <v>35</v>
      </c>
      <c r="B42" s="1" t="s">
        <v>93</v>
      </c>
      <c r="C42" s="86">
        <v>0</v>
      </c>
      <c r="D42" s="86">
        <v>0</v>
      </c>
      <c r="E42" s="86">
        <v>24466</v>
      </c>
      <c r="F42" s="86">
        <v>0</v>
      </c>
      <c r="G42" s="86">
        <v>0</v>
      </c>
      <c r="H42" s="86">
        <v>562364</v>
      </c>
      <c r="I42" s="86">
        <v>0</v>
      </c>
      <c r="J42" s="86">
        <v>0</v>
      </c>
      <c r="K42" s="86">
        <f t="shared" si="0"/>
        <v>586830</v>
      </c>
      <c r="L42" s="86">
        <v>0</v>
      </c>
      <c r="M42" s="86">
        <v>0</v>
      </c>
      <c r="N42" s="86">
        <v>586830</v>
      </c>
      <c r="O42" s="90">
        <v>0</v>
      </c>
      <c r="P42" s="86">
        <v>0</v>
      </c>
      <c r="Q42" s="86">
        <f t="shared" si="1"/>
        <v>586830</v>
      </c>
      <c r="R42" s="86">
        <v>23256.220000000005</v>
      </c>
      <c r="S42" s="1">
        <v>35</v>
      </c>
    </row>
    <row r="43" spans="1:19" x14ac:dyDescent="0.25">
      <c r="A43" s="1">
        <v>36</v>
      </c>
      <c r="B43" s="1" t="s">
        <v>94</v>
      </c>
      <c r="C43" s="86">
        <v>13750</v>
      </c>
      <c r="D43" s="86">
        <v>30211</v>
      </c>
      <c r="E43" s="86">
        <v>0</v>
      </c>
      <c r="F43" s="86">
        <v>1843</v>
      </c>
      <c r="G43" s="86">
        <v>0</v>
      </c>
      <c r="H43" s="86">
        <v>0</v>
      </c>
      <c r="I43" s="86">
        <v>0</v>
      </c>
      <c r="J43" s="86">
        <v>192959</v>
      </c>
      <c r="K43" s="86">
        <f t="shared" si="0"/>
        <v>238763</v>
      </c>
      <c r="L43" s="86">
        <v>0</v>
      </c>
      <c r="M43" s="86">
        <v>0</v>
      </c>
      <c r="N43" s="86">
        <v>105509</v>
      </c>
      <c r="O43" s="90">
        <v>0</v>
      </c>
      <c r="P43" s="86">
        <v>0</v>
      </c>
      <c r="Q43" s="86">
        <f t="shared" si="1"/>
        <v>105509</v>
      </c>
      <c r="R43" s="86">
        <v>249848.45</v>
      </c>
      <c r="S43" s="1">
        <v>36</v>
      </c>
    </row>
    <row r="44" spans="1:19" x14ac:dyDescent="0.25">
      <c r="A44" s="1">
        <v>37</v>
      </c>
      <c r="B44" s="1" t="s">
        <v>95</v>
      </c>
      <c r="C44" s="86">
        <v>161903</v>
      </c>
      <c r="D44" s="86">
        <v>31824</v>
      </c>
      <c r="E44" s="86">
        <v>0</v>
      </c>
      <c r="F44" s="86">
        <v>0</v>
      </c>
      <c r="G44" s="86">
        <v>0</v>
      </c>
      <c r="H44" s="86">
        <v>6029822</v>
      </c>
      <c r="I44" s="86">
        <v>1410250</v>
      </c>
      <c r="J44" s="86">
        <v>1879721</v>
      </c>
      <c r="K44" s="86">
        <f t="shared" si="0"/>
        <v>9513520</v>
      </c>
      <c r="L44" s="86">
        <v>0</v>
      </c>
      <c r="M44" s="86">
        <v>0</v>
      </c>
      <c r="N44" s="86">
        <v>4077830</v>
      </c>
      <c r="O44" s="90">
        <v>0</v>
      </c>
      <c r="P44" s="86">
        <v>0</v>
      </c>
      <c r="Q44" s="86">
        <f t="shared" si="1"/>
        <v>4077830</v>
      </c>
      <c r="R44" s="86">
        <v>69173.23</v>
      </c>
      <c r="S44" s="1">
        <v>37</v>
      </c>
    </row>
    <row r="45" spans="1:19" x14ac:dyDescent="0.25">
      <c r="A45" s="1">
        <v>38</v>
      </c>
      <c r="B45" s="1" t="s">
        <v>96</v>
      </c>
      <c r="C45" s="86">
        <v>0</v>
      </c>
      <c r="D45" s="86">
        <v>16408</v>
      </c>
      <c r="E45" s="86">
        <v>0</v>
      </c>
      <c r="F45" s="86">
        <v>0</v>
      </c>
      <c r="G45" s="86">
        <v>0</v>
      </c>
      <c r="H45" s="86">
        <v>436936</v>
      </c>
      <c r="I45" s="86">
        <v>0</v>
      </c>
      <c r="J45" s="86">
        <v>0</v>
      </c>
      <c r="K45" s="86">
        <f t="shared" si="0"/>
        <v>453344</v>
      </c>
      <c r="L45" s="86">
        <v>0</v>
      </c>
      <c r="M45" s="86">
        <v>0</v>
      </c>
      <c r="N45" s="86">
        <v>453344</v>
      </c>
      <c r="O45" s="90">
        <v>0</v>
      </c>
      <c r="P45" s="86">
        <v>0</v>
      </c>
      <c r="Q45" s="86">
        <f t="shared" si="1"/>
        <v>453344</v>
      </c>
      <c r="R45" s="86">
        <v>230766.51999999996</v>
      </c>
      <c r="S45" s="1">
        <v>38</v>
      </c>
    </row>
    <row r="46" spans="1:19" x14ac:dyDescent="0.25">
      <c r="A46" s="1">
        <v>39</v>
      </c>
      <c r="B46" s="1" t="s">
        <v>97</v>
      </c>
      <c r="C46" s="86">
        <v>0</v>
      </c>
      <c r="D46" s="86">
        <v>0</v>
      </c>
      <c r="E46" s="86">
        <v>1040000</v>
      </c>
      <c r="F46" s="86">
        <v>51673</v>
      </c>
      <c r="G46" s="86">
        <v>0</v>
      </c>
      <c r="H46" s="86">
        <v>0</v>
      </c>
      <c r="I46" s="86">
        <v>0</v>
      </c>
      <c r="J46" s="86">
        <v>0</v>
      </c>
      <c r="K46" s="86">
        <f t="shared" si="0"/>
        <v>1091673</v>
      </c>
      <c r="L46" s="86">
        <v>5061133</v>
      </c>
      <c r="M46" s="86">
        <v>0</v>
      </c>
      <c r="N46" s="86">
        <v>6147284</v>
      </c>
      <c r="O46" s="90">
        <v>0</v>
      </c>
      <c r="P46" s="86">
        <v>0</v>
      </c>
      <c r="Q46" s="86">
        <f t="shared" si="1"/>
        <v>11208417</v>
      </c>
      <c r="R46" s="86">
        <v>93276.82</v>
      </c>
      <c r="S46" s="1">
        <v>39</v>
      </c>
    </row>
    <row r="47" spans="1:19" x14ac:dyDescent="0.25">
      <c r="A47" s="1">
        <v>40</v>
      </c>
      <c r="B47" s="1" t="s">
        <v>98</v>
      </c>
      <c r="C47" s="90">
        <v>980639</v>
      </c>
      <c r="D47" s="90">
        <v>431762</v>
      </c>
      <c r="E47" s="90">
        <v>0</v>
      </c>
      <c r="F47" s="90">
        <v>0</v>
      </c>
      <c r="G47" s="90">
        <v>0</v>
      </c>
      <c r="H47" s="90">
        <v>53703</v>
      </c>
      <c r="I47" s="90">
        <v>0</v>
      </c>
      <c r="J47" s="90">
        <v>0</v>
      </c>
      <c r="K47" s="90">
        <f t="shared" si="0"/>
        <v>1466104</v>
      </c>
      <c r="L47" s="90">
        <v>0</v>
      </c>
      <c r="M47" s="90">
        <v>2016126</v>
      </c>
      <c r="N47" s="90">
        <v>3994170</v>
      </c>
      <c r="O47" s="90">
        <v>0</v>
      </c>
      <c r="P47" s="90">
        <v>0</v>
      </c>
      <c r="Q47" s="90">
        <f t="shared" si="1"/>
        <v>6010296</v>
      </c>
      <c r="R47" s="86">
        <v>41640.170000000006</v>
      </c>
      <c r="S47" s="1">
        <v>40</v>
      </c>
    </row>
    <row r="48" spans="1:19" x14ac:dyDescent="0.25">
      <c r="A48" s="1">
        <v>41</v>
      </c>
      <c r="B48" s="1" t="s">
        <v>99</v>
      </c>
      <c r="C48" s="86">
        <v>0</v>
      </c>
      <c r="D48" s="86">
        <v>356002</v>
      </c>
      <c r="E48" s="86">
        <v>10350385</v>
      </c>
      <c r="F48" s="86">
        <v>196250</v>
      </c>
      <c r="G48" s="86">
        <v>0</v>
      </c>
      <c r="H48" s="86">
        <v>1996700</v>
      </c>
      <c r="I48" s="86">
        <v>0</v>
      </c>
      <c r="J48" s="86">
        <v>0</v>
      </c>
      <c r="K48" s="86">
        <f t="shared" si="0"/>
        <v>12899337</v>
      </c>
      <c r="L48" s="86">
        <v>185000</v>
      </c>
      <c r="M48" s="86">
        <v>0</v>
      </c>
      <c r="N48" s="86">
        <v>15871215</v>
      </c>
      <c r="O48" s="90">
        <v>0</v>
      </c>
      <c r="P48" s="86">
        <v>0</v>
      </c>
      <c r="Q48" s="86">
        <f t="shared" si="1"/>
        <v>16056215</v>
      </c>
      <c r="R48" s="86">
        <v>471199.58999999997</v>
      </c>
      <c r="S48" s="1">
        <v>41</v>
      </c>
    </row>
    <row r="49" spans="1:19" x14ac:dyDescent="0.25">
      <c r="A49" s="1">
        <v>42</v>
      </c>
      <c r="B49" s="1" t="s">
        <v>100</v>
      </c>
      <c r="C49" s="86">
        <v>0</v>
      </c>
      <c r="D49" s="86">
        <v>0</v>
      </c>
      <c r="E49" s="86">
        <v>12900000</v>
      </c>
      <c r="F49" s="86">
        <v>0</v>
      </c>
      <c r="G49" s="86">
        <v>1000000</v>
      </c>
      <c r="H49" s="86">
        <v>985000</v>
      </c>
      <c r="I49" s="86">
        <v>0</v>
      </c>
      <c r="J49" s="86">
        <v>0</v>
      </c>
      <c r="K49" s="86">
        <f t="shared" si="0"/>
        <v>14885000</v>
      </c>
      <c r="L49" s="86">
        <v>0</v>
      </c>
      <c r="M49" s="86">
        <v>0</v>
      </c>
      <c r="N49" s="86">
        <v>13597561</v>
      </c>
      <c r="O49" s="90">
        <v>0</v>
      </c>
      <c r="P49" s="86">
        <v>0</v>
      </c>
      <c r="Q49" s="86">
        <f t="shared" si="1"/>
        <v>13597561</v>
      </c>
      <c r="R49" s="86">
        <v>10569176.719999999</v>
      </c>
      <c r="S49" s="1">
        <v>42</v>
      </c>
    </row>
    <row r="50" spans="1:19" x14ac:dyDescent="0.25">
      <c r="A50" s="1">
        <v>43</v>
      </c>
      <c r="B50" s="1" t="s">
        <v>101</v>
      </c>
      <c r="C50" s="86">
        <v>3438848</v>
      </c>
      <c r="D50" s="86">
        <v>578700</v>
      </c>
      <c r="E50" s="86">
        <v>165230198</v>
      </c>
      <c r="F50" s="86">
        <v>2314551</v>
      </c>
      <c r="G50" s="86">
        <v>0</v>
      </c>
      <c r="H50" s="86">
        <v>50609443</v>
      </c>
      <c r="I50" s="86">
        <v>0</v>
      </c>
      <c r="J50" s="86">
        <v>58068140</v>
      </c>
      <c r="K50" s="86">
        <f t="shared" si="0"/>
        <v>280239880</v>
      </c>
      <c r="L50" s="86">
        <v>11065227</v>
      </c>
      <c r="M50" s="86">
        <v>17567679</v>
      </c>
      <c r="N50" s="86">
        <v>152134398</v>
      </c>
      <c r="O50" s="90">
        <v>0</v>
      </c>
      <c r="P50" s="86">
        <v>0</v>
      </c>
      <c r="Q50" s="86">
        <f t="shared" si="1"/>
        <v>180767304</v>
      </c>
      <c r="R50" s="86">
        <v>2597454.3100000005</v>
      </c>
      <c r="S50" s="1">
        <v>43</v>
      </c>
    </row>
    <row r="51" spans="1:19" x14ac:dyDescent="0.25">
      <c r="A51" s="1">
        <v>44</v>
      </c>
      <c r="B51" s="1" t="s">
        <v>102</v>
      </c>
      <c r="C51" s="86">
        <v>0</v>
      </c>
      <c r="D51" s="86">
        <v>295965</v>
      </c>
      <c r="E51" s="86">
        <v>0</v>
      </c>
      <c r="F51" s="86">
        <v>0</v>
      </c>
      <c r="G51" s="86">
        <v>0</v>
      </c>
      <c r="H51" s="86">
        <v>23085186</v>
      </c>
      <c r="I51" s="86">
        <v>0</v>
      </c>
      <c r="J51" s="86">
        <v>1053565</v>
      </c>
      <c r="K51" s="86">
        <f t="shared" si="0"/>
        <v>24434716</v>
      </c>
      <c r="L51" s="86">
        <v>1983386</v>
      </c>
      <c r="M51" s="86">
        <v>0</v>
      </c>
      <c r="N51" s="86">
        <v>22517847</v>
      </c>
      <c r="O51" s="90">
        <v>0</v>
      </c>
      <c r="P51" s="86">
        <v>0</v>
      </c>
      <c r="Q51" s="86">
        <f t="shared" si="1"/>
        <v>24501233</v>
      </c>
      <c r="R51" s="86">
        <v>337422.35</v>
      </c>
      <c r="S51" s="1">
        <v>44</v>
      </c>
    </row>
    <row r="52" spans="1:19" x14ac:dyDescent="0.25">
      <c r="A52" s="1">
        <v>45</v>
      </c>
      <c r="B52" s="1" t="s">
        <v>103</v>
      </c>
      <c r="C52" s="86">
        <v>0</v>
      </c>
      <c r="D52" s="86">
        <v>0</v>
      </c>
      <c r="E52" s="86">
        <v>0</v>
      </c>
      <c r="F52" s="86">
        <v>0</v>
      </c>
      <c r="G52" s="86">
        <v>0</v>
      </c>
      <c r="H52" s="86">
        <v>333935</v>
      </c>
      <c r="I52" s="86">
        <v>0</v>
      </c>
      <c r="J52" s="86">
        <v>0</v>
      </c>
      <c r="K52" s="86">
        <f t="shared" si="0"/>
        <v>333935</v>
      </c>
      <c r="L52" s="86">
        <v>0</v>
      </c>
      <c r="M52" s="86">
        <v>0</v>
      </c>
      <c r="N52" s="86">
        <v>0</v>
      </c>
      <c r="O52" s="90">
        <v>199808</v>
      </c>
      <c r="P52" s="86">
        <v>0</v>
      </c>
      <c r="Q52" s="86">
        <f t="shared" si="1"/>
        <v>199808</v>
      </c>
      <c r="R52" s="86">
        <v>347778.21</v>
      </c>
      <c r="S52" s="1">
        <v>45</v>
      </c>
    </row>
    <row r="53" spans="1:19" x14ac:dyDescent="0.25">
      <c r="A53" s="1">
        <v>46</v>
      </c>
      <c r="B53" s="1" t="s">
        <v>104</v>
      </c>
      <c r="C53" s="86">
        <v>0</v>
      </c>
      <c r="D53" s="86">
        <v>1780278</v>
      </c>
      <c r="E53" s="86">
        <v>0</v>
      </c>
      <c r="F53" s="86">
        <v>81409</v>
      </c>
      <c r="G53" s="86">
        <v>0</v>
      </c>
      <c r="H53" s="86">
        <v>563739</v>
      </c>
      <c r="I53" s="86">
        <v>0</v>
      </c>
      <c r="J53" s="86">
        <v>1314488</v>
      </c>
      <c r="K53" s="86">
        <f t="shared" si="0"/>
        <v>3739914</v>
      </c>
      <c r="L53" s="86">
        <v>186077</v>
      </c>
      <c r="M53" s="86">
        <v>0</v>
      </c>
      <c r="N53" s="86">
        <v>2514027</v>
      </c>
      <c r="O53" s="90">
        <v>0</v>
      </c>
      <c r="P53" s="86">
        <v>0</v>
      </c>
      <c r="Q53" s="86">
        <f t="shared" si="1"/>
        <v>2700104</v>
      </c>
      <c r="R53" s="86">
        <v>1411064.46</v>
      </c>
      <c r="S53" s="1">
        <v>46</v>
      </c>
    </row>
    <row r="54" spans="1:19" x14ac:dyDescent="0.25">
      <c r="A54" s="1">
        <v>47</v>
      </c>
      <c r="B54" s="1" t="s">
        <v>105</v>
      </c>
      <c r="C54" s="86">
        <v>0</v>
      </c>
      <c r="D54" s="86">
        <v>0</v>
      </c>
      <c r="E54" s="86">
        <v>58476</v>
      </c>
      <c r="F54" s="86">
        <v>717820</v>
      </c>
      <c r="G54" s="86">
        <v>0</v>
      </c>
      <c r="H54" s="86">
        <v>15024013</v>
      </c>
      <c r="I54" s="86">
        <v>0</v>
      </c>
      <c r="J54" s="86">
        <v>771280</v>
      </c>
      <c r="K54" s="86">
        <f t="shared" si="0"/>
        <v>16571589</v>
      </c>
      <c r="L54" s="86">
        <v>11395288</v>
      </c>
      <c r="M54" s="86">
        <v>0</v>
      </c>
      <c r="N54" s="86">
        <v>5557863</v>
      </c>
      <c r="O54" s="90">
        <v>537045</v>
      </c>
      <c r="P54" s="86">
        <v>0</v>
      </c>
      <c r="Q54" s="86">
        <f t="shared" si="1"/>
        <v>17490196</v>
      </c>
      <c r="R54" s="86">
        <v>1329022.3499999999</v>
      </c>
      <c r="S54" s="1">
        <v>47</v>
      </c>
    </row>
    <row r="55" spans="1:19" x14ac:dyDescent="0.25">
      <c r="A55" s="1">
        <v>48</v>
      </c>
      <c r="B55" s="1" t="s">
        <v>106</v>
      </c>
      <c r="C55" s="86">
        <v>0</v>
      </c>
      <c r="D55" s="86">
        <v>0</v>
      </c>
      <c r="E55" s="86">
        <v>0</v>
      </c>
      <c r="F55" s="86">
        <v>18922</v>
      </c>
      <c r="G55" s="86">
        <v>0</v>
      </c>
      <c r="H55" s="86">
        <v>419085</v>
      </c>
      <c r="I55" s="86">
        <v>0</v>
      </c>
      <c r="J55" s="86">
        <v>0</v>
      </c>
      <c r="K55" s="86">
        <f t="shared" si="0"/>
        <v>438007</v>
      </c>
      <c r="L55" s="86">
        <v>193474</v>
      </c>
      <c r="M55" s="86">
        <v>0</v>
      </c>
      <c r="N55" s="86">
        <v>362055</v>
      </c>
      <c r="O55" s="90">
        <v>9556</v>
      </c>
      <c r="P55" s="86">
        <v>0</v>
      </c>
      <c r="Q55" s="86">
        <f t="shared" si="1"/>
        <v>565085</v>
      </c>
      <c r="R55" s="86">
        <v>143204.37</v>
      </c>
      <c r="S55" s="1">
        <v>48</v>
      </c>
    </row>
    <row r="56" spans="1:19" x14ac:dyDescent="0.25">
      <c r="A56" s="1">
        <v>49</v>
      </c>
      <c r="B56" s="1" t="s">
        <v>107</v>
      </c>
      <c r="C56" s="86">
        <v>0</v>
      </c>
      <c r="D56" s="86">
        <v>200744</v>
      </c>
      <c r="E56" s="86">
        <v>0</v>
      </c>
      <c r="F56" s="86">
        <v>640129</v>
      </c>
      <c r="G56" s="86">
        <v>0</v>
      </c>
      <c r="H56" s="86">
        <v>9119982</v>
      </c>
      <c r="I56" s="86">
        <v>0</v>
      </c>
      <c r="J56" s="86">
        <v>20993</v>
      </c>
      <c r="K56" s="86">
        <f t="shared" si="0"/>
        <v>9981848</v>
      </c>
      <c r="L56" s="86">
        <v>8745963</v>
      </c>
      <c r="M56" s="86">
        <v>0</v>
      </c>
      <c r="N56" s="86">
        <v>1239876</v>
      </c>
      <c r="O56" s="90">
        <v>6487088</v>
      </c>
      <c r="P56" s="86">
        <v>0</v>
      </c>
      <c r="Q56" s="86">
        <f t="shared" si="1"/>
        <v>16472927</v>
      </c>
      <c r="R56" s="86">
        <v>130821.01</v>
      </c>
      <c r="S56" s="1">
        <v>49</v>
      </c>
    </row>
    <row r="57" spans="1:19" x14ac:dyDescent="0.25">
      <c r="A57" s="1">
        <v>50</v>
      </c>
      <c r="B57" s="1" t="s">
        <v>108</v>
      </c>
      <c r="C57" s="90">
        <v>158004</v>
      </c>
      <c r="D57" s="90">
        <v>0</v>
      </c>
      <c r="E57" s="90">
        <v>4517800</v>
      </c>
      <c r="F57" s="90">
        <v>17434</v>
      </c>
      <c r="G57" s="90">
        <v>0</v>
      </c>
      <c r="H57" s="90">
        <v>1698609</v>
      </c>
      <c r="I57" s="90">
        <v>0</v>
      </c>
      <c r="J57" s="90">
        <v>228618</v>
      </c>
      <c r="K57" s="90">
        <f t="shared" si="0"/>
        <v>6620465</v>
      </c>
      <c r="L57" s="90">
        <v>1213075</v>
      </c>
      <c r="M57" s="90">
        <v>0</v>
      </c>
      <c r="N57" s="90">
        <v>773401</v>
      </c>
      <c r="O57" s="90">
        <v>756774</v>
      </c>
      <c r="P57" s="90">
        <v>0</v>
      </c>
      <c r="Q57" s="90">
        <f t="shared" si="1"/>
        <v>2743250</v>
      </c>
      <c r="R57" s="86">
        <v>-20193.150000000001</v>
      </c>
      <c r="S57" s="1">
        <v>50</v>
      </c>
    </row>
    <row r="58" spans="1:19" x14ac:dyDescent="0.25">
      <c r="A58" s="1">
        <v>51</v>
      </c>
      <c r="B58" s="1" t="s">
        <v>109</v>
      </c>
      <c r="C58" s="85">
        <v>0</v>
      </c>
      <c r="D58" s="85">
        <v>0</v>
      </c>
      <c r="E58" s="85">
        <v>0</v>
      </c>
      <c r="F58" s="85">
        <v>17520</v>
      </c>
      <c r="G58" s="85">
        <v>0</v>
      </c>
      <c r="H58" s="85">
        <v>267079</v>
      </c>
      <c r="I58" s="85">
        <v>0</v>
      </c>
      <c r="J58" s="85">
        <v>0</v>
      </c>
      <c r="K58" s="85">
        <f t="shared" si="0"/>
        <v>284599</v>
      </c>
      <c r="L58" s="85">
        <v>0</v>
      </c>
      <c r="M58" s="85">
        <v>0</v>
      </c>
      <c r="N58" s="85">
        <v>137023</v>
      </c>
      <c r="O58" s="85">
        <v>1967377</v>
      </c>
      <c r="P58" s="85">
        <v>0</v>
      </c>
      <c r="Q58" s="85">
        <f t="shared" si="1"/>
        <v>2104400</v>
      </c>
      <c r="R58" s="85">
        <v>18773.39</v>
      </c>
      <c r="S58" s="1">
        <v>51</v>
      </c>
    </row>
    <row r="59" spans="1:19" x14ac:dyDescent="0.25">
      <c r="A59" s="1">
        <v>52</v>
      </c>
      <c r="B59" s="1" t="s">
        <v>110</v>
      </c>
      <c r="C59" s="86">
        <v>0</v>
      </c>
      <c r="D59" s="86">
        <v>872209</v>
      </c>
      <c r="E59" s="86">
        <v>0</v>
      </c>
      <c r="F59" s="86">
        <v>0</v>
      </c>
      <c r="G59" s="86">
        <v>0</v>
      </c>
      <c r="H59" s="86">
        <v>321367</v>
      </c>
      <c r="I59" s="86">
        <v>0</v>
      </c>
      <c r="J59" s="86">
        <v>0</v>
      </c>
      <c r="K59" s="86">
        <f t="shared" si="0"/>
        <v>1193576</v>
      </c>
      <c r="L59" s="86">
        <v>0</v>
      </c>
      <c r="M59" s="86">
        <v>0</v>
      </c>
      <c r="N59" s="86">
        <v>321367</v>
      </c>
      <c r="O59" s="90">
        <v>0</v>
      </c>
      <c r="P59" s="86">
        <v>872209</v>
      </c>
      <c r="Q59" s="86">
        <f t="shared" si="1"/>
        <v>1193576</v>
      </c>
      <c r="R59" s="86">
        <v>1340944.9099999999</v>
      </c>
      <c r="S59" s="1">
        <v>52</v>
      </c>
    </row>
    <row r="60" spans="1:19" x14ac:dyDescent="0.25">
      <c r="A60" s="1">
        <v>53</v>
      </c>
      <c r="B60" s="1" t="s">
        <v>111</v>
      </c>
      <c r="C60" s="86">
        <v>158770</v>
      </c>
      <c r="D60" s="86">
        <v>-94007</v>
      </c>
      <c r="E60" s="86">
        <v>197415000</v>
      </c>
      <c r="F60" s="86">
        <v>69135</v>
      </c>
      <c r="G60" s="86">
        <v>95</v>
      </c>
      <c r="H60" s="86">
        <v>263165363</v>
      </c>
      <c r="I60" s="86">
        <v>0</v>
      </c>
      <c r="J60" s="86">
        <v>12897319</v>
      </c>
      <c r="K60" s="86">
        <f t="shared" si="0"/>
        <v>473611675</v>
      </c>
      <c r="L60" s="86">
        <v>136361998</v>
      </c>
      <c r="M60" s="86">
        <v>1508975</v>
      </c>
      <c r="N60" s="86">
        <v>159199462</v>
      </c>
      <c r="O60" s="90">
        <v>9496794</v>
      </c>
      <c r="P60" s="86">
        <v>0</v>
      </c>
      <c r="Q60" s="86">
        <f t="shared" si="1"/>
        <v>306567229</v>
      </c>
      <c r="R60" s="86">
        <v>4451620.9399999985</v>
      </c>
      <c r="S60" s="1">
        <v>53</v>
      </c>
    </row>
    <row r="61" spans="1:19" x14ac:dyDescent="0.25">
      <c r="A61" s="1">
        <v>54</v>
      </c>
      <c r="B61" s="1" t="s">
        <v>112</v>
      </c>
      <c r="C61" s="86">
        <v>0</v>
      </c>
      <c r="D61" s="86">
        <v>0</v>
      </c>
      <c r="E61" s="86">
        <v>0</v>
      </c>
      <c r="F61" s="86">
        <v>294775</v>
      </c>
      <c r="G61" s="86">
        <v>0</v>
      </c>
      <c r="H61" s="86">
        <v>2032831</v>
      </c>
      <c r="I61" s="86">
        <v>0</v>
      </c>
      <c r="J61" s="86">
        <v>0</v>
      </c>
      <c r="K61" s="86">
        <f t="shared" si="0"/>
        <v>2327606</v>
      </c>
      <c r="L61" s="86">
        <v>153512</v>
      </c>
      <c r="M61" s="86">
        <v>0</v>
      </c>
      <c r="N61" s="86">
        <v>2174094</v>
      </c>
      <c r="O61" s="90">
        <v>0</v>
      </c>
      <c r="P61" s="86">
        <v>0</v>
      </c>
      <c r="Q61" s="86">
        <f t="shared" si="1"/>
        <v>2327606</v>
      </c>
      <c r="R61" s="86">
        <v>1072466.6299999999</v>
      </c>
      <c r="S61" s="1">
        <v>54</v>
      </c>
    </row>
    <row r="62" spans="1:19" x14ac:dyDescent="0.25">
      <c r="A62" s="1">
        <v>55</v>
      </c>
      <c r="B62" s="1" t="s">
        <v>113</v>
      </c>
      <c r="C62" s="86">
        <v>0</v>
      </c>
      <c r="D62" s="86">
        <v>0</v>
      </c>
      <c r="E62" s="86">
        <v>0</v>
      </c>
      <c r="F62" s="86">
        <v>1090</v>
      </c>
      <c r="G62" s="86">
        <v>0</v>
      </c>
      <c r="H62" s="86">
        <v>235170</v>
      </c>
      <c r="I62" s="86">
        <v>0</v>
      </c>
      <c r="J62" s="86">
        <v>0</v>
      </c>
      <c r="K62" s="86">
        <f t="shared" si="0"/>
        <v>236260</v>
      </c>
      <c r="L62" s="86">
        <v>0</v>
      </c>
      <c r="M62" s="86">
        <v>0</v>
      </c>
      <c r="N62" s="86">
        <v>181851</v>
      </c>
      <c r="O62" s="90">
        <v>0</v>
      </c>
      <c r="P62" s="86">
        <v>0</v>
      </c>
      <c r="Q62" s="86">
        <f t="shared" si="1"/>
        <v>181851</v>
      </c>
      <c r="R62" s="86">
        <v>492166.41000000003</v>
      </c>
      <c r="S62" s="1">
        <v>55</v>
      </c>
    </row>
    <row r="63" spans="1:19" x14ac:dyDescent="0.25">
      <c r="A63" s="1">
        <v>56</v>
      </c>
      <c r="B63" s="1" t="s">
        <v>114</v>
      </c>
      <c r="C63" s="86">
        <v>0</v>
      </c>
      <c r="D63" s="86">
        <v>0</v>
      </c>
      <c r="E63" s="86">
        <v>0</v>
      </c>
      <c r="F63" s="86">
        <v>0</v>
      </c>
      <c r="G63" s="86">
        <v>0</v>
      </c>
      <c r="H63" s="86">
        <v>2868301</v>
      </c>
      <c r="I63" s="86">
        <v>0</v>
      </c>
      <c r="J63" s="86">
        <v>0</v>
      </c>
      <c r="K63" s="86">
        <f t="shared" si="0"/>
        <v>2868301</v>
      </c>
      <c r="L63" s="86">
        <v>1337455</v>
      </c>
      <c r="M63" s="86">
        <v>0</v>
      </c>
      <c r="N63" s="86">
        <v>1530846</v>
      </c>
      <c r="O63" s="90">
        <v>0</v>
      </c>
      <c r="P63" s="86">
        <v>0</v>
      </c>
      <c r="Q63" s="86">
        <f t="shared" si="1"/>
        <v>2868301</v>
      </c>
      <c r="R63" s="86">
        <v>89926.49</v>
      </c>
      <c r="S63" s="1">
        <v>56</v>
      </c>
    </row>
    <row r="64" spans="1:19" x14ac:dyDescent="0.25">
      <c r="A64" s="1">
        <v>57</v>
      </c>
      <c r="B64" s="1" t="s">
        <v>115</v>
      </c>
      <c r="C64" s="86">
        <v>0</v>
      </c>
      <c r="D64" s="86">
        <v>182760</v>
      </c>
      <c r="E64" s="86">
        <v>0</v>
      </c>
      <c r="F64" s="86">
        <v>0</v>
      </c>
      <c r="G64" s="86">
        <v>0</v>
      </c>
      <c r="H64" s="86">
        <v>0</v>
      </c>
      <c r="I64" s="86">
        <v>0</v>
      </c>
      <c r="J64" s="86">
        <v>0</v>
      </c>
      <c r="K64" s="86">
        <f t="shared" si="0"/>
        <v>182760</v>
      </c>
      <c r="L64" s="86">
        <v>0</v>
      </c>
      <c r="M64" s="86">
        <v>108991</v>
      </c>
      <c r="N64" s="86">
        <v>0</v>
      </c>
      <c r="O64" s="90">
        <v>0</v>
      </c>
      <c r="P64" s="86">
        <v>0</v>
      </c>
      <c r="Q64" s="86">
        <f t="shared" si="1"/>
        <v>108991</v>
      </c>
      <c r="R64" s="86">
        <v>866632.66999999993</v>
      </c>
      <c r="S64" s="1">
        <v>57</v>
      </c>
    </row>
    <row r="65" spans="1:19" x14ac:dyDescent="0.25">
      <c r="A65" s="1">
        <v>58</v>
      </c>
      <c r="B65" s="1" t="s">
        <v>116</v>
      </c>
      <c r="C65" s="86">
        <v>161682</v>
      </c>
      <c r="D65" s="86">
        <v>103301</v>
      </c>
      <c r="E65" s="86">
        <v>35150000</v>
      </c>
      <c r="F65" s="86">
        <v>1400293</v>
      </c>
      <c r="G65" s="86">
        <v>0</v>
      </c>
      <c r="H65" s="86">
        <v>10437532</v>
      </c>
      <c r="I65" s="86">
        <v>0</v>
      </c>
      <c r="J65" s="86">
        <v>1259852</v>
      </c>
      <c r="K65" s="86">
        <f t="shared" si="0"/>
        <v>48512660</v>
      </c>
      <c r="L65" s="86">
        <v>14056283</v>
      </c>
      <c r="M65" s="86">
        <v>0</v>
      </c>
      <c r="N65" s="86">
        <v>4276022</v>
      </c>
      <c r="O65" s="90">
        <v>0</v>
      </c>
      <c r="P65" s="86">
        <v>0</v>
      </c>
      <c r="Q65" s="86">
        <f t="shared" si="1"/>
        <v>18332305</v>
      </c>
      <c r="R65" s="86">
        <v>844413.42000000016</v>
      </c>
      <c r="S65" s="1">
        <v>58</v>
      </c>
    </row>
    <row r="66" spans="1:19" x14ac:dyDescent="0.25">
      <c r="A66" s="1">
        <v>59</v>
      </c>
      <c r="B66" s="1" t="s">
        <v>117</v>
      </c>
      <c r="C66" s="86">
        <v>0</v>
      </c>
      <c r="D66" s="86">
        <v>0</v>
      </c>
      <c r="E66" s="86">
        <v>0</v>
      </c>
      <c r="F66" s="86">
        <v>15321</v>
      </c>
      <c r="G66" s="86">
        <v>0</v>
      </c>
      <c r="H66" s="86">
        <v>0</v>
      </c>
      <c r="I66" s="86">
        <v>0</v>
      </c>
      <c r="J66" s="86">
        <v>50000</v>
      </c>
      <c r="K66" s="86">
        <f t="shared" si="0"/>
        <v>65321</v>
      </c>
      <c r="L66" s="86">
        <v>170641</v>
      </c>
      <c r="M66" s="86">
        <v>0</v>
      </c>
      <c r="N66" s="86">
        <v>660264</v>
      </c>
      <c r="O66" s="90">
        <v>0</v>
      </c>
      <c r="P66" s="86">
        <v>0</v>
      </c>
      <c r="Q66" s="86">
        <f t="shared" si="1"/>
        <v>830905</v>
      </c>
      <c r="R66" s="86">
        <v>89238.71</v>
      </c>
      <c r="S66" s="1">
        <v>59</v>
      </c>
    </row>
    <row r="67" spans="1:19" x14ac:dyDescent="0.25">
      <c r="A67" s="1">
        <v>60</v>
      </c>
      <c r="B67" s="1" t="s">
        <v>118</v>
      </c>
      <c r="C67" s="86">
        <v>0</v>
      </c>
      <c r="D67" s="86">
        <v>0</v>
      </c>
      <c r="E67" s="86">
        <v>30292889</v>
      </c>
      <c r="F67" s="86">
        <v>327145</v>
      </c>
      <c r="G67" s="86">
        <v>22804</v>
      </c>
      <c r="H67" s="86">
        <v>0</v>
      </c>
      <c r="I67" s="86">
        <v>0</v>
      </c>
      <c r="J67" s="86">
        <v>0</v>
      </c>
      <c r="K67" s="86">
        <f t="shared" si="0"/>
        <v>30642838</v>
      </c>
      <c r="L67" s="86">
        <v>3376877</v>
      </c>
      <c r="M67" s="86">
        <v>0</v>
      </c>
      <c r="N67" s="86">
        <v>2632303</v>
      </c>
      <c r="O67" s="90">
        <v>0</v>
      </c>
      <c r="P67" s="86">
        <v>285684</v>
      </c>
      <c r="Q67" s="86">
        <f t="shared" si="1"/>
        <v>6294864</v>
      </c>
      <c r="R67" s="86">
        <v>6179380.7000000002</v>
      </c>
      <c r="S67" s="1">
        <v>60</v>
      </c>
    </row>
    <row r="68" spans="1:19" x14ac:dyDescent="0.25">
      <c r="A68" s="1">
        <v>61</v>
      </c>
      <c r="B68" s="1" t="s">
        <v>119</v>
      </c>
      <c r="C68" s="86">
        <v>0</v>
      </c>
      <c r="D68" s="86">
        <v>2439506</v>
      </c>
      <c r="E68" s="86">
        <v>0</v>
      </c>
      <c r="F68" s="86">
        <v>0</v>
      </c>
      <c r="G68" s="86">
        <v>0</v>
      </c>
      <c r="H68" s="86">
        <v>1747608</v>
      </c>
      <c r="I68" s="86">
        <v>0</v>
      </c>
      <c r="J68" s="86">
        <v>0</v>
      </c>
      <c r="K68" s="86">
        <f t="shared" si="0"/>
        <v>4187114</v>
      </c>
      <c r="L68" s="86">
        <v>0</v>
      </c>
      <c r="M68" s="86">
        <v>0</v>
      </c>
      <c r="N68" s="86">
        <v>4187114</v>
      </c>
      <c r="O68" s="90">
        <v>0</v>
      </c>
      <c r="P68" s="86">
        <v>0</v>
      </c>
      <c r="Q68" s="86">
        <f t="shared" si="1"/>
        <v>4187114</v>
      </c>
      <c r="R68" s="86">
        <v>4749283.9000000004</v>
      </c>
      <c r="S68" s="1">
        <v>61</v>
      </c>
    </row>
    <row r="69" spans="1:19" x14ac:dyDescent="0.25">
      <c r="A69" s="1">
        <v>62</v>
      </c>
      <c r="B69" s="1" t="s">
        <v>120</v>
      </c>
      <c r="C69" s="86">
        <v>0</v>
      </c>
      <c r="D69" s="86">
        <v>0</v>
      </c>
      <c r="E69" s="86">
        <v>0</v>
      </c>
      <c r="F69" s="86">
        <v>60745</v>
      </c>
      <c r="G69" s="86">
        <v>0</v>
      </c>
      <c r="H69" s="86">
        <v>0</v>
      </c>
      <c r="I69" s="86">
        <v>0</v>
      </c>
      <c r="J69" s="86">
        <v>508638</v>
      </c>
      <c r="K69" s="86">
        <f t="shared" si="0"/>
        <v>569383</v>
      </c>
      <c r="L69" s="86">
        <v>3005960</v>
      </c>
      <c r="M69" s="86">
        <v>0</v>
      </c>
      <c r="N69" s="86">
        <v>5225093</v>
      </c>
      <c r="O69" s="90">
        <v>0</v>
      </c>
      <c r="P69" s="86">
        <v>0</v>
      </c>
      <c r="Q69" s="86">
        <f t="shared" si="1"/>
        <v>8231053</v>
      </c>
      <c r="R69" s="86">
        <v>29605.229999999996</v>
      </c>
      <c r="S69" s="1">
        <v>62</v>
      </c>
    </row>
    <row r="70" spans="1:19" x14ac:dyDescent="0.25">
      <c r="A70" s="1">
        <v>63</v>
      </c>
      <c r="B70" s="1" t="s">
        <v>121</v>
      </c>
      <c r="C70" s="86">
        <v>0</v>
      </c>
      <c r="D70" s="86">
        <v>0</v>
      </c>
      <c r="E70" s="86">
        <v>27210036</v>
      </c>
      <c r="F70" s="86">
        <v>233482</v>
      </c>
      <c r="G70" s="86">
        <v>0</v>
      </c>
      <c r="H70" s="86">
        <v>0</v>
      </c>
      <c r="I70" s="86">
        <v>0</v>
      </c>
      <c r="J70" s="86">
        <v>0</v>
      </c>
      <c r="K70" s="86">
        <f t="shared" si="0"/>
        <v>27443518</v>
      </c>
      <c r="L70" s="86">
        <v>0</v>
      </c>
      <c r="M70" s="86">
        <v>0</v>
      </c>
      <c r="N70" s="86">
        <v>127046</v>
      </c>
      <c r="O70" s="90">
        <v>0</v>
      </c>
      <c r="P70" s="86">
        <v>0</v>
      </c>
      <c r="Q70" s="86">
        <f t="shared" si="1"/>
        <v>127046</v>
      </c>
      <c r="R70" s="86">
        <v>28635.479999999996</v>
      </c>
      <c r="S70" s="1">
        <v>63</v>
      </c>
    </row>
    <row r="71" spans="1:19" x14ac:dyDescent="0.25">
      <c r="A71" s="1">
        <v>64</v>
      </c>
      <c r="B71" s="1" t="s">
        <v>122</v>
      </c>
      <c r="C71" s="86">
        <v>0</v>
      </c>
      <c r="D71" s="86">
        <v>0</v>
      </c>
      <c r="E71" s="86">
        <v>0</v>
      </c>
      <c r="F71" s="86">
        <v>0</v>
      </c>
      <c r="G71" s="86">
        <v>0</v>
      </c>
      <c r="H71" s="86">
        <v>528020</v>
      </c>
      <c r="I71" s="86">
        <v>0</v>
      </c>
      <c r="J71" s="86">
        <v>25000</v>
      </c>
      <c r="K71" s="86">
        <f t="shared" si="0"/>
        <v>553020</v>
      </c>
      <c r="L71" s="86">
        <v>0</v>
      </c>
      <c r="M71" s="86">
        <v>0</v>
      </c>
      <c r="N71" s="86">
        <v>207156</v>
      </c>
      <c r="O71" s="90">
        <v>0</v>
      </c>
      <c r="P71" s="86">
        <v>0</v>
      </c>
      <c r="Q71" s="86">
        <f t="shared" si="1"/>
        <v>207156</v>
      </c>
      <c r="R71" s="86">
        <v>487</v>
      </c>
      <c r="S71" s="1">
        <v>64</v>
      </c>
    </row>
    <row r="72" spans="1:19" x14ac:dyDescent="0.25">
      <c r="A72" s="1">
        <v>65</v>
      </c>
      <c r="B72" s="1" t="s">
        <v>123</v>
      </c>
      <c r="C72" s="86">
        <v>0</v>
      </c>
      <c r="D72" s="86">
        <v>0</v>
      </c>
      <c r="E72" s="86">
        <v>0</v>
      </c>
      <c r="F72" s="86">
        <v>1091</v>
      </c>
      <c r="G72" s="86">
        <v>0</v>
      </c>
      <c r="H72" s="86">
        <v>0</v>
      </c>
      <c r="I72" s="86">
        <v>0</v>
      </c>
      <c r="J72" s="86">
        <v>0</v>
      </c>
      <c r="K72" s="86">
        <f t="shared" ref="K72:K102" si="2">SUM(C72:J72)</f>
        <v>1091</v>
      </c>
      <c r="L72" s="86">
        <v>0</v>
      </c>
      <c r="M72" s="86">
        <v>0</v>
      </c>
      <c r="N72" s="86">
        <v>0</v>
      </c>
      <c r="O72" s="90">
        <v>0</v>
      </c>
      <c r="P72" s="86">
        <v>0</v>
      </c>
      <c r="Q72" s="86">
        <f t="shared" ref="Q72:Q102" si="3">SUM(L72:P72)</f>
        <v>0</v>
      </c>
      <c r="R72" s="86">
        <v>453932.36</v>
      </c>
      <c r="S72" s="1">
        <v>65</v>
      </c>
    </row>
    <row r="73" spans="1:19" x14ac:dyDescent="0.25">
      <c r="A73" s="1">
        <v>66</v>
      </c>
      <c r="B73" s="1" t="s">
        <v>124</v>
      </c>
      <c r="C73" s="86">
        <v>0</v>
      </c>
      <c r="D73" s="86">
        <v>25255</v>
      </c>
      <c r="E73" s="86">
        <v>0</v>
      </c>
      <c r="F73" s="86">
        <v>320139</v>
      </c>
      <c r="G73" s="86">
        <v>0</v>
      </c>
      <c r="H73" s="86">
        <v>2120958</v>
      </c>
      <c r="I73" s="86">
        <v>0</v>
      </c>
      <c r="J73" s="86">
        <v>162579</v>
      </c>
      <c r="K73" s="86">
        <f t="shared" si="2"/>
        <v>2628931</v>
      </c>
      <c r="L73" s="86">
        <v>0</v>
      </c>
      <c r="M73" s="86">
        <v>0</v>
      </c>
      <c r="N73" s="86">
        <v>6674183</v>
      </c>
      <c r="O73" s="90">
        <v>70982</v>
      </c>
      <c r="P73" s="86">
        <v>0</v>
      </c>
      <c r="Q73" s="86">
        <f t="shared" si="3"/>
        <v>6745165</v>
      </c>
      <c r="R73" s="86">
        <v>-36479.19</v>
      </c>
      <c r="S73" s="1">
        <v>66</v>
      </c>
    </row>
    <row r="74" spans="1:19" x14ac:dyDescent="0.25">
      <c r="A74" s="1">
        <v>67</v>
      </c>
      <c r="B74" s="1" t="s">
        <v>125</v>
      </c>
      <c r="C74" s="86">
        <v>0</v>
      </c>
      <c r="D74" s="86">
        <v>0</v>
      </c>
      <c r="E74" s="86">
        <v>161680</v>
      </c>
      <c r="F74" s="86">
        <v>0</v>
      </c>
      <c r="G74" s="86">
        <v>0</v>
      </c>
      <c r="H74" s="86">
        <v>538372</v>
      </c>
      <c r="I74" s="86">
        <v>0</v>
      </c>
      <c r="J74" s="86">
        <v>0</v>
      </c>
      <c r="K74" s="86">
        <f t="shared" si="2"/>
        <v>700052</v>
      </c>
      <c r="L74" s="86">
        <v>0</v>
      </c>
      <c r="M74" s="86">
        <v>0</v>
      </c>
      <c r="N74" s="86">
        <v>0</v>
      </c>
      <c r="O74" s="90">
        <v>631996</v>
      </c>
      <c r="P74" s="86">
        <v>0</v>
      </c>
      <c r="Q74" s="86">
        <f t="shared" si="3"/>
        <v>631996</v>
      </c>
      <c r="R74" s="86">
        <v>345566.31</v>
      </c>
      <c r="S74" s="1">
        <v>67</v>
      </c>
    </row>
    <row r="75" spans="1:19" x14ac:dyDescent="0.25">
      <c r="A75" s="1">
        <v>68</v>
      </c>
      <c r="B75" s="1" t="s">
        <v>126</v>
      </c>
      <c r="C75" s="86">
        <v>134214</v>
      </c>
      <c r="D75" s="86">
        <v>0</v>
      </c>
      <c r="E75" s="86">
        <v>0</v>
      </c>
      <c r="F75" s="86">
        <v>0</v>
      </c>
      <c r="G75" s="86">
        <v>0</v>
      </c>
      <c r="H75" s="86">
        <v>140619</v>
      </c>
      <c r="I75" s="86">
        <v>0</v>
      </c>
      <c r="J75" s="86">
        <v>0</v>
      </c>
      <c r="K75" s="86">
        <f t="shared" si="2"/>
        <v>274833</v>
      </c>
      <c r="L75" s="86">
        <v>0</v>
      </c>
      <c r="M75" s="86">
        <v>0</v>
      </c>
      <c r="N75" s="86">
        <v>272053</v>
      </c>
      <c r="O75" s="90">
        <v>2780</v>
      </c>
      <c r="P75" s="86">
        <v>0</v>
      </c>
      <c r="Q75" s="86">
        <f t="shared" si="3"/>
        <v>274833</v>
      </c>
      <c r="R75" s="86">
        <v>2111874.0699999998</v>
      </c>
      <c r="S75" s="1">
        <v>68</v>
      </c>
    </row>
    <row r="76" spans="1:19" x14ac:dyDescent="0.25">
      <c r="A76" s="1">
        <v>69</v>
      </c>
      <c r="B76" s="1" t="s">
        <v>127</v>
      </c>
      <c r="C76" s="86">
        <v>1322312</v>
      </c>
      <c r="D76" s="86">
        <v>0</v>
      </c>
      <c r="E76" s="86">
        <v>0</v>
      </c>
      <c r="F76" s="86">
        <v>0</v>
      </c>
      <c r="G76" s="86">
        <v>0</v>
      </c>
      <c r="H76" s="86">
        <v>680781</v>
      </c>
      <c r="I76" s="86">
        <v>0</v>
      </c>
      <c r="J76" s="86">
        <v>0</v>
      </c>
      <c r="K76" s="86">
        <f t="shared" si="2"/>
        <v>2003093</v>
      </c>
      <c r="L76" s="86">
        <v>0</v>
      </c>
      <c r="M76" s="86">
        <v>0</v>
      </c>
      <c r="N76" s="86">
        <v>2003093</v>
      </c>
      <c r="O76" s="90">
        <v>0</v>
      </c>
      <c r="P76" s="86">
        <v>0</v>
      </c>
      <c r="Q76" s="86">
        <f t="shared" si="3"/>
        <v>2003093</v>
      </c>
      <c r="R76" s="86">
        <v>664769.83000000007</v>
      </c>
      <c r="S76" s="1">
        <v>69</v>
      </c>
    </row>
    <row r="77" spans="1:19" x14ac:dyDescent="0.25">
      <c r="A77" s="1">
        <v>70</v>
      </c>
      <c r="B77" s="1" t="s">
        <v>128</v>
      </c>
      <c r="C77" s="86">
        <v>0</v>
      </c>
      <c r="D77" s="86">
        <v>0</v>
      </c>
      <c r="E77" s="86">
        <v>0</v>
      </c>
      <c r="F77" s="86">
        <v>208098</v>
      </c>
      <c r="G77" s="86">
        <v>0</v>
      </c>
      <c r="H77" s="86">
        <v>0</v>
      </c>
      <c r="I77" s="86">
        <v>0</v>
      </c>
      <c r="J77" s="86">
        <v>17050</v>
      </c>
      <c r="K77" s="86">
        <f t="shared" si="2"/>
        <v>225148</v>
      </c>
      <c r="L77" s="86">
        <v>1553003</v>
      </c>
      <c r="M77" s="86">
        <v>0</v>
      </c>
      <c r="N77" s="86">
        <v>624476</v>
      </c>
      <c r="O77" s="90">
        <v>0</v>
      </c>
      <c r="P77" s="86">
        <v>0</v>
      </c>
      <c r="Q77" s="86">
        <f t="shared" si="3"/>
        <v>2177479</v>
      </c>
      <c r="R77" s="86">
        <v>518113.53</v>
      </c>
      <c r="S77" s="1">
        <v>70</v>
      </c>
    </row>
    <row r="78" spans="1:19" x14ac:dyDescent="0.25">
      <c r="A78" s="1">
        <v>71</v>
      </c>
      <c r="B78" s="1" t="s">
        <v>129</v>
      </c>
      <c r="C78" s="86">
        <v>0</v>
      </c>
      <c r="D78" s="86">
        <v>0</v>
      </c>
      <c r="E78" s="86">
        <v>0</v>
      </c>
      <c r="F78" s="86">
        <v>11931</v>
      </c>
      <c r="G78" s="86">
        <v>0</v>
      </c>
      <c r="H78" s="86">
        <v>0</v>
      </c>
      <c r="I78" s="86">
        <v>0</v>
      </c>
      <c r="J78" s="86">
        <v>426843</v>
      </c>
      <c r="K78" s="86">
        <f t="shared" si="2"/>
        <v>438774</v>
      </c>
      <c r="L78" s="86">
        <v>0</v>
      </c>
      <c r="M78" s="86">
        <v>0</v>
      </c>
      <c r="N78" s="86">
        <v>7509744</v>
      </c>
      <c r="O78" s="90">
        <v>0</v>
      </c>
      <c r="P78" s="86">
        <v>0</v>
      </c>
      <c r="Q78" s="86">
        <f t="shared" si="3"/>
        <v>7509744</v>
      </c>
      <c r="R78" s="86">
        <v>2580032.2200000002</v>
      </c>
      <c r="S78" s="1">
        <v>71</v>
      </c>
    </row>
    <row r="79" spans="1:19" x14ac:dyDescent="0.25">
      <c r="A79" s="1">
        <v>72</v>
      </c>
      <c r="B79" s="1" t="s">
        <v>130</v>
      </c>
      <c r="C79" s="86">
        <v>0</v>
      </c>
      <c r="D79" s="86">
        <v>0</v>
      </c>
      <c r="E79" s="86">
        <v>7295000</v>
      </c>
      <c r="F79" s="86">
        <v>453806</v>
      </c>
      <c r="G79" s="86">
        <v>0</v>
      </c>
      <c r="H79" s="86">
        <v>3910767</v>
      </c>
      <c r="I79" s="86">
        <v>0</v>
      </c>
      <c r="J79" s="86">
        <v>0</v>
      </c>
      <c r="K79" s="86">
        <f t="shared" si="2"/>
        <v>11659573</v>
      </c>
      <c r="L79" s="86">
        <v>2177632</v>
      </c>
      <c r="M79" s="86">
        <v>0</v>
      </c>
      <c r="N79" s="86">
        <v>6161110</v>
      </c>
      <c r="O79" s="90">
        <v>2100000</v>
      </c>
      <c r="P79" s="86">
        <v>0</v>
      </c>
      <c r="Q79" s="86">
        <f t="shared" si="3"/>
        <v>10438742</v>
      </c>
      <c r="R79" s="86">
        <v>48136.54</v>
      </c>
      <c r="S79" s="1">
        <v>72</v>
      </c>
    </row>
    <row r="80" spans="1:19" x14ac:dyDescent="0.25">
      <c r="A80" s="1">
        <v>73</v>
      </c>
      <c r="B80" s="1" t="s">
        <v>131</v>
      </c>
      <c r="C80" s="86">
        <v>13858000</v>
      </c>
      <c r="D80" s="86">
        <v>3985000</v>
      </c>
      <c r="E80" s="86">
        <v>184500000</v>
      </c>
      <c r="F80" s="86">
        <v>3530000</v>
      </c>
      <c r="G80" s="86">
        <v>0</v>
      </c>
      <c r="H80" s="86">
        <v>21435000</v>
      </c>
      <c r="I80" s="86">
        <v>39308000</v>
      </c>
      <c r="J80" s="86">
        <v>20416000</v>
      </c>
      <c r="K80" s="86">
        <f t="shared" si="2"/>
        <v>287032000</v>
      </c>
      <c r="L80" s="86">
        <v>171038000</v>
      </c>
      <c r="M80" s="86">
        <v>58748000</v>
      </c>
      <c r="N80" s="86">
        <v>57141000</v>
      </c>
      <c r="O80" s="90">
        <v>19863000</v>
      </c>
      <c r="P80" s="86">
        <v>0</v>
      </c>
      <c r="Q80" s="86">
        <f t="shared" si="3"/>
        <v>306790000</v>
      </c>
      <c r="R80" s="86">
        <v>19766982.850000001</v>
      </c>
      <c r="S80" s="1">
        <v>73</v>
      </c>
    </row>
    <row r="81" spans="1:19" x14ac:dyDescent="0.25">
      <c r="A81" s="1">
        <v>74</v>
      </c>
      <c r="B81" s="1" t="s">
        <v>132</v>
      </c>
      <c r="C81" s="86">
        <v>407169</v>
      </c>
      <c r="D81" s="86">
        <v>0</v>
      </c>
      <c r="E81" s="86">
        <v>0</v>
      </c>
      <c r="F81" s="86">
        <v>431005</v>
      </c>
      <c r="G81" s="86">
        <v>0</v>
      </c>
      <c r="H81" s="86">
        <v>28522879</v>
      </c>
      <c r="I81" s="86">
        <v>0</v>
      </c>
      <c r="J81" s="86">
        <v>8828</v>
      </c>
      <c r="K81" s="86">
        <f t="shared" si="2"/>
        <v>29369881</v>
      </c>
      <c r="L81" s="86">
        <v>26706407</v>
      </c>
      <c r="M81" s="86">
        <v>0</v>
      </c>
      <c r="N81" s="86">
        <v>2227866</v>
      </c>
      <c r="O81" s="90">
        <v>435608</v>
      </c>
      <c r="P81" s="86">
        <v>0</v>
      </c>
      <c r="Q81" s="86">
        <f t="shared" si="3"/>
        <v>29369881</v>
      </c>
      <c r="R81" s="86">
        <v>461152.35</v>
      </c>
      <c r="S81" s="1">
        <v>74</v>
      </c>
    </row>
    <row r="82" spans="1:19" x14ac:dyDescent="0.25">
      <c r="A82" s="1">
        <v>75</v>
      </c>
      <c r="B82" s="1" t="s">
        <v>133</v>
      </c>
      <c r="C82" s="86">
        <v>0</v>
      </c>
      <c r="D82" s="86">
        <v>0</v>
      </c>
      <c r="E82" s="86">
        <v>0</v>
      </c>
      <c r="F82" s="86">
        <v>0</v>
      </c>
      <c r="G82" s="86">
        <v>0</v>
      </c>
      <c r="H82" s="86">
        <v>336122</v>
      </c>
      <c r="I82" s="86">
        <v>0</v>
      </c>
      <c r="J82" s="86">
        <v>0</v>
      </c>
      <c r="K82" s="86">
        <f t="shared" si="2"/>
        <v>336122</v>
      </c>
      <c r="L82" s="86">
        <v>0</v>
      </c>
      <c r="M82" s="86">
        <v>0</v>
      </c>
      <c r="N82" s="86">
        <v>642495</v>
      </c>
      <c r="O82" s="90">
        <v>0</v>
      </c>
      <c r="P82" s="86">
        <v>0</v>
      </c>
      <c r="Q82" s="86">
        <f t="shared" si="3"/>
        <v>642495</v>
      </c>
      <c r="R82" s="86">
        <v>344761.24</v>
      </c>
      <c r="S82" s="1">
        <v>75</v>
      </c>
    </row>
    <row r="83" spans="1:19" x14ac:dyDescent="0.25">
      <c r="A83" s="1">
        <v>76</v>
      </c>
      <c r="B83" s="1" t="s">
        <v>51</v>
      </c>
      <c r="C83" s="86">
        <v>0</v>
      </c>
      <c r="D83" s="86">
        <v>0</v>
      </c>
      <c r="E83" s="86">
        <v>750000</v>
      </c>
      <c r="F83" s="86">
        <v>0</v>
      </c>
      <c r="G83" s="86">
        <v>0</v>
      </c>
      <c r="H83" s="86">
        <v>0</v>
      </c>
      <c r="I83" s="86">
        <v>0</v>
      </c>
      <c r="J83" s="86">
        <v>0</v>
      </c>
      <c r="K83" s="86">
        <f t="shared" si="2"/>
        <v>750000</v>
      </c>
      <c r="L83" s="86">
        <v>0</v>
      </c>
      <c r="M83" s="86">
        <v>0</v>
      </c>
      <c r="N83" s="86">
        <v>737549</v>
      </c>
      <c r="O83" s="90">
        <v>0</v>
      </c>
      <c r="P83" s="86">
        <v>0</v>
      </c>
      <c r="Q83" s="86">
        <f t="shared" si="3"/>
        <v>737549</v>
      </c>
      <c r="R83" s="86">
        <v>178954.71</v>
      </c>
      <c r="S83" s="1">
        <v>76</v>
      </c>
    </row>
    <row r="84" spans="1:19" x14ac:dyDescent="0.25">
      <c r="A84" s="1">
        <v>77</v>
      </c>
      <c r="B84" s="1" t="s">
        <v>52</v>
      </c>
      <c r="C84" s="86">
        <v>851441</v>
      </c>
      <c r="D84" s="86">
        <v>0</v>
      </c>
      <c r="E84" s="86">
        <v>10270358</v>
      </c>
      <c r="F84" s="86">
        <v>321476</v>
      </c>
      <c r="G84" s="86">
        <v>236273</v>
      </c>
      <c r="H84" s="86">
        <v>10858928</v>
      </c>
      <c r="I84" s="86">
        <v>0</v>
      </c>
      <c r="J84" s="86">
        <v>3424157</v>
      </c>
      <c r="K84" s="86">
        <f t="shared" si="2"/>
        <v>25962633</v>
      </c>
      <c r="L84" s="86">
        <v>29032745</v>
      </c>
      <c r="M84" s="86">
        <v>0</v>
      </c>
      <c r="N84" s="86">
        <v>11879129</v>
      </c>
      <c r="O84" s="90">
        <v>461782</v>
      </c>
      <c r="P84" s="86">
        <v>0</v>
      </c>
      <c r="Q84" s="86">
        <f t="shared" si="3"/>
        <v>41373656</v>
      </c>
      <c r="R84" s="86">
        <v>5489717.5899999999</v>
      </c>
      <c r="S84" s="1">
        <v>77</v>
      </c>
    </row>
    <row r="85" spans="1:19" x14ac:dyDescent="0.25">
      <c r="A85" s="1">
        <v>78</v>
      </c>
      <c r="B85" s="1" t="s">
        <v>134</v>
      </c>
      <c r="C85" s="86">
        <v>0</v>
      </c>
      <c r="D85" s="86">
        <v>0</v>
      </c>
      <c r="E85" s="86">
        <v>0</v>
      </c>
      <c r="F85" s="86">
        <v>0</v>
      </c>
      <c r="G85" s="86">
        <v>0</v>
      </c>
      <c r="H85" s="86">
        <v>361191</v>
      </c>
      <c r="I85" s="86">
        <v>0</v>
      </c>
      <c r="J85" s="86">
        <v>0</v>
      </c>
      <c r="K85" s="86">
        <f t="shared" si="2"/>
        <v>361191</v>
      </c>
      <c r="L85" s="86">
        <v>0</v>
      </c>
      <c r="M85" s="86">
        <v>0</v>
      </c>
      <c r="N85" s="86">
        <v>356204</v>
      </c>
      <c r="O85" s="90">
        <v>360770</v>
      </c>
      <c r="P85" s="86">
        <v>0</v>
      </c>
      <c r="Q85" s="86">
        <f t="shared" si="3"/>
        <v>716974</v>
      </c>
      <c r="R85" s="86">
        <v>222948.72</v>
      </c>
      <c r="S85" s="1">
        <v>78</v>
      </c>
    </row>
    <row r="86" spans="1:19" x14ac:dyDescent="0.25">
      <c r="A86" s="1">
        <v>79</v>
      </c>
      <c r="B86" s="1" t="s">
        <v>135</v>
      </c>
      <c r="C86" s="86">
        <v>440412</v>
      </c>
      <c r="D86" s="86">
        <v>427142</v>
      </c>
      <c r="E86" s="86">
        <v>0</v>
      </c>
      <c r="F86" s="86">
        <v>248572</v>
      </c>
      <c r="G86" s="86">
        <v>0</v>
      </c>
      <c r="H86" s="86">
        <v>23503305</v>
      </c>
      <c r="I86" s="86">
        <v>0</v>
      </c>
      <c r="J86" s="86">
        <v>359686</v>
      </c>
      <c r="K86" s="86">
        <f t="shared" si="2"/>
        <v>24979117</v>
      </c>
      <c r="L86" s="86">
        <v>11402047</v>
      </c>
      <c r="M86" s="86">
        <v>0</v>
      </c>
      <c r="N86" s="86">
        <v>7226695</v>
      </c>
      <c r="O86" s="90">
        <v>0</v>
      </c>
      <c r="P86" s="86">
        <v>0</v>
      </c>
      <c r="Q86" s="86">
        <f t="shared" si="3"/>
        <v>18628742</v>
      </c>
      <c r="R86" s="86">
        <v>2852020.31</v>
      </c>
      <c r="S86" s="1">
        <v>79</v>
      </c>
    </row>
    <row r="87" spans="1:19" x14ac:dyDescent="0.25">
      <c r="A87" s="1">
        <v>80</v>
      </c>
      <c r="B87" s="1" t="s">
        <v>136</v>
      </c>
      <c r="C87" s="86">
        <v>0</v>
      </c>
      <c r="D87" s="86">
        <v>0</v>
      </c>
      <c r="E87" s="86">
        <v>0</v>
      </c>
      <c r="F87" s="86">
        <v>0</v>
      </c>
      <c r="G87" s="86">
        <v>0</v>
      </c>
      <c r="H87" s="86">
        <v>413535</v>
      </c>
      <c r="I87" s="86">
        <v>0</v>
      </c>
      <c r="J87" s="86">
        <v>0</v>
      </c>
      <c r="K87" s="86">
        <f t="shared" si="2"/>
        <v>413535</v>
      </c>
      <c r="L87" s="86">
        <v>0</v>
      </c>
      <c r="M87" s="86">
        <v>0</v>
      </c>
      <c r="N87" s="86">
        <v>413535</v>
      </c>
      <c r="O87" s="90">
        <v>0</v>
      </c>
      <c r="P87" s="86">
        <v>0</v>
      </c>
      <c r="Q87" s="86">
        <f t="shared" si="3"/>
        <v>413535</v>
      </c>
      <c r="R87" s="86">
        <v>417828.68000000005</v>
      </c>
      <c r="S87" s="1">
        <v>80</v>
      </c>
    </row>
    <row r="88" spans="1:19" x14ac:dyDescent="0.25">
      <c r="A88" s="1">
        <v>81</v>
      </c>
      <c r="B88" s="1" t="s">
        <v>137</v>
      </c>
      <c r="C88" s="86">
        <v>0</v>
      </c>
      <c r="D88" s="86">
        <v>0</v>
      </c>
      <c r="E88" s="86">
        <v>10134</v>
      </c>
      <c r="F88" s="86">
        <v>0</v>
      </c>
      <c r="G88" s="86">
        <v>0</v>
      </c>
      <c r="H88" s="86">
        <v>0</v>
      </c>
      <c r="I88" s="86">
        <v>0</v>
      </c>
      <c r="J88" s="86">
        <v>0</v>
      </c>
      <c r="K88" s="86">
        <f t="shared" si="2"/>
        <v>10134</v>
      </c>
      <c r="L88" s="86">
        <v>0</v>
      </c>
      <c r="M88" s="86">
        <v>0</v>
      </c>
      <c r="N88" s="86">
        <v>364920</v>
      </c>
      <c r="O88" s="90">
        <v>0</v>
      </c>
      <c r="P88" s="86">
        <v>0</v>
      </c>
      <c r="Q88" s="86">
        <f t="shared" si="3"/>
        <v>364920</v>
      </c>
      <c r="R88" s="86">
        <v>1614012.62</v>
      </c>
      <c r="S88" s="1">
        <v>81</v>
      </c>
    </row>
    <row r="89" spans="1:19" x14ac:dyDescent="0.25">
      <c r="A89" s="1">
        <v>82</v>
      </c>
      <c r="B89" s="1" t="s">
        <v>138</v>
      </c>
      <c r="C89" s="86">
        <v>0</v>
      </c>
      <c r="D89" s="86">
        <v>0</v>
      </c>
      <c r="E89" s="86">
        <v>0</v>
      </c>
      <c r="F89" s="86">
        <v>219316</v>
      </c>
      <c r="G89" s="86">
        <v>0</v>
      </c>
      <c r="H89" s="86">
        <v>4080742</v>
      </c>
      <c r="I89" s="86">
        <v>0</v>
      </c>
      <c r="J89" s="86">
        <v>0</v>
      </c>
      <c r="K89" s="86">
        <f t="shared" si="2"/>
        <v>4300058</v>
      </c>
      <c r="L89" s="86">
        <v>0</v>
      </c>
      <c r="M89" s="86">
        <v>0</v>
      </c>
      <c r="N89" s="86">
        <v>9008154</v>
      </c>
      <c r="O89" s="90">
        <v>0</v>
      </c>
      <c r="P89" s="86">
        <v>0</v>
      </c>
      <c r="Q89" s="86">
        <f t="shared" si="3"/>
        <v>9008154</v>
      </c>
      <c r="R89" s="86">
        <v>1590237.07</v>
      </c>
      <c r="S89" s="1">
        <v>82</v>
      </c>
    </row>
    <row r="90" spans="1:19" x14ac:dyDescent="0.25">
      <c r="A90" s="1">
        <v>83</v>
      </c>
      <c r="B90" s="1" t="s">
        <v>139</v>
      </c>
      <c r="C90" s="86">
        <v>0</v>
      </c>
      <c r="D90" s="86">
        <v>0</v>
      </c>
      <c r="E90" s="86">
        <v>0</v>
      </c>
      <c r="F90" s="86">
        <v>0</v>
      </c>
      <c r="G90" s="86">
        <v>0</v>
      </c>
      <c r="H90" s="86">
        <v>0</v>
      </c>
      <c r="I90" s="86">
        <v>0</v>
      </c>
      <c r="J90" s="86">
        <v>0</v>
      </c>
      <c r="K90" s="86">
        <f t="shared" si="2"/>
        <v>0</v>
      </c>
      <c r="L90" s="86">
        <v>0</v>
      </c>
      <c r="M90" s="86">
        <v>0</v>
      </c>
      <c r="N90" s="86">
        <v>0</v>
      </c>
      <c r="O90" s="90">
        <v>0</v>
      </c>
      <c r="P90" s="86">
        <v>0</v>
      </c>
      <c r="Q90" s="86">
        <f t="shared" si="3"/>
        <v>0</v>
      </c>
      <c r="R90" s="86">
        <v>69759.040000000008</v>
      </c>
      <c r="S90" s="1">
        <v>83</v>
      </c>
    </row>
    <row r="91" spans="1:19" x14ac:dyDescent="0.25">
      <c r="A91" s="1">
        <v>84</v>
      </c>
      <c r="B91" s="1" t="s">
        <v>140</v>
      </c>
      <c r="C91" s="86">
        <v>0</v>
      </c>
      <c r="D91" s="86">
        <v>0</v>
      </c>
      <c r="E91" s="86">
        <v>161600</v>
      </c>
      <c r="F91" s="86">
        <v>77251</v>
      </c>
      <c r="G91" s="86">
        <v>0</v>
      </c>
      <c r="H91" s="86">
        <v>1436220</v>
      </c>
      <c r="I91" s="86">
        <v>0</v>
      </c>
      <c r="J91" s="86">
        <v>659</v>
      </c>
      <c r="K91" s="86">
        <f t="shared" si="2"/>
        <v>1675730</v>
      </c>
      <c r="L91" s="86">
        <v>0</v>
      </c>
      <c r="M91" s="86">
        <v>0</v>
      </c>
      <c r="N91" s="86">
        <v>3052860</v>
      </c>
      <c r="O91" s="90">
        <v>1096444</v>
      </c>
      <c r="P91" s="86">
        <v>0</v>
      </c>
      <c r="Q91" s="86">
        <f t="shared" si="3"/>
        <v>4149304</v>
      </c>
      <c r="R91" s="86">
        <v>546167.5</v>
      </c>
      <c r="S91" s="1">
        <v>84</v>
      </c>
    </row>
    <row r="92" spans="1:19" x14ac:dyDescent="0.25">
      <c r="A92" s="1">
        <v>85</v>
      </c>
      <c r="B92" s="1" t="s">
        <v>141</v>
      </c>
      <c r="C92" s="86">
        <v>0</v>
      </c>
      <c r="D92" s="86">
        <v>98930</v>
      </c>
      <c r="E92" s="86">
        <v>34618575</v>
      </c>
      <c r="F92" s="86">
        <v>1498046</v>
      </c>
      <c r="G92" s="86">
        <v>0</v>
      </c>
      <c r="H92" s="86">
        <v>12640378</v>
      </c>
      <c r="I92" s="86">
        <v>0</v>
      </c>
      <c r="J92" s="86">
        <v>2442524</v>
      </c>
      <c r="K92" s="86">
        <f t="shared" si="2"/>
        <v>51298453</v>
      </c>
      <c r="L92" s="86">
        <v>22377926</v>
      </c>
      <c r="M92" s="86">
        <v>0</v>
      </c>
      <c r="N92" s="86">
        <v>8787223</v>
      </c>
      <c r="O92" s="90">
        <v>13049710</v>
      </c>
      <c r="P92" s="86">
        <v>0</v>
      </c>
      <c r="Q92" s="86">
        <f t="shared" si="3"/>
        <v>44214859</v>
      </c>
      <c r="R92" s="86">
        <v>2447985.64</v>
      </c>
      <c r="S92" s="1">
        <v>85</v>
      </c>
    </row>
    <row r="93" spans="1:19" x14ac:dyDescent="0.25">
      <c r="A93" s="1">
        <v>86</v>
      </c>
      <c r="B93" s="1" t="s">
        <v>142</v>
      </c>
      <c r="C93" s="86">
        <v>377772</v>
      </c>
      <c r="D93" s="86">
        <v>0</v>
      </c>
      <c r="E93" s="86">
        <v>17497056</v>
      </c>
      <c r="F93" s="86">
        <v>232922</v>
      </c>
      <c r="G93" s="86">
        <v>0</v>
      </c>
      <c r="H93" s="86">
        <v>18824188</v>
      </c>
      <c r="I93" s="86">
        <v>91361</v>
      </c>
      <c r="J93" s="86">
        <v>7957</v>
      </c>
      <c r="K93" s="86">
        <f t="shared" si="2"/>
        <v>37031256</v>
      </c>
      <c r="L93" s="86">
        <v>23779245</v>
      </c>
      <c r="M93" s="86">
        <v>7791215</v>
      </c>
      <c r="N93" s="86">
        <v>16249532</v>
      </c>
      <c r="O93" s="90">
        <v>0</v>
      </c>
      <c r="P93" s="86">
        <v>0</v>
      </c>
      <c r="Q93" s="86">
        <f t="shared" si="3"/>
        <v>47819992</v>
      </c>
      <c r="R93" s="86">
        <v>30403183.100000001</v>
      </c>
      <c r="S93" s="1">
        <v>86</v>
      </c>
    </row>
    <row r="94" spans="1:19" x14ac:dyDescent="0.25">
      <c r="A94" s="1">
        <v>87</v>
      </c>
      <c r="B94" s="1" t="s">
        <v>143</v>
      </c>
      <c r="C94" s="86">
        <v>0</v>
      </c>
      <c r="D94" s="86">
        <v>967420</v>
      </c>
      <c r="E94" s="86">
        <v>0</v>
      </c>
      <c r="F94" s="86">
        <v>138268</v>
      </c>
      <c r="G94" s="86">
        <v>0</v>
      </c>
      <c r="H94" s="86">
        <v>2905744</v>
      </c>
      <c r="I94" s="86">
        <v>0</v>
      </c>
      <c r="J94" s="86">
        <v>150000</v>
      </c>
      <c r="K94" s="86">
        <f t="shared" si="2"/>
        <v>4161432</v>
      </c>
      <c r="L94" s="86">
        <v>731028</v>
      </c>
      <c r="M94" s="86">
        <v>0</v>
      </c>
      <c r="N94" s="86">
        <v>6011315</v>
      </c>
      <c r="O94" s="90">
        <v>0</v>
      </c>
      <c r="P94" s="86">
        <v>0</v>
      </c>
      <c r="Q94" s="86">
        <f t="shared" si="3"/>
        <v>6742343</v>
      </c>
      <c r="R94" s="86">
        <v>10728.98</v>
      </c>
      <c r="S94" s="1">
        <v>87</v>
      </c>
    </row>
    <row r="95" spans="1:19" x14ac:dyDescent="0.25">
      <c r="A95" s="1">
        <v>88</v>
      </c>
      <c r="B95" s="1" t="s">
        <v>144</v>
      </c>
      <c r="C95" s="86">
        <v>523375</v>
      </c>
      <c r="D95" s="86">
        <v>0</v>
      </c>
      <c r="E95" s="86">
        <v>0</v>
      </c>
      <c r="F95" s="86">
        <v>106910</v>
      </c>
      <c r="G95" s="86">
        <v>0</v>
      </c>
      <c r="H95" s="86">
        <v>3358108</v>
      </c>
      <c r="I95" s="86">
        <v>0</v>
      </c>
      <c r="J95" s="86">
        <v>108697</v>
      </c>
      <c r="K95" s="86">
        <f t="shared" si="2"/>
        <v>4097090</v>
      </c>
      <c r="L95" s="86">
        <v>0</v>
      </c>
      <c r="M95" s="86">
        <v>0</v>
      </c>
      <c r="N95" s="86">
        <v>10925</v>
      </c>
      <c r="O95" s="90">
        <v>0</v>
      </c>
      <c r="P95" s="86">
        <v>0</v>
      </c>
      <c r="Q95" s="86">
        <f t="shared" si="3"/>
        <v>10925</v>
      </c>
      <c r="R95" s="86">
        <v>46224.260000000009</v>
      </c>
      <c r="S95" s="1">
        <v>88</v>
      </c>
    </row>
    <row r="96" spans="1:19" x14ac:dyDescent="0.25">
      <c r="A96" s="1">
        <v>89</v>
      </c>
      <c r="B96" s="1" t="s">
        <v>145</v>
      </c>
      <c r="C96" s="86">
        <v>0</v>
      </c>
      <c r="D96" s="86">
        <v>0</v>
      </c>
      <c r="E96" s="86">
        <v>0</v>
      </c>
      <c r="F96" s="86">
        <v>0</v>
      </c>
      <c r="G96" s="86">
        <v>0</v>
      </c>
      <c r="H96" s="86">
        <v>2692883</v>
      </c>
      <c r="I96" s="86">
        <v>0</v>
      </c>
      <c r="J96" s="86">
        <v>0</v>
      </c>
      <c r="K96" s="86">
        <f t="shared" si="2"/>
        <v>2692883</v>
      </c>
      <c r="L96" s="86">
        <v>0</v>
      </c>
      <c r="M96" s="86">
        <v>0</v>
      </c>
      <c r="N96" s="86">
        <v>1487487</v>
      </c>
      <c r="O96" s="90">
        <v>0</v>
      </c>
      <c r="P96" s="86">
        <v>150824</v>
      </c>
      <c r="Q96" s="86">
        <f t="shared" si="3"/>
        <v>1638311</v>
      </c>
      <c r="R96" s="86">
        <v>1188526.25</v>
      </c>
      <c r="S96" s="1">
        <v>89</v>
      </c>
    </row>
    <row r="97" spans="1:19" x14ac:dyDescent="0.25">
      <c r="A97" s="1">
        <v>90</v>
      </c>
      <c r="B97" s="1" t="s">
        <v>146</v>
      </c>
      <c r="C97" s="90">
        <v>832030</v>
      </c>
      <c r="D97" s="90">
        <v>0</v>
      </c>
      <c r="E97" s="90">
        <v>0</v>
      </c>
      <c r="F97" s="90">
        <v>45566</v>
      </c>
      <c r="G97" s="90">
        <v>0</v>
      </c>
      <c r="H97" s="90">
        <v>7272369</v>
      </c>
      <c r="I97" s="90">
        <v>147504</v>
      </c>
      <c r="J97" s="90">
        <v>5000</v>
      </c>
      <c r="K97" s="90">
        <f t="shared" si="2"/>
        <v>8302469</v>
      </c>
      <c r="L97" s="90">
        <v>2144745</v>
      </c>
      <c r="M97" s="90">
        <v>1157682</v>
      </c>
      <c r="N97" s="90">
        <v>4265942</v>
      </c>
      <c r="O97" s="90">
        <v>1300</v>
      </c>
      <c r="P97" s="90">
        <v>0</v>
      </c>
      <c r="Q97" s="90">
        <f t="shared" si="3"/>
        <v>7569669</v>
      </c>
      <c r="R97" s="86">
        <v>966716.85000000009</v>
      </c>
      <c r="S97" s="1">
        <v>90</v>
      </c>
    </row>
    <row r="98" spans="1:19" x14ac:dyDescent="0.25">
      <c r="A98" s="1">
        <v>91</v>
      </c>
      <c r="B98" s="1" t="s">
        <v>147</v>
      </c>
      <c r="C98" s="86">
        <v>0</v>
      </c>
      <c r="D98" s="86">
        <v>0</v>
      </c>
      <c r="E98" s="86">
        <v>0</v>
      </c>
      <c r="F98" s="86">
        <v>0</v>
      </c>
      <c r="G98" s="86">
        <v>0</v>
      </c>
      <c r="H98" s="86">
        <v>831966</v>
      </c>
      <c r="I98" s="86">
        <v>0</v>
      </c>
      <c r="J98" s="86">
        <v>0</v>
      </c>
      <c r="K98" s="86">
        <f t="shared" si="2"/>
        <v>831966</v>
      </c>
      <c r="L98" s="86">
        <v>0</v>
      </c>
      <c r="M98" s="86">
        <v>0</v>
      </c>
      <c r="N98" s="86">
        <v>831966</v>
      </c>
      <c r="O98" s="90">
        <v>0</v>
      </c>
      <c r="P98" s="86">
        <v>0</v>
      </c>
      <c r="Q98" s="86">
        <f t="shared" si="3"/>
        <v>831966</v>
      </c>
      <c r="R98" s="86">
        <v>2233974.4099999992</v>
      </c>
      <c r="S98" s="1">
        <v>91</v>
      </c>
    </row>
    <row r="99" spans="1:19" x14ac:dyDescent="0.25">
      <c r="A99" s="1">
        <v>92</v>
      </c>
      <c r="B99" s="1" t="s">
        <v>148</v>
      </c>
      <c r="C99" s="86">
        <v>0</v>
      </c>
      <c r="D99" s="86">
        <v>0</v>
      </c>
      <c r="E99" s="86">
        <v>47410530</v>
      </c>
      <c r="F99" s="86">
        <v>346505</v>
      </c>
      <c r="G99" s="86">
        <v>0</v>
      </c>
      <c r="H99" s="86">
        <v>2814936</v>
      </c>
      <c r="I99" s="86">
        <v>0</v>
      </c>
      <c r="J99" s="86">
        <v>0</v>
      </c>
      <c r="K99" s="86">
        <f t="shared" si="2"/>
        <v>50571971</v>
      </c>
      <c r="L99" s="86">
        <v>4564053</v>
      </c>
      <c r="M99" s="86">
        <v>1011788</v>
      </c>
      <c r="N99" s="86">
        <v>2145261</v>
      </c>
      <c r="O99" s="90">
        <v>680779</v>
      </c>
      <c r="P99" s="86">
        <v>0</v>
      </c>
      <c r="Q99" s="86">
        <f t="shared" si="3"/>
        <v>8401881</v>
      </c>
      <c r="R99" s="86">
        <v>492847.32999999996</v>
      </c>
      <c r="S99" s="1">
        <v>92</v>
      </c>
    </row>
    <row r="100" spans="1:19" x14ac:dyDescent="0.25">
      <c r="A100" s="1">
        <v>93</v>
      </c>
      <c r="B100" s="1" t="s">
        <v>149</v>
      </c>
      <c r="C100" s="86">
        <v>373746</v>
      </c>
      <c r="D100" s="86">
        <v>1187041</v>
      </c>
      <c r="E100" s="86">
        <v>0</v>
      </c>
      <c r="F100" s="86">
        <v>0</v>
      </c>
      <c r="G100" s="86">
        <v>0</v>
      </c>
      <c r="H100" s="86">
        <v>0</v>
      </c>
      <c r="I100" s="86">
        <v>0</v>
      </c>
      <c r="J100" s="86">
        <v>32439</v>
      </c>
      <c r="K100" s="86">
        <f t="shared" si="2"/>
        <v>1593226</v>
      </c>
      <c r="L100" s="86">
        <v>0</v>
      </c>
      <c r="M100" s="86">
        <v>0</v>
      </c>
      <c r="N100" s="86">
        <v>0</v>
      </c>
      <c r="O100" s="90">
        <v>1593226</v>
      </c>
      <c r="P100" s="86">
        <v>0</v>
      </c>
      <c r="Q100" s="86">
        <f t="shared" si="3"/>
        <v>1593226</v>
      </c>
      <c r="R100" s="86">
        <v>16688.910000000003</v>
      </c>
      <c r="S100" s="1">
        <v>93</v>
      </c>
    </row>
    <row r="101" spans="1:19" x14ac:dyDescent="0.25">
      <c r="A101" s="1">
        <v>94</v>
      </c>
      <c r="B101" s="1" t="s">
        <v>150</v>
      </c>
      <c r="C101" s="86">
        <v>0</v>
      </c>
      <c r="D101" s="86">
        <v>0</v>
      </c>
      <c r="E101" s="86">
        <v>3000000</v>
      </c>
      <c r="F101" s="86">
        <v>122609</v>
      </c>
      <c r="G101" s="86">
        <v>0</v>
      </c>
      <c r="H101" s="86">
        <v>4649816</v>
      </c>
      <c r="I101" s="86">
        <v>0</v>
      </c>
      <c r="J101" s="86">
        <v>0</v>
      </c>
      <c r="K101" s="86">
        <f t="shared" si="2"/>
        <v>7772425</v>
      </c>
      <c r="L101" s="86">
        <v>2784807</v>
      </c>
      <c r="M101" s="86">
        <v>1152434</v>
      </c>
      <c r="N101" s="86">
        <v>2410034</v>
      </c>
      <c r="O101" s="90">
        <v>1425150</v>
      </c>
      <c r="P101" s="86">
        <v>0</v>
      </c>
      <c r="Q101" s="86">
        <f t="shared" si="3"/>
        <v>7772425</v>
      </c>
      <c r="R101" s="86">
        <v>352502.07</v>
      </c>
      <c r="S101" s="1">
        <v>94</v>
      </c>
    </row>
    <row r="102" spans="1:19" x14ac:dyDescent="0.25">
      <c r="A102" s="15">
        <v>95</v>
      </c>
      <c r="B102" s="1" t="s">
        <v>151</v>
      </c>
      <c r="C102" s="87">
        <v>1569410</v>
      </c>
      <c r="D102" s="87">
        <v>473365</v>
      </c>
      <c r="E102" s="87">
        <v>10723757</v>
      </c>
      <c r="F102" s="87">
        <v>318046</v>
      </c>
      <c r="G102" s="87">
        <v>0</v>
      </c>
      <c r="H102" s="87">
        <v>10009214</v>
      </c>
      <c r="I102" s="87">
        <v>48682</v>
      </c>
      <c r="J102" s="87">
        <v>2872683</v>
      </c>
      <c r="K102" s="87">
        <f t="shared" si="2"/>
        <v>26015157</v>
      </c>
      <c r="L102" s="87">
        <v>19566693</v>
      </c>
      <c r="M102" s="87">
        <v>0</v>
      </c>
      <c r="N102" s="87">
        <v>15845650</v>
      </c>
      <c r="O102" s="87">
        <v>400000</v>
      </c>
      <c r="P102" s="87">
        <v>0</v>
      </c>
      <c r="Q102" s="87">
        <f t="shared" si="3"/>
        <v>35812343</v>
      </c>
      <c r="R102" s="87">
        <v>1536879</v>
      </c>
      <c r="S102" s="15">
        <v>95</v>
      </c>
    </row>
    <row r="103" spans="1:19" x14ac:dyDescent="0.25">
      <c r="A103" s="15">
        <f>A102</f>
        <v>95</v>
      </c>
      <c r="B103" s="6" t="s">
        <v>60</v>
      </c>
      <c r="C103" s="89">
        <f t="shared" ref="C103:R103" si="4">SUM(C8:C102)</f>
        <v>65148062</v>
      </c>
      <c r="D103" s="89">
        <f t="shared" si="4"/>
        <v>38510910</v>
      </c>
      <c r="E103" s="89">
        <f t="shared" si="4"/>
        <v>1270653485</v>
      </c>
      <c r="F103" s="89">
        <f t="shared" si="4"/>
        <v>29375630</v>
      </c>
      <c r="G103" s="89">
        <f t="shared" si="4"/>
        <v>2539172</v>
      </c>
      <c r="H103" s="89">
        <f t="shared" si="4"/>
        <v>1023391196</v>
      </c>
      <c r="I103" s="89">
        <f t="shared" si="4"/>
        <v>45687633</v>
      </c>
      <c r="J103" s="89">
        <f t="shared" si="4"/>
        <v>190203446</v>
      </c>
      <c r="K103" s="89">
        <f t="shared" si="4"/>
        <v>2665509534</v>
      </c>
      <c r="L103" s="89">
        <f t="shared" si="4"/>
        <v>1035038056</v>
      </c>
      <c r="M103" s="89">
        <f t="shared" si="4"/>
        <v>179703965</v>
      </c>
      <c r="N103" s="89">
        <f t="shared" si="4"/>
        <v>1119319405</v>
      </c>
      <c r="O103" s="89">
        <f t="shared" si="4"/>
        <v>116510469</v>
      </c>
      <c r="P103" s="89">
        <f t="shared" si="4"/>
        <v>1308717</v>
      </c>
      <c r="Q103" s="89">
        <f t="shared" si="4"/>
        <v>2451880612</v>
      </c>
      <c r="R103" s="89">
        <f t="shared" si="4"/>
        <v>228324162.55999991</v>
      </c>
      <c r="S103" s="15">
        <f>S102</f>
        <v>95</v>
      </c>
    </row>
  </sheetData>
  <printOptions horizontalCentered="1" verticalCentered="1" gridLines="1"/>
  <pageMargins left="0.5" right="0.5" top="0.4" bottom="0.4" header="0" footer="0"/>
  <pageSetup paperSize="3" scale="90" fitToHeight="0" orientation="landscape" r:id="rId1"/>
  <headerFooter alignWithMargins="0"/>
  <rowBreaks count="1" manualBreakCount="1">
    <brk id="55"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16240-F822-4F94-ABB5-C8E2CD94BEA1}">
  <sheetPr>
    <pageSetUpPr fitToPage="1"/>
  </sheetPr>
  <dimension ref="A1:S46"/>
  <sheetViews>
    <sheetView topLeftCell="J1" workbookViewId="0">
      <selection activeCell="R6" sqref="R6"/>
    </sheetView>
  </sheetViews>
  <sheetFormatPr defaultColWidth="7.21875" defaultRowHeight="12.6" x14ac:dyDescent="0.25"/>
  <cols>
    <col min="1" max="1" width="4.77734375" style="1" customWidth="1"/>
    <col min="2" max="2" width="16.33203125" style="1" customWidth="1"/>
    <col min="3" max="17" width="11.77734375" style="1" customWidth="1"/>
    <col min="18" max="18" width="12.77734375" style="1" customWidth="1"/>
    <col min="19" max="19" width="3.44140625" style="1" bestFit="1" customWidth="1"/>
    <col min="20" max="256" width="7.21875" style="1"/>
    <col min="257" max="257" width="3.6640625" style="1" bestFit="1" customWidth="1"/>
    <col min="258" max="258" width="11.77734375" style="1" bestFit="1" customWidth="1"/>
    <col min="259" max="259" width="11" style="1" bestFit="1" customWidth="1"/>
    <col min="260" max="260" width="10" style="1" bestFit="1" customWidth="1"/>
    <col min="261" max="261" width="11" style="1" bestFit="1" customWidth="1"/>
    <col min="262" max="262" width="9.109375" style="1" bestFit="1" customWidth="1"/>
    <col min="263" max="263" width="11" style="1" customWidth="1"/>
    <col min="264" max="265" width="11" style="1" bestFit="1" customWidth="1"/>
    <col min="266" max="266" width="10" style="1" bestFit="1" customWidth="1"/>
    <col min="267" max="267" width="11" style="1" bestFit="1" customWidth="1"/>
    <col min="268" max="268" width="10" style="1" bestFit="1" customWidth="1"/>
    <col min="269" max="270" width="11" style="1" bestFit="1" customWidth="1"/>
    <col min="271" max="271" width="10" style="1" bestFit="1" customWidth="1"/>
    <col min="272" max="272" width="10" style="1" customWidth="1"/>
    <col min="273" max="273" width="11" style="1" bestFit="1" customWidth="1"/>
    <col min="274" max="274" width="13.109375" style="1" bestFit="1" customWidth="1"/>
    <col min="275" max="275" width="3.33203125" style="1" bestFit="1" customWidth="1"/>
    <col min="276" max="512" width="7.21875" style="1"/>
    <col min="513" max="513" width="3.6640625" style="1" bestFit="1" customWidth="1"/>
    <col min="514" max="514" width="11.77734375" style="1" bestFit="1" customWidth="1"/>
    <col min="515" max="515" width="11" style="1" bestFit="1" customWidth="1"/>
    <col min="516" max="516" width="10" style="1" bestFit="1" customWidth="1"/>
    <col min="517" max="517" width="11" style="1" bestFit="1" customWidth="1"/>
    <col min="518" max="518" width="9.109375" style="1" bestFit="1" customWidth="1"/>
    <col min="519" max="519" width="11" style="1" customWidth="1"/>
    <col min="520" max="521" width="11" style="1" bestFit="1" customWidth="1"/>
    <col min="522" max="522" width="10" style="1" bestFit="1" customWidth="1"/>
    <col min="523" max="523" width="11" style="1" bestFit="1" customWidth="1"/>
    <col min="524" max="524" width="10" style="1" bestFit="1" customWidth="1"/>
    <col min="525" max="526" width="11" style="1" bestFit="1" customWidth="1"/>
    <col min="527" max="527" width="10" style="1" bestFit="1" customWidth="1"/>
    <col min="528" max="528" width="10" style="1" customWidth="1"/>
    <col min="529" max="529" width="11" style="1" bestFit="1" customWidth="1"/>
    <col min="530" max="530" width="13.109375" style="1" bestFit="1" customWidth="1"/>
    <col min="531" max="531" width="3.33203125" style="1" bestFit="1" customWidth="1"/>
    <col min="532" max="768" width="7.21875" style="1"/>
    <col min="769" max="769" width="3.6640625" style="1" bestFit="1" customWidth="1"/>
    <col min="770" max="770" width="11.77734375" style="1" bestFit="1" customWidth="1"/>
    <col min="771" max="771" width="11" style="1" bestFit="1" customWidth="1"/>
    <col min="772" max="772" width="10" style="1" bestFit="1" customWidth="1"/>
    <col min="773" max="773" width="11" style="1" bestFit="1" customWidth="1"/>
    <col min="774" max="774" width="9.109375" style="1" bestFit="1" customWidth="1"/>
    <col min="775" max="775" width="11" style="1" customWidth="1"/>
    <col min="776" max="777" width="11" style="1" bestFit="1" customWidth="1"/>
    <col min="778" max="778" width="10" style="1" bestFit="1" customWidth="1"/>
    <col min="779" max="779" width="11" style="1" bestFit="1" customWidth="1"/>
    <col min="780" max="780" width="10" style="1" bestFit="1" customWidth="1"/>
    <col min="781" max="782" width="11" style="1" bestFit="1" customWidth="1"/>
    <col min="783" max="783" width="10" style="1" bestFit="1" customWidth="1"/>
    <col min="784" max="784" width="10" style="1" customWidth="1"/>
    <col min="785" max="785" width="11" style="1" bestFit="1" customWidth="1"/>
    <col min="786" max="786" width="13.109375" style="1" bestFit="1" customWidth="1"/>
    <col min="787" max="787" width="3.33203125" style="1" bestFit="1" customWidth="1"/>
    <col min="788" max="1024" width="7.21875" style="1"/>
    <col min="1025" max="1025" width="3.6640625" style="1" bestFit="1" customWidth="1"/>
    <col min="1026" max="1026" width="11.77734375" style="1" bestFit="1" customWidth="1"/>
    <col min="1027" max="1027" width="11" style="1" bestFit="1" customWidth="1"/>
    <col min="1028" max="1028" width="10" style="1" bestFit="1" customWidth="1"/>
    <col min="1029" max="1029" width="11" style="1" bestFit="1" customWidth="1"/>
    <col min="1030" max="1030" width="9.109375" style="1" bestFit="1" customWidth="1"/>
    <col min="1031" max="1031" width="11" style="1" customWidth="1"/>
    <col min="1032" max="1033" width="11" style="1" bestFit="1" customWidth="1"/>
    <col min="1034" max="1034" width="10" style="1" bestFit="1" customWidth="1"/>
    <col min="1035" max="1035" width="11" style="1" bestFit="1" customWidth="1"/>
    <col min="1036" max="1036" width="10" style="1" bestFit="1" customWidth="1"/>
    <col min="1037" max="1038" width="11" style="1" bestFit="1" customWidth="1"/>
    <col min="1039" max="1039" width="10" style="1" bestFit="1" customWidth="1"/>
    <col min="1040" max="1040" width="10" style="1" customWidth="1"/>
    <col min="1041" max="1041" width="11" style="1" bestFit="1" customWidth="1"/>
    <col min="1042" max="1042" width="13.109375" style="1" bestFit="1" customWidth="1"/>
    <col min="1043" max="1043" width="3.33203125" style="1" bestFit="1" customWidth="1"/>
    <col min="1044" max="1280" width="7.21875" style="1"/>
    <col min="1281" max="1281" width="3.6640625" style="1" bestFit="1" customWidth="1"/>
    <col min="1282" max="1282" width="11.77734375" style="1" bestFit="1" customWidth="1"/>
    <col min="1283" max="1283" width="11" style="1" bestFit="1" customWidth="1"/>
    <col min="1284" max="1284" width="10" style="1" bestFit="1" customWidth="1"/>
    <col min="1285" max="1285" width="11" style="1" bestFit="1" customWidth="1"/>
    <col min="1286" max="1286" width="9.109375" style="1" bestFit="1" customWidth="1"/>
    <col min="1287" max="1287" width="11" style="1" customWidth="1"/>
    <col min="1288" max="1289" width="11" style="1" bestFit="1" customWidth="1"/>
    <col min="1290" max="1290" width="10" style="1" bestFit="1" customWidth="1"/>
    <col min="1291" max="1291" width="11" style="1" bestFit="1" customWidth="1"/>
    <col min="1292" max="1292" width="10" style="1" bestFit="1" customWidth="1"/>
    <col min="1293" max="1294" width="11" style="1" bestFit="1" customWidth="1"/>
    <col min="1295" max="1295" width="10" style="1" bestFit="1" customWidth="1"/>
    <col min="1296" max="1296" width="10" style="1" customWidth="1"/>
    <col min="1297" max="1297" width="11" style="1" bestFit="1" customWidth="1"/>
    <col min="1298" max="1298" width="13.109375" style="1" bestFit="1" customWidth="1"/>
    <col min="1299" max="1299" width="3.33203125" style="1" bestFit="1" customWidth="1"/>
    <col min="1300" max="1536" width="7.21875" style="1"/>
    <col min="1537" max="1537" width="3.6640625" style="1" bestFit="1" customWidth="1"/>
    <col min="1538" max="1538" width="11.77734375" style="1" bestFit="1" customWidth="1"/>
    <col min="1539" max="1539" width="11" style="1" bestFit="1" customWidth="1"/>
    <col min="1540" max="1540" width="10" style="1" bestFit="1" customWidth="1"/>
    <col min="1541" max="1541" width="11" style="1" bestFit="1" customWidth="1"/>
    <col min="1542" max="1542" width="9.109375" style="1" bestFit="1" customWidth="1"/>
    <col min="1543" max="1543" width="11" style="1" customWidth="1"/>
    <col min="1544" max="1545" width="11" style="1" bestFit="1" customWidth="1"/>
    <col min="1546" max="1546" width="10" style="1" bestFit="1" customWidth="1"/>
    <col min="1547" max="1547" width="11" style="1" bestFit="1" customWidth="1"/>
    <col min="1548" max="1548" width="10" style="1" bestFit="1" customWidth="1"/>
    <col min="1549" max="1550" width="11" style="1" bestFit="1" customWidth="1"/>
    <col min="1551" max="1551" width="10" style="1" bestFit="1" customWidth="1"/>
    <col min="1552" max="1552" width="10" style="1" customWidth="1"/>
    <col min="1553" max="1553" width="11" style="1" bestFit="1" customWidth="1"/>
    <col min="1554" max="1554" width="13.109375" style="1" bestFit="1" customWidth="1"/>
    <col min="1555" max="1555" width="3.33203125" style="1" bestFit="1" customWidth="1"/>
    <col min="1556" max="1792" width="7.21875" style="1"/>
    <col min="1793" max="1793" width="3.6640625" style="1" bestFit="1" customWidth="1"/>
    <col min="1794" max="1794" width="11.77734375" style="1" bestFit="1" customWidth="1"/>
    <col min="1795" max="1795" width="11" style="1" bestFit="1" customWidth="1"/>
    <col min="1796" max="1796" width="10" style="1" bestFit="1" customWidth="1"/>
    <col min="1797" max="1797" width="11" style="1" bestFit="1" customWidth="1"/>
    <col min="1798" max="1798" width="9.109375" style="1" bestFit="1" customWidth="1"/>
    <col min="1799" max="1799" width="11" style="1" customWidth="1"/>
    <col min="1800" max="1801" width="11" style="1" bestFit="1" customWidth="1"/>
    <col min="1802" max="1802" width="10" style="1" bestFit="1" customWidth="1"/>
    <col min="1803" max="1803" width="11" style="1" bestFit="1" customWidth="1"/>
    <col min="1804" max="1804" width="10" style="1" bestFit="1" customWidth="1"/>
    <col min="1805" max="1806" width="11" style="1" bestFit="1" customWidth="1"/>
    <col min="1807" max="1807" width="10" style="1" bestFit="1" customWidth="1"/>
    <col min="1808" max="1808" width="10" style="1" customWidth="1"/>
    <col min="1809" max="1809" width="11" style="1" bestFit="1" customWidth="1"/>
    <col min="1810" max="1810" width="13.109375" style="1" bestFit="1" customWidth="1"/>
    <col min="1811" max="1811" width="3.33203125" style="1" bestFit="1" customWidth="1"/>
    <col min="1812" max="2048" width="7.21875" style="1"/>
    <col min="2049" max="2049" width="3.6640625" style="1" bestFit="1" customWidth="1"/>
    <col min="2050" max="2050" width="11.77734375" style="1" bestFit="1" customWidth="1"/>
    <col min="2051" max="2051" width="11" style="1" bestFit="1" customWidth="1"/>
    <col min="2052" max="2052" width="10" style="1" bestFit="1" customWidth="1"/>
    <col min="2053" max="2053" width="11" style="1" bestFit="1" customWidth="1"/>
    <col min="2054" max="2054" width="9.109375" style="1" bestFit="1" customWidth="1"/>
    <col min="2055" max="2055" width="11" style="1" customWidth="1"/>
    <col min="2056" max="2057" width="11" style="1" bestFit="1" customWidth="1"/>
    <col min="2058" max="2058" width="10" style="1" bestFit="1" customWidth="1"/>
    <col min="2059" max="2059" width="11" style="1" bestFit="1" customWidth="1"/>
    <col min="2060" max="2060" width="10" style="1" bestFit="1" customWidth="1"/>
    <col min="2061" max="2062" width="11" style="1" bestFit="1" customWidth="1"/>
    <col min="2063" max="2063" width="10" style="1" bestFit="1" customWidth="1"/>
    <col min="2064" max="2064" width="10" style="1" customWidth="1"/>
    <col min="2065" max="2065" width="11" style="1" bestFit="1" customWidth="1"/>
    <col min="2066" max="2066" width="13.109375" style="1" bestFit="1" customWidth="1"/>
    <col min="2067" max="2067" width="3.33203125" style="1" bestFit="1" customWidth="1"/>
    <col min="2068" max="2304" width="7.21875" style="1"/>
    <col min="2305" max="2305" width="3.6640625" style="1" bestFit="1" customWidth="1"/>
    <col min="2306" max="2306" width="11.77734375" style="1" bestFit="1" customWidth="1"/>
    <col min="2307" max="2307" width="11" style="1" bestFit="1" customWidth="1"/>
    <col min="2308" max="2308" width="10" style="1" bestFit="1" customWidth="1"/>
    <col min="2309" max="2309" width="11" style="1" bestFit="1" customWidth="1"/>
    <col min="2310" max="2310" width="9.109375" style="1" bestFit="1" customWidth="1"/>
    <col min="2311" max="2311" width="11" style="1" customWidth="1"/>
    <col min="2312" max="2313" width="11" style="1" bestFit="1" customWidth="1"/>
    <col min="2314" max="2314" width="10" style="1" bestFit="1" customWidth="1"/>
    <col min="2315" max="2315" width="11" style="1" bestFit="1" customWidth="1"/>
    <col min="2316" max="2316" width="10" style="1" bestFit="1" customWidth="1"/>
    <col min="2317" max="2318" width="11" style="1" bestFit="1" customWidth="1"/>
    <col min="2319" max="2319" width="10" style="1" bestFit="1" customWidth="1"/>
    <col min="2320" max="2320" width="10" style="1" customWidth="1"/>
    <col min="2321" max="2321" width="11" style="1" bestFit="1" customWidth="1"/>
    <col min="2322" max="2322" width="13.109375" style="1" bestFit="1" customWidth="1"/>
    <col min="2323" max="2323" width="3.33203125" style="1" bestFit="1" customWidth="1"/>
    <col min="2324" max="2560" width="7.21875" style="1"/>
    <col min="2561" max="2561" width="3.6640625" style="1" bestFit="1" customWidth="1"/>
    <col min="2562" max="2562" width="11.77734375" style="1" bestFit="1" customWidth="1"/>
    <col min="2563" max="2563" width="11" style="1" bestFit="1" customWidth="1"/>
    <col min="2564" max="2564" width="10" style="1" bestFit="1" customWidth="1"/>
    <col min="2565" max="2565" width="11" style="1" bestFit="1" customWidth="1"/>
    <col min="2566" max="2566" width="9.109375" style="1" bestFit="1" customWidth="1"/>
    <col min="2567" max="2567" width="11" style="1" customWidth="1"/>
    <col min="2568" max="2569" width="11" style="1" bestFit="1" customWidth="1"/>
    <col min="2570" max="2570" width="10" style="1" bestFit="1" customWidth="1"/>
    <col min="2571" max="2571" width="11" style="1" bestFit="1" customWidth="1"/>
    <col min="2572" max="2572" width="10" style="1" bestFit="1" customWidth="1"/>
    <col min="2573" max="2574" width="11" style="1" bestFit="1" customWidth="1"/>
    <col min="2575" max="2575" width="10" style="1" bestFit="1" customWidth="1"/>
    <col min="2576" max="2576" width="10" style="1" customWidth="1"/>
    <col min="2577" max="2577" width="11" style="1" bestFit="1" customWidth="1"/>
    <col min="2578" max="2578" width="13.109375" style="1" bestFit="1" customWidth="1"/>
    <col min="2579" max="2579" width="3.33203125" style="1" bestFit="1" customWidth="1"/>
    <col min="2580" max="2816" width="7.21875" style="1"/>
    <col min="2817" max="2817" width="3.6640625" style="1" bestFit="1" customWidth="1"/>
    <col min="2818" max="2818" width="11.77734375" style="1" bestFit="1" customWidth="1"/>
    <col min="2819" max="2819" width="11" style="1" bestFit="1" customWidth="1"/>
    <col min="2820" max="2820" width="10" style="1" bestFit="1" customWidth="1"/>
    <col min="2821" max="2821" width="11" style="1" bestFit="1" customWidth="1"/>
    <col min="2822" max="2822" width="9.109375" style="1" bestFit="1" customWidth="1"/>
    <col min="2823" max="2823" width="11" style="1" customWidth="1"/>
    <col min="2824" max="2825" width="11" style="1" bestFit="1" customWidth="1"/>
    <col min="2826" max="2826" width="10" style="1" bestFit="1" customWidth="1"/>
    <col min="2827" max="2827" width="11" style="1" bestFit="1" customWidth="1"/>
    <col min="2828" max="2828" width="10" style="1" bestFit="1" customWidth="1"/>
    <col min="2829" max="2830" width="11" style="1" bestFit="1" customWidth="1"/>
    <col min="2831" max="2831" width="10" style="1" bestFit="1" customWidth="1"/>
    <col min="2832" max="2832" width="10" style="1" customWidth="1"/>
    <col min="2833" max="2833" width="11" style="1" bestFit="1" customWidth="1"/>
    <col min="2834" max="2834" width="13.109375" style="1" bestFit="1" customWidth="1"/>
    <col min="2835" max="2835" width="3.33203125" style="1" bestFit="1" customWidth="1"/>
    <col min="2836" max="3072" width="7.21875" style="1"/>
    <col min="3073" max="3073" width="3.6640625" style="1" bestFit="1" customWidth="1"/>
    <col min="3074" max="3074" width="11.77734375" style="1" bestFit="1" customWidth="1"/>
    <col min="3075" max="3075" width="11" style="1" bestFit="1" customWidth="1"/>
    <col min="3076" max="3076" width="10" style="1" bestFit="1" customWidth="1"/>
    <col min="3077" max="3077" width="11" style="1" bestFit="1" customWidth="1"/>
    <col min="3078" max="3078" width="9.109375" style="1" bestFit="1" customWidth="1"/>
    <col min="3079" max="3079" width="11" style="1" customWidth="1"/>
    <col min="3080" max="3081" width="11" style="1" bestFit="1" customWidth="1"/>
    <col min="3082" max="3082" width="10" style="1" bestFit="1" customWidth="1"/>
    <col min="3083" max="3083" width="11" style="1" bestFit="1" customWidth="1"/>
    <col min="3084" max="3084" width="10" style="1" bestFit="1" customWidth="1"/>
    <col min="3085" max="3086" width="11" style="1" bestFit="1" customWidth="1"/>
    <col min="3087" max="3087" width="10" style="1" bestFit="1" customWidth="1"/>
    <col min="3088" max="3088" width="10" style="1" customWidth="1"/>
    <col min="3089" max="3089" width="11" style="1" bestFit="1" customWidth="1"/>
    <col min="3090" max="3090" width="13.109375" style="1" bestFit="1" customWidth="1"/>
    <col min="3091" max="3091" width="3.33203125" style="1" bestFit="1" customWidth="1"/>
    <col min="3092" max="3328" width="7.21875" style="1"/>
    <col min="3329" max="3329" width="3.6640625" style="1" bestFit="1" customWidth="1"/>
    <col min="3330" max="3330" width="11.77734375" style="1" bestFit="1" customWidth="1"/>
    <col min="3331" max="3331" width="11" style="1" bestFit="1" customWidth="1"/>
    <col min="3332" max="3332" width="10" style="1" bestFit="1" customWidth="1"/>
    <col min="3333" max="3333" width="11" style="1" bestFit="1" customWidth="1"/>
    <col min="3334" max="3334" width="9.109375" style="1" bestFit="1" customWidth="1"/>
    <col min="3335" max="3335" width="11" style="1" customWidth="1"/>
    <col min="3336" max="3337" width="11" style="1" bestFit="1" customWidth="1"/>
    <col min="3338" max="3338" width="10" style="1" bestFit="1" customWidth="1"/>
    <col min="3339" max="3339" width="11" style="1" bestFit="1" customWidth="1"/>
    <col min="3340" max="3340" width="10" style="1" bestFit="1" customWidth="1"/>
    <col min="3341" max="3342" width="11" style="1" bestFit="1" customWidth="1"/>
    <col min="3343" max="3343" width="10" style="1" bestFit="1" customWidth="1"/>
    <col min="3344" max="3344" width="10" style="1" customWidth="1"/>
    <col min="3345" max="3345" width="11" style="1" bestFit="1" customWidth="1"/>
    <col min="3346" max="3346" width="13.109375" style="1" bestFit="1" customWidth="1"/>
    <col min="3347" max="3347" width="3.33203125" style="1" bestFit="1" customWidth="1"/>
    <col min="3348" max="3584" width="7.21875" style="1"/>
    <col min="3585" max="3585" width="3.6640625" style="1" bestFit="1" customWidth="1"/>
    <col min="3586" max="3586" width="11.77734375" style="1" bestFit="1" customWidth="1"/>
    <col min="3587" max="3587" width="11" style="1" bestFit="1" customWidth="1"/>
    <col min="3588" max="3588" width="10" style="1" bestFit="1" customWidth="1"/>
    <col min="3589" max="3589" width="11" style="1" bestFit="1" customWidth="1"/>
    <col min="3590" max="3590" width="9.109375" style="1" bestFit="1" customWidth="1"/>
    <col min="3591" max="3591" width="11" style="1" customWidth="1"/>
    <col min="3592" max="3593" width="11" style="1" bestFit="1" customWidth="1"/>
    <col min="3594" max="3594" width="10" style="1" bestFit="1" customWidth="1"/>
    <col min="3595" max="3595" width="11" style="1" bestFit="1" customWidth="1"/>
    <col min="3596" max="3596" width="10" style="1" bestFit="1" customWidth="1"/>
    <col min="3597" max="3598" width="11" style="1" bestFit="1" customWidth="1"/>
    <col min="3599" max="3599" width="10" style="1" bestFit="1" customWidth="1"/>
    <col min="3600" max="3600" width="10" style="1" customWidth="1"/>
    <col min="3601" max="3601" width="11" style="1" bestFit="1" customWidth="1"/>
    <col min="3602" max="3602" width="13.109375" style="1" bestFit="1" customWidth="1"/>
    <col min="3603" max="3603" width="3.33203125" style="1" bestFit="1" customWidth="1"/>
    <col min="3604" max="3840" width="7.21875" style="1"/>
    <col min="3841" max="3841" width="3.6640625" style="1" bestFit="1" customWidth="1"/>
    <col min="3842" max="3842" width="11.77734375" style="1" bestFit="1" customWidth="1"/>
    <col min="3843" max="3843" width="11" style="1" bestFit="1" customWidth="1"/>
    <col min="3844" max="3844" width="10" style="1" bestFit="1" customWidth="1"/>
    <col min="3845" max="3845" width="11" style="1" bestFit="1" customWidth="1"/>
    <col min="3846" max="3846" width="9.109375" style="1" bestFit="1" customWidth="1"/>
    <col min="3847" max="3847" width="11" style="1" customWidth="1"/>
    <col min="3848" max="3849" width="11" style="1" bestFit="1" customWidth="1"/>
    <col min="3850" max="3850" width="10" style="1" bestFit="1" customWidth="1"/>
    <col min="3851" max="3851" width="11" style="1" bestFit="1" customWidth="1"/>
    <col min="3852" max="3852" width="10" style="1" bestFit="1" customWidth="1"/>
    <col min="3853" max="3854" width="11" style="1" bestFit="1" customWidth="1"/>
    <col min="3855" max="3855" width="10" style="1" bestFit="1" customWidth="1"/>
    <col min="3856" max="3856" width="10" style="1" customWidth="1"/>
    <col min="3857" max="3857" width="11" style="1" bestFit="1" customWidth="1"/>
    <col min="3858" max="3858" width="13.109375" style="1" bestFit="1" customWidth="1"/>
    <col min="3859" max="3859" width="3.33203125" style="1" bestFit="1" customWidth="1"/>
    <col min="3860" max="4096" width="7.21875" style="1"/>
    <col min="4097" max="4097" width="3.6640625" style="1" bestFit="1" customWidth="1"/>
    <col min="4098" max="4098" width="11.77734375" style="1" bestFit="1" customWidth="1"/>
    <col min="4099" max="4099" width="11" style="1" bestFit="1" customWidth="1"/>
    <col min="4100" max="4100" width="10" style="1" bestFit="1" customWidth="1"/>
    <col min="4101" max="4101" width="11" style="1" bestFit="1" customWidth="1"/>
    <col min="4102" max="4102" width="9.109375" style="1" bestFit="1" customWidth="1"/>
    <col min="4103" max="4103" width="11" style="1" customWidth="1"/>
    <col min="4104" max="4105" width="11" style="1" bestFit="1" customWidth="1"/>
    <col min="4106" max="4106" width="10" style="1" bestFit="1" customWidth="1"/>
    <col min="4107" max="4107" width="11" style="1" bestFit="1" customWidth="1"/>
    <col min="4108" max="4108" width="10" style="1" bestFit="1" customWidth="1"/>
    <col min="4109" max="4110" width="11" style="1" bestFit="1" customWidth="1"/>
    <col min="4111" max="4111" width="10" style="1" bestFit="1" customWidth="1"/>
    <col min="4112" max="4112" width="10" style="1" customWidth="1"/>
    <col min="4113" max="4113" width="11" style="1" bestFit="1" customWidth="1"/>
    <col min="4114" max="4114" width="13.109375" style="1" bestFit="1" customWidth="1"/>
    <col min="4115" max="4115" width="3.33203125" style="1" bestFit="1" customWidth="1"/>
    <col min="4116" max="4352" width="7.21875" style="1"/>
    <col min="4353" max="4353" width="3.6640625" style="1" bestFit="1" customWidth="1"/>
    <col min="4354" max="4354" width="11.77734375" style="1" bestFit="1" customWidth="1"/>
    <col min="4355" max="4355" width="11" style="1" bestFit="1" customWidth="1"/>
    <col min="4356" max="4356" width="10" style="1" bestFit="1" customWidth="1"/>
    <col min="4357" max="4357" width="11" style="1" bestFit="1" customWidth="1"/>
    <col min="4358" max="4358" width="9.109375" style="1" bestFit="1" customWidth="1"/>
    <col min="4359" max="4359" width="11" style="1" customWidth="1"/>
    <col min="4360" max="4361" width="11" style="1" bestFit="1" customWidth="1"/>
    <col min="4362" max="4362" width="10" style="1" bestFit="1" customWidth="1"/>
    <col min="4363" max="4363" width="11" style="1" bestFit="1" customWidth="1"/>
    <col min="4364" max="4364" width="10" style="1" bestFit="1" customWidth="1"/>
    <col min="4365" max="4366" width="11" style="1" bestFit="1" customWidth="1"/>
    <col min="4367" max="4367" width="10" style="1" bestFit="1" customWidth="1"/>
    <col min="4368" max="4368" width="10" style="1" customWidth="1"/>
    <col min="4369" max="4369" width="11" style="1" bestFit="1" customWidth="1"/>
    <col min="4370" max="4370" width="13.109375" style="1" bestFit="1" customWidth="1"/>
    <col min="4371" max="4371" width="3.33203125" style="1" bestFit="1" customWidth="1"/>
    <col min="4372" max="4608" width="7.21875" style="1"/>
    <col min="4609" max="4609" width="3.6640625" style="1" bestFit="1" customWidth="1"/>
    <col min="4610" max="4610" width="11.77734375" style="1" bestFit="1" customWidth="1"/>
    <col min="4611" max="4611" width="11" style="1" bestFit="1" customWidth="1"/>
    <col min="4612" max="4612" width="10" style="1" bestFit="1" customWidth="1"/>
    <col min="4613" max="4613" width="11" style="1" bestFit="1" customWidth="1"/>
    <col min="4614" max="4614" width="9.109375" style="1" bestFit="1" customWidth="1"/>
    <col min="4615" max="4615" width="11" style="1" customWidth="1"/>
    <col min="4616" max="4617" width="11" style="1" bestFit="1" customWidth="1"/>
    <col min="4618" max="4618" width="10" style="1" bestFit="1" customWidth="1"/>
    <col min="4619" max="4619" width="11" style="1" bestFit="1" customWidth="1"/>
    <col min="4620" max="4620" width="10" style="1" bestFit="1" customWidth="1"/>
    <col min="4621" max="4622" width="11" style="1" bestFit="1" customWidth="1"/>
    <col min="4623" max="4623" width="10" style="1" bestFit="1" customWidth="1"/>
    <col min="4624" max="4624" width="10" style="1" customWidth="1"/>
    <col min="4625" max="4625" width="11" style="1" bestFit="1" customWidth="1"/>
    <col min="4626" max="4626" width="13.109375" style="1" bestFit="1" customWidth="1"/>
    <col min="4627" max="4627" width="3.33203125" style="1" bestFit="1" customWidth="1"/>
    <col min="4628" max="4864" width="7.21875" style="1"/>
    <col min="4865" max="4865" width="3.6640625" style="1" bestFit="1" customWidth="1"/>
    <col min="4866" max="4866" width="11.77734375" style="1" bestFit="1" customWidth="1"/>
    <col min="4867" max="4867" width="11" style="1" bestFit="1" customWidth="1"/>
    <col min="4868" max="4868" width="10" style="1" bestFit="1" customWidth="1"/>
    <col min="4869" max="4869" width="11" style="1" bestFit="1" customWidth="1"/>
    <col min="4870" max="4870" width="9.109375" style="1" bestFit="1" customWidth="1"/>
    <col min="4871" max="4871" width="11" style="1" customWidth="1"/>
    <col min="4872" max="4873" width="11" style="1" bestFit="1" customWidth="1"/>
    <col min="4874" max="4874" width="10" style="1" bestFit="1" customWidth="1"/>
    <col min="4875" max="4875" width="11" style="1" bestFit="1" customWidth="1"/>
    <col min="4876" max="4876" width="10" style="1" bestFit="1" customWidth="1"/>
    <col min="4877" max="4878" width="11" style="1" bestFit="1" customWidth="1"/>
    <col min="4879" max="4879" width="10" style="1" bestFit="1" customWidth="1"/>
    <col min="4880" max="4880" width="10" style="1" customWidth="1"/>
    <col min="4881" max="4881" width="11" style="1" bestFit="1" customWidth="1"/>
    <col min="4882" max="4882" width="13.109375" style="1" bestFit="1" customWidth="1"/>
    <col min="4883" max="4883" width="3.33203125" style="1" bestFit="1" customWidth="1"/>
    <col min="4884" max="5120" width="7.21875" style="1"/>
    <col min="5121" max="5121" width="3.6640625" style="1" bestFit="1" customWidth="1"/>
    <col min="5122" max="5122" width="11.77734375" style="1" bestFit="1" customWidth="1"/>
    <col min="5123" max="5123" width="11" style="1" bestFit="1" customWidth="1"/>
    <col min="5124" max="5124" width="10" style="1" bestFit="1" customWidth="1"/>
    <col min="5125" max="5125" width="11" style="1" bestFit="1" customWidth="1"/>
    <col min="5126" max="5126" width="9.109375" style="1" bestFit="1" customWidth="1"/>
    <col min="5127" max="5127" width="11" style="1" customWidth="1"/>
    <col min="5128" max="5129" width="11" style="1" bestFit="1" customWidth="1"/>
    <col min="5130" max="5130" width="10" style="1" bestFit="1" customWidth="1"/>
    <col min="5131" max="5131" width="11" style="1" bestFit="1" customWidth="1"/>
    <col min="5132" max="5132" width="10" style="1" bestFit="1" customWidth="1"/>
    <col min="5133" max="5134" width="11" style="1" bestFit="1" customWidth="1"/>
    <col min="5135" max="5135" width="10" style="1" bestFit="1" customWidth="1"/>
    <col min="5136" max="5136" width="10" style="1" customWidth="1"/>
    <col min="5137" max="5137" width="11" style="1" bestFit="1" customWidth="1"/>
    <col min="5138" max="5138" width="13.109375" style="1" bestFit="1" customWidth="1"/>
    <col min="5139" max="5139" width="3.33203125" style="1" bestFit="1" customWidth="1"/>
    <col min="5140" max="5376" width="7.21875" style="1"/>
    <col min="5377" max="5377" width="3.6640625" style="1" bestFit="1" customWidth="1"/>
    <col min="5378" max="5378" width="11.77734375" style="1" bestFit="1" customWidth="1"/>
    <col min="5379" max="5379" width="11" style="1" bestFit="1" customWidth="1"/>
    <col min="5380" max="5380" width="10" style="1" bestFit="1" customWidth="1"/>
    <col min="5381" max="5381" width="11" style="1" bestFit="1" customWidth="1"/>
    <col min="5382" max="5382" width="9.109375" style="1" bestFit="1" customWidth="1"/>
    <col min="5383" max="5383" width="11" style="1" customWidth="1"/>
    <col min="5384" max="5385" width="11" style="1" bestFit="1" customWidth="1"/>
    <col min="5386" max="5386" width="10" style="1" bestFit="1" customWidth="1"/>
    <col min="5387" max="5387" width="11" style="1" bestFit="1" customWidth="1"/>
    <col min="5388" max="5388" width="10" style="1" bestFit="1" customWidth="1"/>
    <col min="5389" max="5390" width="11" style="1" bestFit="1" customWidth="1"/>
    <col min="5391" max="5391" width="10" style="1" bestFit="1" customWidth="1"/>
    <col min="5392" max="5392" width="10" style="1" customWidth="1"/>
    <col min="5393" max="5393" width="11" style="1" bestFit="1" customWidth="1"/>
    <col min="5394" max="5394" width="13.109375" style="1" bestFit="1" customWidth="1"/>
    <col min="5395" max="5395" width="3.33203125" style="1" bestFit="1" customWidth="1"/>
    <col min="5396" max="5632" width="7.21875" style="1"/>
    <col min="5633" max="5633" width="3.6640625" style="1" bestFit="1" customWidth="1"/>
    <col min="5634" max="5634" width="11.77734375" style="1" bestFit="1" customWidth="1"/>
    <col min="5635" max="5635" width="11" style="1" bestFit="1" customWidth="1"/>
    <col min="5636" max="5636" width="10" style="1" bestFit="1" customWidth="1"/>
    <col min="5637" max="5637" width="11" style="1" bestFit="1" customWidth="1"/>
    <col min="5638" max="5638" width="9.109375" style="1" bestFit="1" customWidth="1"/>
    <col min="5639" max="5639" width="11" style="1" customWidth="1"/>
    <col min="5640" max="5641" width="11" style="1" bestFit="1" customWidth="1"/>
    <col min="5642" max="5642" width="10" style="1" bestFit="1" customWidth="1"/>
    <col min="5643" max="5643" width="11" style="1" bestFit="1" customWidth="1"/>
    <col min="5644" max="5644" width="10" style="1" bestFit="1" customWidth="1"/>
    <col min="5645" max="5646" width="11" style="1" bestFit="1" customWidth="1"/>
    <col min="5647" max="5647" width="10" style="1" bestFit="1" customWidth="1"/>
    <col min="5648" max="5648" width="10" style="1" customWidth="1"/>
    <col min="5649" max="5649" width="11" style="1" bestFit="1" customWidth="1"/>
    <col min="5650" max="5650" width="13.109375" style="1" bestFit="1" customWidth="1"/>
    <col min="5651" max="5651" width="3.33203125" style="1" bestFit="1" customWidth="1"/>
    <col min="5652" max="5888" width="7.21875" style="1"/>
    <col min="5889" max="5889" width="3.6640625" style="1" bestFit="1" customWidth="1"/>
    <col min="5890" max="5890" width="11.77734375" style="1" bestFit="1" customWidth="1"/>
    <col min="5891" max="5891" width="11" style="1" bestFit="1" customWidth="1"/>
    <col min="5892" max="5892" width="10" style="1" bestFit="1" customWidth="1"/>
    <col min="5893" max="5893" width="11" style="1" bestFit="1" customWidth="1"/>
    <col min="5894" max="5894" width="9.109375" style="1" bestFit="1" customWidth="1"/>
    <col min="5895" max="5895" width="11" style="1" customWidth="1"/>
    <col min="5896" max="5897" width="11" style="1" bestFit="1" customWidth="1"/>
    <col min="5898" max="5898" width="10" style="1" bestFit="1" customWidth="1"/>
    <col min="5899" max="5899" width="11" style="1" bestFit="1" customWidth="1"/>
    <col min="5900" max="5900" width="10" style="1" bestFit="1" customWidth="1"/>
    <col min="5901" max="5902" width="11" style="1" bestFit="1" customWidth="1"/>
    <col min="5903" max="5903" width="10" style="1" bestFit="1" customWidth="1"/>
    <col min="5904" max="5904" width="10" style="1" customWidth="1"/>
    <col min="5905" max="5905" width="11" style="1" bestFit="1" customWidth="1"/>
    <col min="5906" max="5906" width="13.109375" style="1" bestFit="1" customWidth="1"/>
    <col min="5907" max="5907" width="3.33203125" style="1" bestFit="1" customWidth="1"/>
    <col min="5908" max="6144" width="7.21875" style="1"/>
    <col min="6145" max="6145" width="3.6640625" style="1" bestFit="1" customWidth="1"/>
    <col min="6146" max="6146" width="11.77734375" style="1" bestFit="1" customWidth="1"/>
    <col min="6147" max="6147" width="11" style="1" bestFit="1" customWidth="1"/>
    <col min="6148" max="6148" width="10" style="1" bestFit="1" customWidth="1"/>
    <col min="6149" max="6149" width="11" style="1" bestFit="1" customWidth="1"/>
    <col min="6150" max="6150" width="9.109375" style="1" bestFit="1" customWidth="1"/>
    <col min="6151" max="6151" width="11" style="1" customWidth="1"/>
    <col min="6152" max="6153" width="11" style="1" bestFit="1" customWidth="1"/>
    <col min="6154" max="6154" width="10" style="1" bestFit="1" customWidth="1"/>
    <col min="6155" max="6155" width="11" style="1" bestFit="1" customWidth="1"/>
    <col min="6156" max="6156" width="10" style="1" bestFit="1" customWidth="1"/>
    <col min="6157" max="6158" width="11" style="1" bestFit="1" customWidth="1"/>
    <col min="6159" max="6159" width="10" style="1" bestFit="1" customWidth="1"/>
    <col min="6160" max="6160" width="10" style="1" customWidth="1"/>
    <col min="6161" max="6161" width="11" style="1" bestFit="1" customWidth="1"/>
    <col min="6162" max="6162" width="13.109375" style="1" bestFit="1" customWidth="1"/>
    <col min="6163" max="6163" width="3.33203125" style="1" bestFit="1" customWidth="1"/>
    <col min="6164" max="6400" width="7.21875" style="1"/>
    <col min="6401" max="6401" width="3.6640625" style="1" bestFit="1" customWidth="1"/>
    <col min="6402" max="6402" width="11.77734375" style="1" bestFit="1" customWidth="1"/>
    <col min="6403" max="6403" width="11" style="1" bestFit="1" customWidth="1"/>
    <col min="6404" max="6404" width="10" style="1" bestFit="1" customWidth="1"/>
    <col min="6405" max="6405" width="11" style="1" bestFit="1" customWidth="1"/>
    <col min="6406" max="6406" width="9.109375" style="1" bestFit="1" customWidth="1"/>
    <col min="6407" max="6407" width="11" style="1" customWidth="1"/>
    <col min="6408" max="6409" width="11" style="1" bestFit="1" customWidth="1"/>
    <col min="6410" max="6410" width="10" style="1" bestFit="1" customWidth="1"/>
    <col min="6411" max="6411" width="11" style="1" bestFit="1" customWidth="1"/>
    <col min="6412" max="6412" width="10" style="1" bestFit="1" customWidth="1"/>
    <col min="6413" max="6414" width="11" style="1" bestFit="1" customWidth="1"/>
    <col min="6415" max="6415" width="10" style="1" bestFit="1" customWidth="1"/>
    <col min="6416" max="6416" width="10" style="1" customWidth="1"/>
    <col min="6417" max="6417" width="11" style="1" bestFit="1" customWidth="1"/>
    <col min="6418" max="6418" width="13.109375" style="1" bestFit="1" customWidth="1"/>
    <col min="6419" max="6419" width="3.33203125" style="1" bestFit="1" customWidth="1"/>
    <col min="6420" max="6656" width="7.21875" style="1"/>
    <col min="6657" max="6657" width="3.6640625" style="1" bestFit="1" customWidth="1"/>
    <col min="6658" max="6658" width="11.77734375" style="1" bestFit="1" customWidth="1"/>
    <col min="6659" max="6659" width="11" style="1" bestFit="1" customWidth="1"/>
    <col min="6660" max="6660" width="10" style="1" bestFit="1" customWidth="1"/>
    <col min="6661" max="6661" width="11" style="1" bestFit="1" customWidth="1"/>
    <col min="6662" max="6662" width="9.109375" style="1" bestFit="1" customWidth="1"/>
    <col min="6663" max="6663" width="11" style="1" customWidth="1"/>
    <col min="6664" max="6665" width="11" style="1" bestFit="1" customWidth="1"/>
    <col min="6666" max="6666" width="10" style="1" bestFit="1" customWidth="1"/>
    <col min="6667" max="6667" width="11" style="1" bestFit="1" customWidth="1"/>
    <col min="6668" max="6668" width="10" style="1" bestFit="1" customWidth="1"/>
    <col min="6669" max="6670" width="11" style="1" bestFit="1" customWidth="1"/>
    <col min="6671" max="6671" width="10" style="1" bestFit="1" customWidth="1"/>
    <col min="6672" max="6672" width="10" style="1" customWidth="1"/>
    <col min="6673" max="6673" width="11" style="1" bestFit="1" customWidth="1"/>
    <col min="6674" max="6674" width="13.109375" style="1" bestFit="1" customWidth="1"/>
    <col min="6675" max="6675" width="3.33203125" style="1" bestFit="1" customWidth="1"/>
    <col min="6676" max="6912" width="7.21875" style="1"/>
    <col min="6913" max="6913" width="3.6640625" style="1" bestFit="1" customWidth="1"/>
    <col min="6914" max="6914" width="11.77734375" style="1" bestFit="1" customWidth="1"/>
    <col min="6915" max="6915" width="11" style="1" bestFit="1" customWidth="1"/>
    <col min="6916" max="6916" width="10" style="1" bestFit="1" customWidth="1"/>
    <col min="6917" max="6917" width="11" style="1" bestFit="1" customWidth="1"/>
    <col min="6918" max="6918" width="9.109375" style="1" bestFit="1" customWidth="1"/>
    <col min="6919" max="6919" width="11" style="1" customWidth="1"/>
    <col min="6920" max="6921" width="11" style="1" bestFit="1" customWidth="1"/>
    <col min="6922" max="6922" width="10" style="1" bestFit="1" customWidth="1"/>
    <col min="6923" max="6923" width="11" style="1" bestFit="1" customWidth="1"/>
    <col min="6924" max="6924" width="10" style="1" bestFit="1" customWidth="1"/>
    <col min="6925" max="6926" width="11" style="1" bestFit="1" customWidth="1"/>
    <col min="6927" max="6927" width="10" style="1" bestFit="1" customWidth="1"/>
    <col min="6928" max="6928" width="10" style="1" customWidth="1"/>
    <col min="6929" max="6929" width="11" style="1" bestFit="1" customWidth="1"/>
    <col min="6930" max="6930" width="13.109375" style="1" bestFit="1" customWidth="1"/>
    <col min="6931" max="6931" width="3.33203125" style="1" bestFit="1" customWidth="1"/>
    <col min="6932" max="7168" width="7.21875" style="1"/>
    <col min="7169" max="7169" width="3.6640625" style="1" bestFit="1" customWidth="1"/>
    <col min="7170" max="7170" width="11.77734375" style="1" bestFit="1" customWidth="1"/>
    <col min="7171" max="7171" width="11" style="1" bestFit="1" customWidth="1"/>
    <col min="7172" max="7172" width="10" style="1" bestFit="1" customWidth="1"/>
    <col min="7173" max="7173" width="11" style="1" bestFit="1" customWidth="1"/>
    <col min="7174" max="7174" width="9.109375" style="1" bestFit="1" customWidth="1"/>
    <col min="7175" max="7175" width="11" style="1" customWidth="1"/>
    <col min="7176" max="7177" width="11" style="1" bestFit="1" customWidth="1"/>
    <col min="7178" max="7178" width="10" style="1" bestFit="1" customWidth="1"/>
    <col min="7179" max="7179" width="11" style="1" bestFit="1" customWidth="1"/>
    <col min="7180" max="7180" width="10" style="1" bestFit="1" customWidth="1"/>
    <col min="7181" max="7182" width="11" style="1" bestFit="1" customWidth="1"/>
    <col min="7183" max="7183" width="10" style="1" bestFit="1" customWidth="1"/>
    <col min="7184" max="7184" width="10" style="1" customWidth="1"/>
    <col min="7185" max="7185" width="11" style="1" bestFit="1" customWidth="1"/>
    <col min="7186" max="7186" width="13.109375" style="1" bestFit="1" customWidth="1"/>
    <col min="7187" max="7187" width="3.33203125" style="1" bestFit="1" customWidth="1"/>
    <col min="7188" max="7424" width="7.21875" style="1"/>
    <col min="7425" max="7425" width="3.6640625" style="1" bestFit="1" customWidth="1"/>
    <col min="7426" max="7426" width="11.77734375" style="1" bestFit="1" customWidth="1"/>
    <col min="7427" max="7427" width="11" style="1" bestFit="1" customWidth="1"/>
    <col min="7428" max="7428" width="10" style="1" bestFit="1" customWidth="1"/>
    <col min="7429" max="7429" width="11" style="1" bestFit="1" customWidth="1"/>
    <col min="7430" max="7430" width="9.109375" style="1" bestFit="1" customWidth="1"/>
    <col min="7431" max="7431" width="11" style="1" customWidth="1"/>
    <col min="7432" max="7433" width="11" style="1" bestFit="1" customWidth="1"/>
    <col min="7434" max="7434" width="10" style="1" bestFit="1" customWidth="1"/>
    <col min="7435" max="7435" width="11" style="1" bestFit="1" customWidth="1"/>
    <col min="7436" max="7436" width="10" style="1" bestFit="1" customWidth="1"/>
    <col min="7437" max="7438" width="11" style="1" bestFit="1" customWidth="1"/>
    <col min="7439" max="7439" width="10" style="1" bestFit="1" customWidth="1"/>
    <col min="7440" max="7440" width="10" style="1" customWidth="1"/>
    <col min="7441" max="7441" width="11" style="1" bestFit="1" customWidth="1"/>
    <col min="7442" max="7442" width="13.109375" style="1" bestFit="1" customWidth="1"/>
    <col min="7443" max="7443" width="3.33203125" style="1" bestFit="1" customWidth="1"/>
    <col min="7444" max="7680" width="7.21875" style="1"/>
    <col min="7681" max="7681" width="3.6640625" style="1" bestFit="1" customWidth="1"/>
    <col min="7682" max="7682" width="11.77734375" style="1" bestFit="1" customWidth="1"/>
    <col min="7683" max="7683" width="11" style="1" bestFit="1" customWidth="1"/>
    <col min="7684" max="7684" width="10" style="1" bestFit="1" customWidth="1"/>
    <col min="7685" max="7685" width="11" style="1" bestFit="1" customWidth="1"/>
    <col min="7686" max="7686" width="9.109375" style="1" bestFit="1" customWidth="1"/>
    <col min="7687" max="7687" width="11" style="1" customWidth="1"/>
    <col min="7688" max="7689" width="11" style="1" bestFit="1" customWidth="1"/>
    <col min="7690" max="7690" width="10" style="1" bestFit="1" customWidth="1"/>
    <col min="7691" max="7691" width="11" style="1" bestFit="1" customWidth="1"/>
    <col min="7692" max="7692" width="10" style="1" bestFit="1" customWidth="1"/>
    <col min="7693" max="7694" width="11" style="1" bestFit="1" customWidth="1"/>
    <col min="7695" max="7695" width="10" style="1" bestFit="1" customWidth="1"/>
    <col min="7696" max="7696" width="10" style="1" customWidth="1"/>
    <col min="7697" max="7697" width="11" style="1" bestFit="1" customWidth="1"/>
    <col min="7698" max="7698" width="13.109375" style="1" bestFit="1" customWidth="1"/>
    <col min="7699" max="7699" width="3.33203125" style="1" bestFit="1" customWidth="1"/>
    <col min="7700" max="7936" width="7.21875" style="1"/>
    <col min="7937" max="7937" width="3.6640625" style="1" bestFit="1" customWidth="1"/>
    <col min="7938" max="7938" width="11.77734375" style="1" bestFit="1" customWidth="1"/>
    <col min="7939" max="7939" width="11" style="1" bestFit="1" customWidth="1"/>
    <col min="7940" max="7940" width="10" style="1" bestFit="1" customWidth="1"/>
    <col min="7941" max="7941" width="11" style="1" bestFit="1" customWidth="1"/>
    <col min="7942" max="7942" width="9.109375" style="1" bestFit="1" customWidth="1"/>
    <col min="7943" max="7943" width="11" style="1" customWidth="1"/>
    <col min="7944" max="7945" width="11" style="1" bestFit="1" customWidth="1"/>
    <col min="7946" max="7946" width="10" style="1" bestFit="1" customWidth="1"/>
    <col min="7947" max="7947" width="11" style="1" bestFit="1" customWidth="1"/>
    <col min="7948" max="7948" width="10" style="1" bestFit="1" customWidth="1"/>
    <col min="7949" max="7950" width="11" style="1" bestFit="1" customWidth="1"/>
    <col min="7951" max="7951" width="10" style="1" bestFit="1" customWidth="1"/>
    <col min="7952" max="7952" width="10" style="1" customWidth="1"/>
    <col min="7953" max="7953" width="11" style="1" bestFit="1" customWidth="1"/>
    <col min="7954" max="7954" width="13.109375" style="1" bestFit="1" customWidth="1"/>
    <col min="7955" max="7955" width="3.33203125" style="1" bestFit="1" customWidth="1"/>
    <col min="7956" max="8192" width="7.21875" style="1"/>
    <col min="8193" max="8193" width="3.6640625" style="1" bestFit="1" customWidth="1"/>
    <col min="8194" max="8194" width="11.77734375" style="1" bestFit="1" customWidth="1"/>
    <col min="8195" max="8195" width="11" style="1" bestFit="1" customWidth="1"/>
    <col min="8196" max="8196" width="10" style="1" bestFit="1" customWidth="1"/>
    <col min="8197" max="8197" width="11" style="1" bestFit="1" customWidth="1"/>
    <col min="8198" max="8198" width="9.109375" style="1" bestFit="1" customWidth="1"/>
    <col min="8199" max="8199" width="11" style="1" customWidth="1"/>
    <col min="8200" max="8201" width="11" style="1" bestFit="1" customWidth="1"/>
    <col min="8202" max="8202" width="10" style="1" bestFit="1" customWidth="1"/>
    <col min="8203" max="8203" width="11" style="1" bestFit="1" customWidth="1"/>
    <col min="8204" max="8204" width="10" style="1" bestFit="1" customWidth="1"/>
    <col min="8205" max="8206" width="11" style="1" bestFit="1" customWidth="1"/>
    <col min="8207" max="8207" width="10" style="1" bestFit="1" customWidth="1"/>
    <col min="8208" max="8208" width="10" style="1" customWidth="1"/>
    <col min="8209" max="8209" width="11" style="1" bestFit="1" customWidth="1"/>
    <col min="8210" max="8210" width="13.109375" style="1" bestFit="1" customWidth="1"/>
    <col min="8211" max="8211" width="3.33203125" style="1" bestFit="1" customWidth="1"/>
    <col min="8212" max="8448" width="7.21875" style="1"/>
    <col min="8449" max="8449" width="3.6640625" style="1" bestFit="1" customWidth="1"/>
    <col min="8450" max="8450" width="11.77734375" style="1" bestFit="1" customWidth="1"/>
    <col min="8451" max="8451" width="11" style="1" bestFit="1" customWidth="1"/>
    <col min="8452" max="8452" width="10" style="1" bestFit="1" customWidth="1"/>
    <col min="8453" max="8453" width="11" style="1" bestFit="1" customWidth="1"/>
    <col min="8454" max="8454" width="9.109375" style="1" bestFit="1" customWidth="1"/>
    <col min="8455" max="8455" width="11" style="1" customWidth="1"/>
    <col min="8456" max="8457" width="11" style="1" bestFit="1" customWidth="1"/>
    <col min="8458" max="8458" width="10" style="1" bestFit="1" customWidth="1"/>
    <col min="8459" max="8459" width="11" style="1" bestFit="1" customWidth="1"/>
    <col min="8460" max="8460" width="10" style="1" bestFit="1" customWidth="1"/>
    <col min="8461" max="8462" width="11" style="1" bestFit="1" customWidth="1"/>
    <col min="8463" max="8463" width="10" style="1" bestFit="1" customWidth="1"/>
    <col min="8464" max="8464" width="10" style="1" customWidth="1"/>
    <col min="8465" max="8465" width="11" style="1" bestFit="1" customWidth="1"/>
    <col min="8466" max="8466" width="13.109375" style="1" bestFit="1" customWidth="1"/>
    <col min="8467" max="8467" width="3.33203125" style="1" bestFit="1" customWidth="1"/>
    <col min="8468" max="8704" width="7.21875" style="1"/>
    <col min="8705" max="8705" width="3.6640625" style="1" bestFit="1" customWidth="1"/>
    <col min="8706" max="8706" width="11.77734375" style="1" bestFit="1" customWidth="1"/>
    <col min="8707" max="8707" width="11" style="1" bestFit="1" customWidth="1"/>
    <col min="8708" max="8708" width="10" style="1" bestFit="1" customWidth="1"/>
    <col min="8709" max="8709" width="11" style="1" bestFit="1" customWidth="1"/>
    <col min="8710" max="8710" width="9.109375" style="1" bestFit="1" customWidth="1"/>
    <col min="8711" max="8711" width="11" style="1" customWidth="1"/>
    <col min="8712" max="8713" width="11" style="1" bestFit="1" customWidth="1"/>
    <col min="8714" max="8714" width="10" style="1" bestFit="1" customWidth="1"/>
    <col min="8715" max="8715" width="11" style="1" bestFit="1" customWidth="1"/>
    <col min="8716" max="8716" width="10" style="1" bestFit="1" customWidth="1"/>
    <col min="8717" max="8718" width="11" style="1" bestFit="1" customWidth="1"/>
    <col min="8719" max="8719" width="10" style="1" bestFit="1" customWidth="1"/>
    <col min="8720" max="8720" width="10" style="1" customWidth="1"/>
    <col min="8721" max="8721" width="11" style="1" bestFit="1" customWidth="1"/>
    <col min="8722" max="8722" width="13.109375" style="1" bestFit="1" customWidth="1"/>
    <col min="8723" max="8723" width="3.33203125" style="1" bestFit="1" customWidth="1"/>
    <col min="8724" max="8960" width="7.21875" style="1"/>
    <col min="8961" max="8961" width="3.6640625" style="1" bestFit="1" customWidth="1"/>
    <col min="8962" max="8962" width="11.77734375" style="1" bestFit="1" customWidth="1"/>
    <col min="8963" max="8963" width="11" style="1" bestFit="1" customWidth="1"/>
    <col min="8964" max="8964" width="10" style="1" bestFit="1" customWidth="1"/>
    <col min="8965" max="8965" width="11" style="1" bestFit="1" customWidth="1"/>
    <col min="8966" max="8966" width="9.109375" style="1" bestFit="1" customWidth="1"/>
    <col min="8967" max="8967" width="11" style="1" customWidth="1"/>
    <col min="8968" max="8969" width="11" style="1" bestFit="1" customWidth="1"/>
    <col min="8970" max="8970" width="10" style="1" bestFit="1" customWidth="1"/>
    <col min="8971" max="8971" width="11" style="1" bestFit="1" customWidth="1"/>
    <col min="8972" max="8972" width="10" style="1" bestFit="1" customWidth="1"/>
    <col min="8973" max="8974" width="11" style="1" bestFit="1" customWidth="1"/>
    <col min="8975" max="8975" width="10" style="1" bestFit="1" customWidth="1"/>
    <col min="8976" max="8976" width="10" style="1" customWidth="1"/>
    <col min="8977" max="8977" width="11" style="1" bestFit="1" customWidth="1"/>
    <col min="8978" max="8978" width="13.109375" style="1" bestFit="1" customWidth="1"/>
    <col min="8979" max="8979" width="3.33203125" style="1" bestFit="1" customWidth="1"/>
    <col min="8980" max="9216" width="7.21875" style="1"/>
    <col min="9217" max="9217" width="3.6640625" style="1" bestFit="1" customWidth="1"/>
    <col min="9218" max="9218" width="11.77734375" style="1" bestFit="1" customWidth="1"/>
    <col min="9219" max="9219" width="11" style="1" bestFit="1" customWidth="1"/>
    <col min="9220" max="9220" width="10" style="1" bestFit="1" customWidth="1"/>
    <col min="9221" max="9221" width="11" style="1" bestFit="1" customWidth="1"/>
    <col min="9222" max="9222" width="9.109375" style="1" bestFit="1" customWidth="1"/>
    <col min="9223" max="9223" width="11" style="1" customWidth="1"/>
    <col min="9224" max="9225" width="11" style="1" bestFit="1" customWidth="1"/>
    <col min="9226" max="9226" width="10" style="1" bestFit="1" customWidth="1"/>
    <col min="9227" max="9227" width="11" style="1" bestFit="1" customWidth="1"/>
    <col min="9228" max="9228" width="10" style="1" bestFit="1" customWidth="1"/>
    <col min="9229" max="9230" width="11" style="1" bestFit="1" customWidth="1"/>
    <col min="9231" max="9231" width="10" style="1" bestFit="1" customWidth="1"/>
    <col min="9232" max="9232" width="10" style="1" customWidth="1"/>
    <col min="9233" max="9233" width="11" style="1" bestFit="1" customWidth="1"/>
    <col min="9234" max="9234" width="13.109375" style="1" bestFit="1" customWidth="1"/>
    <col min="9235" max="9235" width="3.33203125" style="1" bestFit="1" customWidth="1"/>
    <col min="9236" max="9472" width="7.21875" style="1"/>
    <col min="9473" max="9473" width="3.6640625" style="1" bestFit="1" customWidth="1"/>
    <col min="9474" max="9474" width="11.77734375" style="1" bestFit="1" customWidth="1"/>
    <col min="9475" max="9475" width="11" style="1" bestFit="1" customWidth="1"/>
    <col min="9476" max="9476" width="10" style="1" bestFit="1" customWidth="1"/>
    <col min="9477" max="9477" width="11" style="1" bestFit="1" customWidth="1"/>
    <col min="9478" max="9478" width="9.109375" style="1" bestFit="1" customWidth="1"/>
    <col min="9479" max="9479" width="11" style="1" customWidth="1"/>
    <col min="9480" max="9481" width="11" style="1" bestFit="1" customWidth="1"/>
    <col min="9482" max="9482" width="10" style="1" bestFit="1" customWidth="1"/>
    <col min="9483" max="9483" width="11" style="1" bestFit="1" customWidth="1"/>
    <col min="9484" max="9484" width="10" style="1" bestFit="1" customWidth="1"/>
    <col min="9485" max="9486" width="11" style="1" bestFit="1" customWidth="1"/>
    <col min="9487" max="9487" width="10" style="1" bestFit="1" customWidth="1"/>
    <col min="9488" max="9488" width="10" style="1" customWidth="1"/>
    <col min="9489" max="9489" width="11" style="1" bestFit="1" customWidth="1"/>
    <col min="9490" max="9490" width="13.109375" style="1" bestFit="1" customWidth="1"/>
    <col min="9491" max="9491" width="3.33203125" style="1" bestFit="1" customWidth="1"/>
    <col min="9492" max="9728" width="7.21875" style="1"/>
    <col min="9729" max="9729" width="3.6640625" style="1" bestFit="1" customWidth="1"/>
    <col min="9730" max="9730" width="11.77734375" style="1" bestFit="1" customWidth="1"/>
    <col min="9731" max="9731" width="11" style="1" bestFit="1" customWidth="1"/>
    <col min="9732" max="9732" width="10" style="1" bestFit="1" customWidth="1"/>
    <col min="9733" max="9733" width="11" style="1" bestFit="1" customWidth="1"/>
    <col min="9734" max="9734" width="9.109375" style="1" bestFit="1" customWidth="1"/>
    <col min="9735" max="9735" width="11" style="1" customWidth="1"/>
    <col min="9736" max="9737" width="11" style="1" bestFit="1" customWidth="1"/>
    <col min="9738" max="9738" width="10" style="1" bestFit="1" customWidth="1"/>
    <col min="9739" max="9739" width="11" style="1" bestFit="1" customWidth="1"/>
    <col min="9740" max="9740" width="10" style="1" bestFit="1" customWidth="1"/>
    <col min="9741" max="9742" width="11" style="1" bestFit="1" customWidth="1"/>
    <col min="9743" max="9743" width="10" style="1" bestFit="1" customWidth="1"/>
    <col min="9744" max="9744" width="10" style="1" customWidth="1"/>
    <col min="9745" max="9745" width="11" style="1" bestFit="1" customWidth="1"/>
    <col min="9746" max="9746" width="13.109375" style="1" bestFit="1" customWidth="1"/>
    <col min="9747" max="9747" width="3.33203125" style="1" bestFit="1" customWidth="1"/>
    <col min="9748" max="9984" width="7.21875" style="1"/>
    <col min="9985" max="9985" width="3.6640625" style="1" bestFit="1" customWidth="1"/>
    <col min="9986" max="9986" width="11.77734375" style="1" bestFit="1" customWidth="1"/>
    <col min="9987" max="9987" width="11" style="1" bestFit="1" customWidth="1"/>
    <col min="9988" max="9988" width="10" style="1" bestFit="1" customWidth="1"/>
    <col min="9989" max="9989" width="11" style="1" bestFit="1" customWidth="1"/>
    <col min="9990" max="9990" width="9.109375" style="1" bestFit="1" customWidth="1"/>
    <col min="9991" max="9991" width="11" style="1" customWidth="1"/>
    <col min="9992" max="9993" width="11" style="1" bestFit="1" customWidth="1"/>
    <col min="9994" max="9994" width="10" style="1" bestFit="1" customWidth="1"/>
    <col min="9995" max="9995" width="11" style="1" bestFit="1" customWidth="1"/>
    <col min="9996" max="9996" width="10" style="1" bestFit="1" customWidth="1"/>
    <col min="9997" max="9998" width="11" style="1" bestFit="1" customWidth="1"/>
    <col min="9999" max="9999" width="10" style="1" bestFit="1" customWidth="1"/>
    <col min="10000" max="10000" width="10" style="1" customWidth="1"/>
    <col min="10001" max="10001" width="11" style="1" bestFit="1" customWidth="1"/>
    <col min="10002" max="10002" width="13.109375" style="1" bestFit="1" customWidth="1"/>
    <col min="10003" max="10003" width="3.33203125" style="1" bestFit="1" customWidth="1"/>
    <col min="10004" max="10240" width="7.21875" style="1"/>
    <col min="10241" max="10241" width="3.6640625" style="1" bestFit="1" customWidth="1"/>
    <col min="10242" max="10242" width="11.77734375" style="1" bestFit="1" customWidth="1"/>
    <col min="10243" max="10243" width="11" style="1" bestFit="1" customWidth="1"/>
    <col min="10244" max="10244" width="10" style="1" bestFit="1" customWidth="1"/>
    <col min="10245" max="10245" width="11" style="1" bestFit="1" customWidth="1"/>
    <col min="10246" max="10246" width="9.109375" style="1" bestFit="1" customWidth="1"/>
    <col min="10247" max="10247" width="11" style="1" customWidth="1"/>
    <col min="10248" max="10249" width="11" style="1" bestFit="1" customWidth="1"/>
    <col min="10250" max="10250" width="10" style="1" bestFit="1" customWidth="1"/>
    <col min="10251" max="10251" width="11" style="1" bestFit="1" customWidth="1"/>
    <col min="10252" max="10252" width="10" style="1" bestFit="1" customWidth="1"/>
    <col min="10253" max="10254" width="11" style="1" bestFit="1" customWidth="1"/>
    <col min="10255" max="10255" width="10" style="1" bestFit="1" customWidth="1"/>
    <col min="10256" max="10256" width="10" style="1" customWidth="1"/>
    <col min="10257" max="10257" width="11" style="1" bestFit="1" customWidth="1"/>
    <col min="10258" max="10258" width="13.109375" style="1" bestFit="1" customWidth="1"/>
    <col min="10259" max="10259" width="3.33203125" style="1" bestFit="1" customWidth="1"/>
    <col min="10260" max="10496" width="7.21875" style="1"/>
    <col min="10497" max="10497" width="3.6640625" style="1" bestFit="1" customWidth="1"/>
    <col min="10498" max="10498" width="11.77734375" style="1" bestFit="1" customWidth="1"/>
    <col min="10499" max="10499" width="11" style="1" bestFit="1" customWidth="1"/>
    <col min="10500" max="10500" width="10" style="1" bestFit="1" customWidth="1"/>
    <col min="10501" max="10501" width="11" style="1" bestFit="1" customWidth="1"/>
    <col min="10502" max="10502" width="9.109375" style="1" bestFit="1" customWidth="1"/>
    <col min="10503" max="10503" width="11" style="1" customWidth="1"/>
    <col min="10504" max="10505" width="11" style="1" bestFit="1" customWidth="1"/>
    <col min="10506" max="10506" width="10" style="1" bestFit="1" customWidth="1"/>
    <col min="10507" max="10507" width="11" style="1" bestFit="1" customWidth="1"/>
    <col min="10508" max="10508" width="10" style="1" bestFit="1" customWidth="1"/>
    <col min="10509" max="10510" width="11" style="1" bestFit="1" customWidth="1"/>
    <col min="10511" max="10511" width="10" style="1" bestFit="1" customWidth="1"/>
    <col min="10512" max="10512" width="10" style="1" customWidth="1"/>
    <col min="10513" max="10513" width="11" style="1" bestFit="1" customWidth="1"/>
    <col min="10514" max="10514" width="13.109375" style="1" bestFit="1" customWidth="1"/>
    <col min="10515" max="10515" width="3.33203125" style="1" bestFit="1" customWidth="1"/>
    <col min="10516" max="10752" width="7.21875" style="1"/>
    <col min="10753" max="10753" width="3.6640625" style="1" bestFit="1" customWidth="1"/>
    <col min="10754" max="10754" width="11.77734375" style="1" bestFit="1" customWidth="1"/>
    <col min="10755" max="10755" width="11" style="1" bestFit="1" customWidth="1"/>
    <col min="10756" max="10756" width="10" style="1" bestFit="1" customWidth="1"/>
    <col min="10757" max="10757" width="11" style="1" bestFit="1" customWidth="1"/>
    <col min="10758" max="10758" width="9.109375" style="1" bestFit="1" customWidth="1"/>
    <col min="10759" max="10759" width="11" style="1" customWidth="1"/>
    <col min="10760" max="10761" width="11" style="1" bestFit="1" customWidth="1"/>
    <col min="10762" max="10762" width="10" style="1" bestFit="1" customWidth="1"/>
    <col min="10763" max="10763" width="11" style="1" bestFit="1" customWidth="1"/>
    <col min="10764" max="10764" width="10" style="1" bestFit="1" customWidth="1"/>
    <col min="10765" max="10766" width="11" style="1" bestFit="1" customWidth="1"/>
    <col min="10767" max="10767" width="10" style="1" bestFit="1" customWidth="1"/>
    <col min="10768" max="10768" width="10" style="1" customWidth="1"/>
    <col min="10769" max="10769" width="11" style="1" bestFit="1" customWidth="1"/>
    <col min="10770" max="10770" width="13.109375" style="1" bestFit="1" customWidth="1"/>
    <col min="10771" max="10771" width="3.33203125" style="1" bestFit="1" customWidth="1"/>
    <col min="10772" max="11008" width="7.21875" style="1"/>
    <col min="11009" max="11009" width="3.6640625" style="1" bestFit="1" customWidth="1"/>
    <col min="11010" max="11010" width="11.77734375" style="1" bestFit="1" customWidth="1"/>
    <col min="11011" max="11011" width="11" style="1" bestFit="1" customWidth="1"/>
    <col min="11012" max="11012" width="10" style="1" bestFit="1" customWidth="1"/>
    <col min="11013" max="11013" width="11" style="1" bestFit="1" customWidth="1"/>
    <col min="11014" max="11014" width="9.109375" style="1" bestFit="1" customWidth="1"/>
    <col min="11015" max="11015" width="11" style="1" customWidth="1"/>
    <col min="11016" max="11017" width="11" style="1" bestFit="1" customWidth="1"/>
    <col min="11018" max="11018" width="10" style="1" bestFit="1" customWidth="1"/>
    <col min="11019" max="11019" width="11" style="1" bestFit="1" customWidth="1"/>
    <col min="11020" max="11020" width="10" style="1" bestFit="1" customWidth="1"/>
    <col min="11021" max="11022" width="11" style="1" bestFit="1" customWidth="1"/>
    <col min="11023" max="11023" width="10" style="1" bestFit="1" customWidth="1"/>
    <col min="11024" max="11024" width="10" style="1" customWidth="1"/>
    <col min="11025" max="11025" width="11" style="1" bestFit="1" customWidth="1"/>
    <col min="11026" max="11026" width="13.109375" style="1" bestFit="1" customWidth="1"/>
    <col min="11027" max="11027" width="3.33203125" style="1" bestFit="1" customWidth="1"/>
    <col min="11028" max="11264" width="7.21875" style="1"/>
    <col min="11265" max="11265" width="3.6640625" style="1" bestFit="1" customWidth="1"/>
    <col min="11266" max="11266" width="11.77734375" style="1" bestFit="1" customWidth="1"/>
    <col min="11267" max="11267" width="11" style="1" bestFit="1" customWidth="1"/>
    <col min="11268" max="11268" width="10" style="1" bestFit="1" customWidth="1"/>
    <col min="11269" max="11269" width="11" style="1" bestFit="1" customWidth="1"/>
    <col min="11270" max="11270" width="9.109375" style="1" bestFit="1" customWidth="1"/>
    <col min="11271" max="11271" width="11" style="1" customWidth="1"/>
    <col min="11272" max="11273" width="11" style="1" bestFit="1" customWidth="1"/>
    <col min="11274" max="11274" width="10" style="1" bestFit="1" customWidth="1"/>
    <col min="11275" max="11275" width="11" style="1" bestFit="1" customWidth="1"/>
    <col min="11276" max="11276" width="10" style="1" bestFit="1" customWidth="1"/>
    <col min="11277" max="11278" width="11" style="1" bestFit="1" customWidth="1"/>
    <col min="11279" max="11279" width="10" style="1" bestFit="1" customWidth="1"/>
    <col min="11280" max="11280" width="10" style="1" customWidth="1"/>
    <col min="11281" max="11281" width="11" style="1" bestFit="1" customWidth="1"/>
    <col min="11282" max="11282" width="13.109375" style="1" bestFit="1" customWidth="1"/>
    <col min="11283" max="11283" width="3.33203125" style="1" bestFit="1" customWidth="1"/>
    <col min="11284" max="11520" width="7.21875" style="1"/>
    <col min="11521" max="11521" width="3.6640625" style="1" bestFit="1" customWidth="1"/>
    <col min="11522" max="11522" width="11.77734375" style="1" bestFit="1" customWidth="1"/>
    <col min="11523" max="11523" width="11" style="1" bestFit="1" customWidth="1"/>
    <col min="11524" max="11524" width="10" style="1" bestFit="1" customWidth="1"/>
    <col min="11525" max="11525" width="11" style="1" bestFit="1" customWidth="1"/>
    <col min="11526" max="11526" width="9.109375" style="1" bestFit="1" customWidth="1"/>
    <col min="11527" max="11527" width="11" style="1" customWidth="1"/>
    <col min="11528" max="11529" width="11" style="1" bestFit="1" customWidth="1"/>
    <col min="11530" max="11530" width="10" style="1" bestFit="1" customWidth="1"/>
    <col min="11531" max="11531" width="11" style="1" bestFit="1" customWidth="1"/>
    <col min="11532" max="11532" width="10" style="1" bestFit="1" customWidth="1"/>
    <col min="11533" max="11534" width="11" style="1" bestFit="1" customWidth="1"/>
    <col min="11535" max="11535" width="10" style="1" bestFit="1" customWidth="1"/>
    <col min="11536" max="11536" width="10" style="1" customWidth="1"/>
    <col min="11537" max="11537" width="11" style="1" bestFit="1" customWidth="1"/>
    <col min="11538" max="11538" width="13.109375" style="1" bestFit="1" customWidth="1"/>
    <col min="11539" max="11539" width="3.33203125" style="1" bestFit="1" customWidth="1"/>
    <col min="11540" max="11776" width="7.21875" style="1"/>
    <col min="11777" max="11777" width="3.6640625" style="1" bestFit="1" customWidth="1"/>
    <col min="11778" max="11778" width="11.77734375" style="1" bestFit="1" customWidth="1"/>
    <col min="11779" max="11779" width="11" style="1" bestFit="1" customWidth="1"/>
    <col min="11780" max="11780" width="10" style="1" bestFit="1" customWidth="1"/>
    <col min="11781" max="11781" width="11" style="1" bestFit="1" customWidth="1"/>
    <col min="11782" max="11782" width="9.109375" style="1" bestFit="1" customWidth="1"/>
    <col min="11783" max="11783" width="11" style="1" customWidth="1"/>
    <col min="11784" max="11785" width="11" style="1" bestFit="1" customWidth="1"/>
    <col min="11786" max="11786" width="10" style="1" bestFit="1" customWidth="1"/>
    <col min="11787" max="11787" width="11" style="1" bestFit="1" customWidth="1"/>
    <col min="11788" max="11788" width="10" style="1" bestFit="1" customWidth="1"/>
    <col min="11789" max="11790" width="11" style="1" bestFit="1" customWidth="1"/>
    <col min="11791" max="11791" width="10" style="1" bestFit="1" customWidth="1"/>
    <col min="11792" max="11792" width="10" style="1" customWidth="1"/>
    <col min="11793" max="11793" width="11" style="1" bestFit="1" customWidth="1"/>
    <col min="11794" max="11794" width="13.109375" style="1" bestFit="1" customWidth="1"/>
    <col min="11795" max="11795" width="3.33203125" style="1" bestFit="1" customWidth="1"/>
    <col min="11796" max="12032" width="7.21875" style="1"/>
    <col min="12033" max="12033" width="3.6640625" style="1" bestFit="1" customWidth="1"/>
    <col min="12034" max="12034" width="11.77734375" style="1" bestFit="1" customWidth="1"/>
    <col min="12035" max="12035" width="11" style="1" bestFit="1" customWidth="1"/>
    <col min="12036" max="12036" width="10" style="1" bestFit="1" customWidth="1"/>
    <col min="12037" max="12037" width="11" style="1" bestFit="1" customWidth="1"/>
    <col min="12038" max="12038" width="9.109375" style="1" bestFit="1" customWidth="1"/>
    <col min="12039" max="12039" width="11" style="1" customWidth="1"/>
    <col min="12040" max="12041" width="11" style="1" bestFit="1" customWidth="1"/>
    <col min="12042" max="12042" width="10" style="1" bestFit="1" customWidth="1"/>
    <col min="12043" max="12043" width="11" style="1" bestFit="1" customWidth="1"/>
    <col min="12044" max="12044" width="10" style="1" bestFit="1" customWidth="1"/>
    <col min="12045" max="12046" width="11" style="1" bestFit="1" customWidth="1"/>
    <col min="12047" max="12047" width="10" style="1" bestFit="1" customWidth="1"/>
    <col min="12048" max="12048" width="10" style="1" customWidth="1"/>
    <col min="12049" max="12049" width="11" style="1" bestFit="1" customWidth="1"/>
    <col min="12050" max="12050" width="13.109375" style="1" bestFit="1" customWidth="1"/>
    <col min="12051" max="12051" width="3.33203125" style="1" bestFit="1" customWidth="1"/>
    <col min="12052" max="12288" width="7.21875" style="1"/>
    <col min="12289" max="12289" width="3.6640625" style="1" bestFit="1" customWidth="1"/>
    <col min="12290" max="12290" width="11.77734375" style="1" bestFit="1" customWidth="1"/>
    <col min="12291" max="12291" width="11" style="1" bestFit="1" customWidth="1"/>
    <col min="12292" max="12292" width="10" style="1" bestFit="1" customWidth="1"/>
    <col min="12293" max="12293" width="11" style="1" bestFit="1" customWidth="1"/>
    <col min="12294" max="12294" width="9.109375" style="1" bestFit="1" customWidth="1"/>
    <col min="12295" max="12295" width="11" style="1" customWidth="1"/>
    <col min="12296" max="12297" width="11" style="1" bestFit="1" customWidth="1"/>
    <col min="12298" max="12298" width="10" style="1" bestFit="1" customWidth="1"/>
    <col min="12299" max="12299" width="11" style="1" bestFit="1" customWidth="1"/>
    <col min="12300" max="12300" width="10" style="1" bestFit="1" customWidth="1"/>
    <col min="12301" max="12302" width="11" style="1" bestFit="1" customWidth="1"/>
    <col min="12303" max="12303" width="10" style="1" bestFit="1" customWidth="1"/>
    <col min="12304" max="12304" width="10" style="1" customWidth="1"/>
    <col min="12305" max="12305" width="11" style="1" bestFit="1" customWidth="1"/>
    <col min="12306" max="12306" width="13.109375" style="1" bestFit="1" customWidth="1"/>
    <col min="12307" max="12307" width="3.33203125" style="1" bestFit="1" customWidth="1"/>
    <col min="12308" max="12544" width="7.21875" style="1"/>
    <col min="12545" max="12545" width="3.6640625" style="1" bestFit="1" customWidth="1"/>
    <col min="12546" max="12546" width="11.77734375" style="1" bestFit="1" customWidth="1"/>
    <col min="12547" max="12547" width="11" style="1" bestFit="1" customWidth="1"/>
    <col min="12548" max="12548" width="10" style="1" bestFit="1" customWidth="1"/>
    <col min="12549" max="12549" width="11" style="1" bestFit="1" customWidth="1"/>
    <col min="12550" max="12550" width="9.109375" style="1" bestFit="1" customWidth="1"/>
    <col min="12551" max="12551" width="11" style="1" customWidth="1"/>
    <col min="12552" max="12553" width="11" style="1" bestFit="1" customWidth="1"/>
    <col min="12554" max="12554" width="10" style="1" bestFit="1" customWidth="1"/>
    <col min="12555" max="12555" width="11" style="1" bestFit="1" customWidth="1"/>
    <col min="12556" max="12556" width="10" style="1" bestFit="1" customWidth="1"/>
    <col min="12557" max="12558" width="11" style="1" bestFit="1" customWidth="1"/>
    <col min="12559" max="12559" width="10" style="1" bestFit="1" customWidth="1"/>
    <col min="12560" max="12560" width="10" style="1" customWidth="1"/>
    <col min="12561" max="12561" width="11" style="1" bestFit="1" customWidth="1"/>
    <col min="12562" max="12562" width="13.109375" style="1" bestFit="1" customWidth="1"/>
    <col min="12563" max="12563" width="3.33203125" style="1" bestFit="1" customWidth="1"/>
    <col min="12564" max="12800" width="7.21875" style="1"/>
    <col min="12801" max="12801" width="3.6640625" style="1" bestFit="1" customWidth="1"/>
    <col min="12802" max="12802" width="11.77734375" style="1" bestFit="1" customWidth="1"/>
    <col min="12803" max="12803" width="11" style="1" bestFit="1" customWidth="1"/>
    <col min="12804" max="12804" width="10" style="1" bestFit="1" customWidth="1"/>
    <col min="12805" max="12805" width="11" style="1" bestFit="1" customWidth="1"/>
    <col min="12806" max="12806" width="9.109375" style="1" bestFit="1" customWidth="1"/>
    <col min="12807" max="12807" width="11" style="1" customWidth="1"/>
    <col min="12808" max="12809" width="11" style="1" bestFit="1" customWidth="1"/>
    <col min="12810" max="12810" width="10" style="1" bestFit="1" customWidth="1"/>
    <col min="12811" max="12811" width="11" style="1" bestFit="1" customWidth="1"/>
    <col min="12812" max="12812" width="10" style="1" bestFit="1" customWidth="1"/>
    <col min="12813" max="12814" width="11" style="1" bestFit="1" customWidth="1"/>
    <col min="12815" max="12815" width="10" style="1" bestFit="1" customWidth="1"/>
    <col min="12816" max="12816" width="10" style="1" customWidth="1"/>
    <col min="12817" max="12817" width="11" style="1" bestFit="1" customWidth="1"/>
    <col min="12818" max="12818" width="13.109375" style="1" bestFit="1" customWidth="1"/>
    <col min="12819" max="12819" width="3.33203125" style="1" bestFit="1" customWidth="1"/>
    <col min="12820" max="13056" width="7.21875" style="1"/>
    <col min="13057" max="13057" width="3.6640625" style="1" bestFit="1" customWidth="1"/>
    <col min="13058" max="13058" width="11.77734375" style="1" bestFit="1" customWidth="1"/>
    <col min="13059" max="13059" width="11" style="1" bestFit="1" customWidth="1"/>
    <col min="13060" max="13060" width="10" style="1" bestFit="1" customWidth="1"/>
    <col min="13061" max="13061" width="11" style="1" bestFit="1" customWidth="1"/>
    <col min="13062" max="13062" width="9.109375" style="1" bestFit="1" customWidth="1"/>
    <col min="13063" max="13063" width="11" style="1" customWidth="1"/>
    <col min="13064" max="13065" width="11" style="1" bestFit="1" customWidth="1"/>
    <col min="13066" max="13066" width="10" style="1" bestFit="1" customWidth="1"/>
    <col min="13067" max="13067" width="11" style="1" bestFit="1" customWidth="1"/>
    <col min="13068" max="13068" width="10" style="1" bestFit="1" customWidth="1"/>
    <col min="13069" max="13070" width="11" style="1" bestFit="1" customWidth="1"/>
    <col min="13071" max="13071" width="10" style="1" bestFit="1" customWidth="1"/>
    <col min="13072" max="13072" width="10" style="1" customWidth="1"/>
    <col min="13073" max="13073" width="11" style="1" bestFit="1" customWidth="1"/>
    <col min="13074" max="13074" width="13.109375" style="1" bestFit="1" customWidth="1"/>
    <col min="13075" max="13075" width="3.33203125" style="1" bestFit="1" customWidth="1"/>
    <col min="13076" max="13312" width="7.21875" style="1"/>
    <col min="13313" max="13313" width="3.6640625" style="1" bestFit="1" customWidth="1"/>
    <col min="13314" max="13314" width="11.77734375" style="1" bestFit="1" customWidth="1"/>
    <col min="13315" max="13315" width="11" style="1" bestFit="1" customWidth="1"/>
    <col min="13316" max="13316" width="10" style="1" bestFit="1" customWidth="1"/>
    <col min="13317" max="13317" width="11" style="1" bestFit="1" customWidth="1"/>
    <col min="13318" max="13318" width="9.109375" style="1" bestFit="1" customWidth="1"/>
    <col min="13319" max="13319" width="11" style="1" customWidth="1"/>
    <col min="13320" max="13321" width="11" style="1" bestFit="1" customWidth="1"/>
    <col min="13322" max="13322" width="10" style="1" bestFit="1" customWidth="1"/>
    <col min="13323" max="13323" width="11" style="1" bestFit="1" customWidth="1"/>
    <col min="13324" max="13324" width="10" style="1" bestFit="1" customWidth="1"/>
    <col min="13325" max="13326" width="11" style="1" bestFit="1" customWidth="1"/>
    <col min="13327" max="13327" width="10" style="1" bestFit="1" customWidth="1"/>
    <col min="13328" max="13328" width="10" style="1" customWidth="1"/>
    <col min="13329" max="13329" width="11" style="1" bestFit="1" customWidth="1"/>
    <col min="13330" max="13330" width="13.109375" style="1" bestFit="1" customWidth="1"/>
    <col min="13331" max="13331" width="3.33203125" style="1" bestFit="1" customWidth="1"/>
    <col min="13332" max="13568" width="7.21875" style="1"/>
    <col min="13569" max="13569" width="3.6640625" style="1" bestFit="1" customWidth="1"/>
    <col min="13570" max="13570" width="11.77734375" style="1" bestFit="1" customWidth="1"/>
    <col min="13571" max="13571" width="11" style="1" bestFit="1" customWidth="1"/>
    <col min="13572" max="13572" width="10" style="1" bestFit="1" customWidth="1"/>
    <col min="13573" max="13573" width="11" style="1" bestFit="1" customWidth="1"/>
    <col min="13574" max="13574" width="9.109375" style="1" bestFit="1" customWidth="1"/>
    <col min="13575" max="13575" width="11" style="1" customWidth="1"/>
    <col min="13576" max="13577" width="11" style="1" bestFit="1" customWidth="1"/>
    <col min="13578" max="13578" width="10" style="1" bestFit="1" customWidth="1"/>
    <col min="13579" max="13579" width="11" style="1" bestFit="1" customWidth="1"/>
    <col min="13580" max="13580" width="10" style="1" bestFit="1" customWidth="1"/>
    <col min="13581" max="13582" width="11" style="1" bestFit="1" customWidth="1"/>
    <col min="13583" max="13583" width="10" style="1" bestFit="1" customWidth="1"/>
    <col min="13584" max="13584" width="10" style="1" customWidth="1"/>
    <col min="13585" max="13585" width="11" style="1" bestFit="1" customWidth="1"/>
    <col min="13586" max="13586" width="13.109375" style="1" bestFit="1" customWidth="1"/>
    <col min="13587" max="13587" width="3.33203125" style="1" bestFit="1" customWidth="1"/>
    <col min="13588" max="13824" width="7.21875" style="1"/>
    <col min="13825" max="13825" width="3.6640625" style="1" bestFit="1" customWidth="1"/>
    <col min="13826" max="13826" width="11.77734375" style="1" bestFit="1" customWidth="1"/>
    <col min="13827" max="13827" width="11" style="1" bestFit="1" customWidth="1"/>
    <col min="13828" max="13828" width="10" style="1" bestFit="1" customWidth="1"/>
    <col min="13829" max="13829" width="11" style="1" bestFit="1" customWidth="1"/>
    <col min="13830" max="13830" width="9.109375" style="1" bestFit="1" customWidth="1"/>
    <col min="13831" max="13831" width="11" style="1" customWidth="1"/>
    <col min="13832" max="13833" width="11" style="1" bestFit="1" customWidth="1"/>
    <col min="13834" max="13834" width="10" style="1" bestFit="1" customWidth="1"/>
    <col min="13835" max="13835" width="11" style="1" bestFit="1" customWidth="1"/>
    <col min="13836" max="13836" width="10" style="1" bestFit="1" customWidth="1"/>
    <col min="13837" max="13838" width="11" style="1" bestFit="1" customWidth="1"/>
    <col min="13839" max="13839" width="10" style="1" bestFit="1" customWidth="1"/>
    <col min="13840" max="13840" width="10" style="1" customWidth="1"/>
    <col min="13841" max="13841" width="11" style="1" bestFit="1" customWidth="1"/>
    <col min="13842" max="13842" width="13.109375" style="1" bestFit="1" customWidth="1"/>
    <col min="13843" max="13843" width="3.33203125" style="1" bestFit="1" customWidth="1"/>
    <col min="13844" max="14080" width="7.21875" style="1"/>
    <col min="14081" max="14081" width="3.6640625" style="1" bestFit="1" customWidth="1"/>
    <col min="14082" max="14082" width="11.77734375" style="1" bestFit="1" customWidth="1"/>
    <col min="14083" max="14083" width="11" style="1" bestFit="1" customWidth="1"/>
    <col min="14084" max="14084" width="10" style="1" bestFit="1" customWidth="1"/>
    <col min="14085" max="14085" width="11" style="1" bestFit="1" customWidth="1"/>
    <col min="14086" max="14086" width="9.109375" style="1" bestFit="1" customWidth="1"/>
    <col min="14087" max="14087" width="11" style="1" customWidth="1"/>
    <col min="14088" max="14089" width="11" style="1" bestFit="1" customWidth="1"/>
    <col min="14090" max="14090" width="10" style="1" bestFit="1" customWidth="1"/>
    <col min="14091" max="14091" width="11" style="1" bestFit="1" customWidth="1"/>
    <col min="14092" max="14092" width="10" style="1" bestFit="1" customWidth="1"/>
    <col min="14093" max="14094" width="11" style="1" bestFit="1" customWidth="1"/>
    <col min="14095" max="14095" width="10" style="1" bestFit="1" customWidth="1"/>
    <col min="14096" max="14096" width="10" style="1" customWidth="1"/>
    <col min="14097" max="14097" width="11" style="1" bestFit="1" customWidth="1"/>
    <col min="14098" max="14098" width="13.109375" style="1" bestFit="1" customWidth="1"/>
    <col min="14099" max="14099" width="3.33203125" style="1" bestFit="1" customWidth="1"/>
    <col min="14100" max="14336" width="7.21875" style="1"/>
    <col min="14337" max="14337" width="3.6640625" style="1" bestFit="1" customWidth="1"/>
    <col min="14338" max="14338" width="11.77734375" style="1" bestFit="1" customWidth="1"/>
    <col min="14339" max="14339" width="11" style="1" bestFit="1" customWidth="1"/>
    <col min="14340" max="14340" width="10" style="1" bestFit="1" customWidth="1"/>
    <col min="14341" max="14341" width="11" style="1" bestFit="1" customWidth="1"/>
    <col min="14342" max="14342" width="9.109375" style="1" bestFit="1" customWidth="1"/>
    <col min="14343" max="14343" width="11" style="1" customWidth="1"/>
    <col min="14344" max="14345" width="11" style="1" bestFit="1" customWidth="1"/>
    <col min="14346" max="14346" width="10" style="1" bestFit="1" customWidth="1"/>
    <col min="14347" max="14347" width="11" style="1" bestFit="1" customWidth="1"/>
    <col min="14348" max="14348" width="10" style="1" bestFit="1" customWidth="1"/>
    <col min="14349" max="14350" width="11" style="1" bestFit="1" customWidth="1"/>
    <col min="14351" max="14351" width="10" style="1" bestFit="1" customWidth="1"/>
    <col min="14352" max="14352" width="10" style="1" customWidth="1"/>
    <col min="14353" max="14353" width="11" style="1" bestFit="1" customWidth="1"/>
    <col min="14354" max="14354" width="13.109375" style="1" bestFit="1" customWidth="1"/>
    <col min="14355" max="14355" width="3.33203125" style="1" bestFit="1" customWidth="1"/>
    <col min="14356" max="14592" width="7.21875" style="1"/>
    <col min="14593" max="14593" width="3.6640625" style="1" bestFit="1" customWidth="1"/>
    <col min="14594" max="14594" width="11.77734375" style="1" bestFit="1" customWidth="1"/>
    <col min="14595" max="14595" width="11" style="1" bestFit="1" customWidth="1"/>
    <col min="14596" max="14596" width="10" style="1" bestFit="1" customWidth="1"/>
    <col min="14597" max="14597" width="11" style="1" bestFit="1" customWidth="1"/>
    <col min="14598" max="14598" width="9.109375" style="1" bestFit="1" customWidth="1"/>
    <col min="14599" max="14599" width="11" style="1" customWidth="1"/>
    <col min="14600" max="14601" width="11" style="1" bestFit="1" customWidth="1"/>
    <col min="14602" max="14602" width="10" style="1" bestFit="1" customWidth="1"/>
    <col min="14603" max="14603" width="11" style="1" bestFit="1" customWidth="1"/>
    <col min="14604" max="14604" width="10" style="1" bestFit="1" customWidth="1"/>
    <col min="14605" max="14606" width="11" style="1" bestFit="1" customWidth="1"/>
    <col min="14607" max="14607" width="10" style="1" bestFit="1" customWidth="1"/>
    <col min="14608" max="14608" width="10" style="1" customWidth="1"/>
    <col min="14609" max="14609" width="11" style="1" bestFit="1" customWidth="1"/>
    <col min="14610" max="14610" width="13.109375" style="1" bestFit="1" customWidth="1"/>
    <col min="14611" max="14611" width="3.33203125" style="1" bestFit="1" customWidth="1"/>
    <col min="14612" max="14848" width="7.21875" style="1"/>
    <col min="14849" max="14849" width="3.6640625" style="1" bestFit="1" customWidth="1"/>
    <col min="14850" max="14850" width="11.77734375" style="1" bestFit="1" customWidth="1"/>
    <col min="14851" max="14851" width="11" style="1" bestFit="1" customWidth="1"/>
    <col min="14852" max="14852" width="10" style="1" bestFit="1" customWidth="1"/>
    <col min="14853" max="14853" width="11" style="1" bestFit="1" customWidth="1"/>
    <col min="14854" max="14854" width="9.109375" style="1" bestFit="1" customWidth="1"/>
    <col min="14855" max="14855" width="11" style="1" customWidth="1"/>
    <col min="14856" max="14857" width="11" style="1" bestFit="1" customWidth="1"/>
    <col min="14858" max="14858" width="10" style="1" bestFit="1" customWidth="1"/>
    <col min="14859" max="14859" width="11" style="1" bestFit="1" customWidth="1"/>
    <col min="14860" max="14860" width="10" style="1" bestFit="1" customWidth="1"/>
    <col min="14861" max="14862" width="11" style="1" bestFit="1" customWidth="1"/>
    <col min="14863" max="14863" width="10" style="1" bestFit="1" customWidth="1"/>
    <col min="14864" max="14864" width="10" style="1" customWidth="1"/>
    <col min="14865" max="14865" width="11" style="1" bestFit="1" customWidth="1"/>
    <col min="14866" max="14866" width="13.109375" style="1" bestFit="1" customWidth="1"/>
    <col min="14867" max="14867" width="3.33203125" style="1" bestFit="1" customWidth="1"/>
    <col min="14868" max="15104" width="7.21875" style="1"/>
    <col min="15105" max="15105" width="3.6640625" style="1" bestFit="1" customWidth="1"/>
    <col min="15106" max="15106" width="11.77734375" style="1" bestFit="1" customWidth="1"/>
    <col min="15107" max="15107" width="11" style="1" bestFit="1" customWidth="1"/>
    <col min="15108" max="15108" width="10" style="1" bestFit="1" customWidth="1"/>
    <col min="15109" max="15109" width="11" style="1" bestFit="1" customWidth="1"/>
    <col min="15110" max="15110" width="9.109375" style="1" bestFit="1" customWidth="1"/>
    <col min="15111" max="15111" width="11" style="1" customWidth="1"/>
    <col min="15112" max="15113" width="11" style="1" bestFit="1" customWidth="1"/>
    <col min="15114" max="15114" width="10" style="1" bestFit="1" customWidth="1"/>
    <col min="15115" max="15115" width="11" style="1" bestFit="1" customWidth="1"/>
    <col min="15116" max="15116" width="10" style="1" bestFit="1" customWidth="1"/>
    <col min="15117" max="15118" width="11" style="1" bestFit="1" customWidth="1"/>
    <col min="15119" max="15119" width="10" style="1" bestFit="1" customWidth="1"/>
    <col min="15120" max="15120" width="10" style="1" customWidth="1"/>
    <col min="15121" max="15121" width="11" style="1" bestFit="1" customWidth="1"/>
    <col min="15122" max="15122" width="13.109375" style="1" bestFit="1" customWidth="1"/>
    <col min="15123" max="15123" width="3.33203125" style="1" bestFit="1" customWidth="1"/>
    <col min="15124" max="15360" width="7.21875" style="1"/>
    <col min="15361" max="15361" width="3.6640625" style="1" bestFit="1" customWidth="1"/>
    <col min="15362" max="15362" width="11.77734375" style="1" bestFit="1" customWidth="1"/>
    <col min="15363" max="15363" width="11" style="1" bestFit="1" customWidth="1"/>
    <col min="15364" max="15364" width="10" style="1" bestFit="1" customWidth="1"/>
    <col min="15365" max="15365" width="11" style="1" bestFit="1" customWidth="1"/>
    <col min="15366" max="15366" width="9.109375" style="1" bestFit="1" customWidth="1"/>
    <col min="15367" max="15367" width="11" style="1" customWidth="1"/>
    <col min="15368" max="15369" width="11" style="1" bestFit="1" customWidth="1"/>
    <col min="15370" max="15370" width="10" style="1" bestFit="1" customWidth="1"/>
    <col min="15371" max="15371" width="11" style="1" bestFit="1" customWidth="1"/>
    <col min="15372" max="15372" width="10" style="1" bestFit="1" customWidth="1"/>
    <col min="15373" max="15374" width="11" style="1" bestFit="1" customWidth="1"/>
    <col min="15375" max="15375" width="10" style="1" bestFit="1" customWidth="1"/>
    <col min="15376" max="15376" width="10" style="1" customWidth="1"/>
    <col min="15377" max="15377" width="11" style="1" bestFit="1" customWidth="1"/>
    <col min="15378" max="15378" width="13.109375" style="1" bestFit="1" customWidth="1"/>
    <col min="15379" max="15379" width="3.33203125" style="1" bestFit="1" customWidth="1"/>
    <col min="15380" max="15616" width="7.21875" style="1"/>
    <col min="15617" max="15617" width="3.6640625" style="1" bestFit="1" customWidth="1"/>
    <col min="15618" max="15618" width="11.77734375" style="1" bestFit="1" customWidth="1"/>
    <col min="15619" max="15619" width="11" style="1" bestFit="1" customWidth="1"/>
    <col min="15620" max="15620" width="10" style="1" bestFit="1" customWidth="1"/>
    <col min="15621" max="15621" width="11" style="1" bestFit="1" customWidth="1"/>
    <col min="15622" max="15622" width="9.109375" style="1" bestFit="1" customWidth="1"/>
    <col min="15623" max="15623" width="11" style="1" customWidth="1"/>
    <col min="15624" max="15625" width="11" style="1" bestFit="1" customWidth="1"/>
    <col min="15626" max="15626" width="10" style="1" bestFit="1" customWidth="1"/>
    <col min="15627" max="15627" width="11" style="1" bestFit="1" customWidth="1"/>
    <col min="15628" max="15628" width="10" style="1" bestFit="1" customWidth="1"/>
    <col min="15629" max="15630" width="11" style="1" bestFit="1" customWidth="1"/>
    <col min="15631" max="15631" width="10" style="1" bestFit="1" customWidth="1"/>
    <col min="15632" max="15632" width="10" style="1" customWidth="1"/>
    <col min="15633" max="15633" width="11" style="1" bestFit="1" customWidth="1"/>
    <col min="15634" max="15634" width="13.109375" style="1" bestFit="1" customWidth="1"/>
    <col min="15635" max="15635" width="3.33203125" style="1" bestFit="1" customWidth="1"/>
    <col min="15636" max="15872" width="7.21875" style="1"/>
    <col min="15873" max="15873" width="3.6640625" style="1" bestFit="1" customWidth="1"/>
    <col min="15874" max="15874" width="11.77734375" style="1" bestFit="1" customWidth="1"/>
    <col min="15875" max="15875" width="11" style="1" bestFit="1" customWidth="1"/>
    <col min="15876" max="15876" width="10" style="1" bestFit="1" customWidth="1"/>
    <col min="15877" max="15877" width="11" style="1" bestFit="1" customWidth="1"/>
    <col min="15878" max="15878" width="9.109375" style="1" bestFit="1" customWidth="1"/>
    <col min="15879" max="15879" width="11" style="1" customWidth="1"/>
    <col min="15880" max="15881" width="11" style="1" bestFit="1" customWidth="1"/>
    <col min="15882" max="15882" width="10" style="1" bestFit="1" customWidth="1"/>
    <col min="15883" max="15883" width="11" style="1" bestFit="1" customWidth="1"/>
    <col min="15884" max="15884" width="10" style="1" bestFit="1" customWidth="1"/>
    <col min="15885" max="15886" width="11" style="1" bestFit="1" customWidth="1"/>
    <col min="15887" max="15887" width="10" style="1" bestFit="1" customWidth="1"/>
    <col min="15888" max="15888" width="10" style="1" customWidth="1"/>
    <col min="15889" max="15889" width="11" style="1" bestFit="1" customWidth="1"/>
    <col min="15890" max="15890" width="13.109375" style="1" bestFit="1" customWidth="1"/>
    <col min="15891" max="15891" width="3.33203125" style="1" bestFit="1" customWidth="1"/>
    <col min="15892" max="16128" width="7.21875" style="1"/>
    <col min="16129" max="16129" width="3.6640625" style="1" bestFit="1" customWidth="1"/>
    <col min="16130" max="16130" width="11.77734375" style="1" bestFit="1" customWidth="1"/>
    <col min="16131" max="16131" width="11" style="1" bestFit="1" customWidth="1"/>
    <col min="16132" max="16132" width="10" style="1" bestFit="1" customWidth="1"/>
    <col min="16133" max="16133" width="11" style="1" bestFit="1" customWidth="1"/>
    <col min="16134" max="16134" width="9.109375" style="1" bestFit="1" customWidth="1"/>
    <col min="16135" max="16135" width="11" style="1" customWidth="1"/>
    <col min="16136" max="16137" width="11" style="1" bestFit="1" customWidth="1"/>
    <col min="16138" max="16138" width="10" style="1" bestFit="1" customWidth="1"/>
    <col min="16139" max="16139" width="11" style="1" bestFit="1" customWidth="1"/>
    <col min="16140" max="16140" width="10" style="1" bestFit="1" customWidth="1"/>
    <col min="16141" max="16142" width="11" style="1" bestFit="1" customWidth="1"/>
    <col min="16143" max="16143" width="10" style="1" bestFit="1" customWidth="1"/>
    <col min="16144" max="16144" width="10" style="1" customWidth="1"/>
    <col min="16145" max="16145" width="11" style="1" bestFit="1" customWidth="1"/>
    <col min="16146" max="16146" width="13.109375" style="1" bestFit="1" customWidth="1"/>
    <col min="16147" max="16147" width="3.33203125" style="1" bestFit="1" customWidth="1"/>
    <col min="16148" max="16384" width="7.21875" style="1"/>
  </cols>
  <sheetData>
    <row r="1" spans="1:19" ht="12.75" customHeight="1" x14ac:dyDescent="0.25">
      <c r="A1" s="1" t="s">
        <v>1</v>
      </c>
    </row>
    <row r="2" spans="1:19" ht="12.75" customHeight="1" x14ac:dyDescent="0.25">
      <c r="A2" s="1" t="s">
        <v>473</v>
      </c>
      <c r="C2" s="78" t="s">
        <v>425</v>
      </c>
      <c r="K2" s="94"/>
      <c r="R2" s="95"/>
      <c r="S2" s="2"/>
    </row>
    <row r="3" spans="1:19" ht="12.75" customHeight="1" x14ac:dyDescent="0.25">
      <c r="A3" s="1" t="s">
        <v>438</v>
      </c>
      <c r="K3" s="2"/>
      <c r="R3" s="115"/>
      <c r="S3" s="94"/>
    </row>
    <row r="4" spans="1:19" ht="12.75" customHeight="1" x14ac:dyDescent="0.25">
      <c r="K4" s="2"/>
      <c r="R4" s="115"/>
      <c r="S4" s="94"/>
    </row>
    <row r="5" spans="1:19" ht="12.75" customHeight="1" x14ac:dyDescent="0.25">
      <c r="K5" s="2"/>
      <c r="R5" s="116" t="s">
        <v>202</v>
      </c>
      <c r="S5" s="94"/>
    </row>
    <row r="6" spans="1:19" ht="50.4" x14ac:dyDescent="0.25">
      <c r="C6" s="5" t="s">
        <v>255</v>
      </c>
      <c r="D6" s="5"/>
      <c r="E6" s="5"/>
      <c r="F6" s="5"/>
      <c r="G6" s="5"/>
      <c r="H6" s="5"/>
      <c r="I6" s="5"/>
      <c r="J6" s="5"/>
      <c r="K6" s="5"/>
      <c r="L6" s="5" t="s">
        <v>256</v>
      </c>
      <c r="M6" s="5"/>
      <c r="N6" s="5"/>
      <c r="O6" s="5"/>
      <c r="P6" s="5"/>
      <c r="Q6" s="5"/>
      <c r="R6" s="96" t="s">
        <v>204</v>
      </c>
    </row>
    <row r="7" spans="1:19" ht="51" customHeight="1" x14ac:dyDescent="0.25">
      <c r="A7" s="7" t="s">
        <v>8</v>
      </c>
      <c r="B7" s="7" t="s">
        <v>10</v>
      </c>
      <c r="C7" s="96" t="s">
        <v>257</v>
      </c>
      <c r="D7" s="96" t="s">
        <v>258</v>
      </c>
      <c r="E7" s="96" t="s">
        <v>259</v>
      </c>
      <c r="F7" s="96" t="s">
        <v>260</v>
      </c>
      <c r="G7" s="96" t="s">
        <v>261</v>
      </c>
      <c r="H7" s="96" t="s">
        <v>262</v>
      </c>
      <c r="I7" s="96" t="s">
        <v>263</v>
      </c>
      <c r="J7" s="96" t="s">
        <v>264</v>
      </c>
      <c r="K7" s="96" t="s">
        <v>265</v>
      </c>
      <c r="L7" s="96" t="s">
        <v>266</v>
      </c>
      <c r="M7" s="96" t="s">
        <v>267</v>
      </c>
      <c r="N7" s="96" t="s">
        <v>268</v>
      </c>
      <c r="O7" s="96" t="s">
        <v>269</v>
      </c>
      <c r="P7" s="96" t="s">
        <v>270</v>
      </c>
      <c r="Q7" s="96" t="s">
        <v>271</v>
      </c>
      <c r="R7" s="7" t="s">
        <v>272</v>
      </c>
      <c r="S7" s="7" t="s">
        <v>8</v>
      </c>
    </row>
    <row r="8" spans="1:19" x14ac:dyDescent="0.25">
      <c r="A8" s="1">
        <v>1</v>
      </c>
      <c r="B8" s="1" t="s">
        <v>152</v>
      </c>
      <c r="C8" s="85">
        <v>0</v>
      </c>
      <c r="D8" s="85">
        <v>0</v>
      </c>
      <c r="E8" s="85">
        <v>0</v>
      </c>
      <c r="F8" s="85">
        <v>0</v>
      </c>
      <c r="G8" s="85">
        <v>0</v>
      </c>
      <c r="H8" s="85">
        <v>0</v>
      </c>
      <c r="I8" s="85">
        <v>0</v>
      </c>
      <c r="J8" s="85">
        <v>0</v>
      </c>
      <c r="K8" s="85">
        <f t="shared" ref="K8:K45" si="0">SUM(C8:J8)</f>
        <v>0</v>
      </c>
      <c r="L8" s="85">
        <v>0</v>
      </c>
      <c r="M8" s="85">
        <v>0</v>
      </c>
      <c r="N8" s="85">
        <v>0</v>
      </c>
      <c r="O8" s="85">
        <v>0</v>
      </c>
      <c r="P8" s="85">
        <v>0</v>
      </c>
      <c r="Q8" s="85">
        <f t="shared" ref="Q8:Q45" si="1">SUM(L8:P8)</f>
        <v>0</v>
      </c>
      <c r="R8" s="85">
        <v>795284.66999999993</v>
      </c>
      <c r="S8" s="1">
        <v>1</v>
      </c>
    </row>
    <row r="9" spans="1:19" x14ac:dyDescent="0.25">
      <c r="A9" s="1">
        <v>2</v>
      </c>
      <c r="B9" s="1" t="s">
        <v>153</v>
      </c>
      <c r="C9" s="86">
        <v>181714</v>
      </c>
      <c r="D9" s="86">
        <v>687183</v>
      </c>
      <c r="E9" s="86">
        <v>0</v>
      </c>
      <c r="F9" s="86">
        <v>118790</v>
      </c>
      <c r="G9" s="86">
        <v>0</v>
      </c>
      <c r="H9" s="86">
        <v>0</v>
      </c>
      <c r="I9" s="86">
        <v>0</v>
      </c>
      <c r="J9" s="86">
        <v>9403</v>
      </c>
      <c r="K9" s="86">
        <f t="shared" si="0"/>
        <v>997090</v>
      </c>
      <c r="L9" s="86">
        <v>0</v>
      </c>
      <c r="M9" s="86">
        <v>1030280</v>
      </c>
      <c r="N9" s="86">
        <v>4679298</v>
      </c>
      <c r="O9" s="90">
        <v>0</v>
      </c>
      <c r="P9" s="86">
        <v>0</v>
      </c>
      <c r="Q9" s="86">
        <f t="shared" si="1"/>
        <v>5709578</v>
      </c>
      <c r="R9" s="86">
        <v>0</v>
      </c>
      <c r="S9" s="1">
        <v>2</v>
      </c>
    </row>
    <row r="10" spans="1:19" x14ac:dyDescent="0.25">
      <c r="A10" s="1">
        <v>3</v>
      </c>
      <c r="B10" s="1" t="s">
        <v>70</v>
      </c>
      <c r="C10" s="86">
        <v>0</v>
      </c>
      <c r="D10" s="86">
        <v>0</v>
      </c>
      <c r="E10" s="86">
        <v>0</v>
      </c>
      <c r="F10" s="86">
        <v>0</v>
      </c>
      <c r="G10" s="86">
        <v>0</v>
      </c>
      <c r="H10" s="86">
        <v>0</v>
      </c>
      <c r="I10" s="86">
        <v>0</v>
      </c>
      <c r="J10" s="86">
        <v>0</v>
      </c>
      <c r="K10" s="86">
        <f t="shared" si="0"/>
        <v>0</v>
      </c>
      <c r="L10" s="86">
        <v>0</v>
      </c>
      <c r="M10" s="86">
        <v>0</v>
      </c>
      <c r="N10" s="86">
        <v>0</v>
      </c>
      <c r="O10" s="90">
        <v>0</v>
      </c>
      <c r="P10" s="86">
        <v>0</v>
      </c>
      <c r="Q10" s="86">
        <f t="shared" si="1"/>
        <v>0</v>
      </c>
      <c r="R10" s="86">
        <v>0</v>
      </c>
      <c r="S10" s="1">
        <v>3</v>
      </c>
    </row>
    <row r="11" spans="1:19" x14ac:dyDescent="0.25">
      <c r="A11" s="1">
        <v>4</v>
      </c>
      <c r="B11" s="1" t="s">
        <v>154</v>
      </c>
      <c r="C11" s="86">
        <v>0</v>
      </c>
      <c r="D11" s="86">
        <v>0</v>
      </c>
      <c r="E11" s="86">
        <v>0</v>
      </c>
      <c r="F11" s="86">
        <v>0</v>
      </c>
      <c r="G11" s="86">
        <v>0</v>
      </c>
      <c r="H11" s="86">
        <v>0</v>
      </c>
      <c r="I11" s="86">
        <v>0</v>
      </c>
      <c r="J11" s="86">
        <v>0</v>
      </c>
      <c r="K11" s="86">
        <f t="shared" si="0"/>
        <v>0</v>
      </c>
      <c r="L11" s="86">
        <v>0</v>
      </c>
      <c r="M11" s="86">
        <v>0</v>
      </c>
      <c r="N11" s="86">
        <v>0</v>
      </c>
      <c r="O11" s="90">
        <v>0</v>
      </c>
      <c r="P11" s="86">
        <v>0</v>
      </c>
      <c r="Q11" s="86">
        <f t="shared" si="1"/>
        <v>0</v>
      </c>
      <c r="R11" s="86">
        <v>3116.98</v>
      </c>
      <c r="S11" s="1">
        <v>4</v>
      </c>
    </row>
    <row r="12" spans="1:19" x14ac:dyDescent="0.25">
      <c r="A12" s="1">
        <v>5</v>
      </c>
      <c r="B12" s="1" t="s">
        <v>155</v>
      </c>
      <c r="C12" s="86">
        <v>0</v>
      </c>
      <c r="D12" s="86">
        <v>0</v>
      </c>
      <c r="E12" s="86">
        <v>0</v>
      </c>
      <c r="F12" s="86">
        <v>0</v>
      </c>
      <c r="G12" s="86">
        <v>0</v>
      </c>
      <c r="H12" s="86">
        <v>0</v>
      </c>
      <c r="I12" s="86">
        <v>0</v>
      </c>
      <c r="J12" s="86">
        <v>0</v>
      </c>
      <c r="K12" s="86">
        <f t="shared" si="0"/>
        <v>0</v>
      </c>
      <c r="L12" s="86">
        <v>0</v>
      </c>
      <c r="M12" s="86">
        <v>0</v>
      </c>
      <c r="N12" s="86">
        <v>0</v>
      </c>
      <c r="O12" s="90">
        <v>0</v>
      </c>
      <c r="P12" s="86">
        <v>0</v>
      </c>
      <c r="Q12" s="86">
        <f t="shared" si="1"/>
        <v>0</v>
      </c>
      <c r="R12" s="86">
        <v>91085.26</v>
      </c>
      <c r="S12" s="1">
        <v>5</v>
      </c>
    </row>
    <row r="13" spans="1:19" x14ac:dyDescent="0.25">
      <c r="A13" s="1">
        <v>6</v>
      </c>
      <c r="B13" s="1" t="s">
        <v>156</v>
      </c>
      <c r="C13" s="86">
        <v>1207360</v>
      </c>
      <c r="D13" s="86">
        <v>108013</v>
      </c>
      <c r="E13" s="86">
        <v>0</v>
      </c>
      <c r="F13" s="86">
        <v>10836</v>
      </c>
      <c r="G13" s="86">
        <v>0</v>
      </c>
      <c r="H13" s="86">
        <v>0</v>
      </c>
      <c r="I13" s="86">
        <v>0</v>
      </c>
      <c r="J13" s="86">
        <v>3195</v>
      </c>
      <c r="K13" s="86">
        <f t="shared" si="0"/>
        <v>1329404</v>
      </c>
      <c r="L13" s="86">
        <v>0</v>
      </c>
      <c r="M13" s="86">
        <v>2091441</v>
      </c>
      <c r="N13" s="86">
        <v>4028066</v>
      </c>
      <c r="O13" s="90">
        <v>0</v>
      </c>
      <c r="P13" s="86">
        <v>0</v>
      </c>
      <c r="Q13" s="86">
        <f t="shared" si="1"/>
        <v>6119507</v>
      </c>
      <c r="R13" s="86">
        <v>894454.17999999993</v>
      </c>
      <c r="S13" s="1">
        <v>6</v>
      </c>
    </row>
    <row r="14" spans="1:19" x14ac:dyDescent="0.25">
      <c r="A14" s="1">
        <v>7</v>
      </c>
      <c r="B14" s="1" t="s">
        <v>157</v>
      </c>
      <c r="C14" s="86">
        <v>93793</v>
      </c>
      <c r="D14" s="86">
        <v>750362</v>
      </c>
      <c r="E14" s="86">
        <v>0</v>
      </c>
      <c r="F14" s="86">
        <v>0</v>
      </c>
      <c r="G14" s="86">
        <v>0</v>
      </c>
      <c r="H14" s="86">
        <v>0</v>
      </c>
      <c r="I14" s="86">
        <v>0</v>
      </c>
      <c r="J14" s="86">
        <v>65617</v>
      </c>
      <c r="K14" s="86">
        <f t="shared" si="0"/>
        <v>909772</v>
      </c>
      <c r="L14" s="86">
        <v>0</v>
      </c>
      <c r="M14" s="86">
        <v>0</v>
      </c>
      <c r="N14" s="86">
        <v>1103880</v>
      </c>
      <c r="O14" s="90">
        <v>0</v>
      </c>
      <c r="P14" s="86">
        <v>0</v>
      </c>
      <c r="Q14" s="86">
        <f t="shared" si="1"/>
        <v>1103880</v>
      </c>
      <c r="R14" s="86">
        <v>145117.39000000001</v>
      </c>
      <c r="S14" s="1">
        <v>7</v>
      </c>
    </row>
    <row r="15" spans="1:19" x14ac:dyDescent="0.25">
      <c r="A15" s="1">
        <v>8</v>
      </c>
      <c r="B15" s="1" t="s">
        <v>158</v>
      </c>
      <c r="C15" s="86">
        <v>0</v>
      </c>
      <c r="D15" s="86">
        <v>0</v>
      </c>
      <c r="E15" s="86">
        <v>1900000</v>
      </c>
      <c r="F15" s="86">
        <v>0</v>
      </c>
      <c r="G15" s="86">
        <v>0</v>
      </c>
      <c r="H15" s="86">
        <v>22728</v>
      </c>
      <c r="I15" s="86">
        <v>0</v>
      </c>
      <c r="J15" s="86">
        <v>0</v>
      </c>
      <c r="K15" s="86">
        <f t="shared" si="0"/>
        <v>1922728</v>
      </c>
      <c r="L15" s="86">
        <v>0</v>
      </c>
      <c r="M15" s="86">
        <v>22728</v>
      </c>
      <c r="N15" s="86">
        <v>1898314</v>
      </c>
      <c r="O15" s="90">
        <v>1686</v>
      </c>
      <c r="P15" s="86">
        <v>0</v>
      </c>
      <c r="Q15" s="86">
        <f t="shared" si="1"/>
        <v>1922728</v>
      </c>
      <c r="R15" s="86">
        <v>498804.76</v>
      </c>
      <c r="S15" s="1">
        <v>8</v>
      </c>
    </row>
    <row r="16" spans="1:19" x14ac:dyDescent="0.25">
      <c r="A16" s="1">
        <v>9</v>
      </c>
      <c r="B16" s="1" t="s">
        <v>159</v>
      </c>
      <c r="C16" s="86">
        <v>0</v>
      </c>
      <c r="D16" s="86">
        <v>0</v>
      </c>
      <c r="E16" s="86">
        <v>186151</v>
      </c>
      <c r="F16" s="86">
        <v>0</v>
      </c>
      <c r="G16" s="86">
        <v>0</v>
      </c>
      <c r="H16" s="86">
        <v>0</v>
      </c>
      <c r="I16" s="86">
        <v>0</v>
      </c>
      <c r="J16" s="86">
        <v>0</v>
      </c>
      <c r="K16" s="86">
        <f t="shared" si="0"/>
        <v>186151</v>
      </c>
      <c r="L16" s="86">
        <v>0</v>
      </c>
      <c r="M16" s="86">
        <v>0</v>
      </c>
      <c r="N16" s="86">
        <v>690128</v>
      </c>
      <c r="O16" s="90">
        <v>0</v>
      </c>
      <c r="P16" s="86">
        <v>0</v>
      </c>
      <c r="Q16" s="86">
        <f t="shared" si="1"/>
        <v>690128</v>
      </c>
      <c r="R16" s="86">
        <v>157441.01</v>
      </c>
      <c r="S16" s="1">
        <v>9</v>
      </c>
    </row>
    <row r="17" spans="1:19" x14ac:dyDescent="0.25">
      <c r="A17" s="1">
        <v>10</v>
      </c>
      <c r="B17" s="1" t="s">
        <v>160</v>
      </c>
      <c r="C17" s="86">
        <v>151355</v>
      </c>
      <c r="D17" s="86">
        <v>101544</v>
      </c>
      <c r="E17" s="86">
        <v>0</v>
      </c>
      <c r="F17" s="86">
        <v>0</v>
      </c>
      <c r="G17" s="86">
        <v>0</v>
      </c>
      <c r="H17" s="86">
        <v>0</v>
      </c>
      <c r="I17" s="86">
        <v>0</v>
      </c>
      <c r="J17" s="86">
        <v>0</v>
      </c>
      <c r="K17" s="86">
        <f t="shared" si="0"/>
        <v>252899</v>
      </c>
      <c r="L17" s="86">
        <v>0</v>
      </c>
      <c r="M17" s="86">
        <v>248404</v>
      </c>
      <c r="N17" s="86">
        <v>496607</v>
      </c>
      <c r="O17" s="90">
        <v>0</v>
      </c>
      <c r="P17" s="86">
        <v>0</v>
      </c>
      <c r="Q17" s="86">
        <f t="shared" si="1"/>
        <v>745011</v>
      </c>
      <c r="R17" s="86">
        <v>0</v>
      </c>
      <c r="S17" s="1">
        <v>10</v>
      </c>
    </row>
    <row r="18" spans="1:19" x14ac:dyDescent="0.25">
      <c r="A18" s="1">
        <v>11</v>
      </c>
      <c r="B18" s="1" t="s">
        <v>161</v>
      </c>
      <c r="C18" s="86">
        <v>5400875</v>
      </c>
      <c r="D18" s="86">
        <v>2653361</v>
      </c>
      <c r="E18" s="86">
        <v>0</v>
      </c>
      <c r="F18" s="86">
        <v>0</v>
      </c>
      <c r="G18" s="86">
        <v>0</v>
      </c>
      <c r="H18" s="86">
        <v>3390642</v>
      </c>
      <c r="I18" s="86">
        <v>0</v>
      </c>
      <c r="J18" s="86">
        <v>0</v>
      </c>
      <c r="K18" s="86">
        <f t="shared" si="0"/>
        <v>11444878</v>
      </c>
      <c r="L18" s="86">
        <v>0</v>
      </c>
      <c r="M18" s="86">
        <v>11444878</v>
      </c>
      <c r="N18" s="86">
        <v>0</v>
      </c>
      <c r="O18" s="90">
        <v>0</v>
      </c>
      <c r="P18" s="86">
        <v>0</v>
      </c>
      <c r="Q18" s="86">
        <f t="shared" si="1"/>
        <v>11444878</v>
      </c>
      <c r="R18" s="86">
        <v>6281451.7700000005</v>
      </c>
      <c r="S18" s="1">
        <v>11</v>
      </c>
    </row>
    <row r="19" spans="1:19" x14ac:dyDescent="0.25">
      <c r="A19" s="1">
        <v>12</v>
      </c>
      <c r="B19" s="1" t="s">
        <v>162</v>
      </c>
      <c r="C19" s="86">
        <v>0</v>
      </c>
      <c r="D19" s="86">
        <v>72376</v>
      </c>
      <c r="E19" s="86">
        <v>0</v>
      </c>
      <c r="F19" s="86">
        <v>0</v>
      </c>
      <c r="G19" s="86">
        <v>0</v>
      </c>
      <c r="H19" s="86">
        <v>0</v>
      </c>
      <c r="I19" s="86">
        <v>0</v>
      </c>
      <c r="J19" s="86">
        <v>0</v>
      </c>
      <c r="K19" s="86">
        <f t="shared" si="0"/>
        <v>72376</v>
      </c>
      <c r="L19" s="86">
        <v>0</v>
      </c>
      <c r="M19" s="86">
        <v>91824</v>
      </c>
      <c r="N19" s="86">
        <v>0</v>
      </c>
      <c r="O19" s="90">
        <v>0</v>
      </c>
      <c r="P19" s="86">
        <v>0</v>
      </c>
      <c r="Q19" s="86">
        <f t="shared" si="1"/>
        <v>91824</v>
      </c>
      <c r="R19" s="86">
        <v>0</v>
      </c>
      <c r="S19" s="1">
        <v>12</v>
      </c>
    </row>
    <row r="20" spans="1:19" x14ac:dyDescent="0.25">
      <c r="A20" s="1">
        <v>13</v>
      </c>
      <c r="B20" s="1" t="s">
        <v>163</v>
      </c>
      <c r="C20" s="86">
        <v>0</v>
      </c>
      <c r="D20" s="86">
        <v>0</v>
      </c>
      <c r="E20" s="86">
        <v>0</v>
      </c>
      <c r="F20" s="86">
        <v>0</v>
      </c>
      <c r="G20" s="86">
        <v>10800</v>
      </c>
      <c r="H20" s="86">
        <v>0</v>
      </c>
      <c r="I20" s="86">
        <v>0</v>
      </c>
      <c r="J20" s="86">
        <v>0</v>
      </c>
      <c r="K20" s="86">
        <f t="shared" si="0"/>
        <v>10800</v>
      </c>
      <c r="L20" s="86">
        <v>0</v>
      </c>
      <c r="M20" s="86">
        <v>0</v>
      </c>
      <c r="N20" s="86">
        <v>270397</v>
      </c>
      <c r="O20" s="90">
        <v>0</v>
      </c>
      <c r="P20" s="86">
        <v>0</v>
      </c>
      <c r="Q20" s="86">
        <f t="shared" si="1"/>
        <v>270397</v>
      </c>
      <c r="R20" s="86">
        <v>0</v>
      </c>
      <c r="S20" s="1">
        <v>13</v>
      </c>
    </row>
    <row r="21" spans="1:19" x14ac:dyDescent="0.25">
      <c r="A21" s="1">
        <v>14</v>
      </c>
      <c r="B21" s="1" t="s">
        <v>84</v>
      </c>
      <c r="C21" s="86">
        <v>0</v>
      </c>
      <c r="D21" s="86">
        <v>98161</v>
      </c>
      <c r="E21" s="86">
        <v>0</v>
      </c>
      <c r="F21" s="86">
        <v>0</v>
      </c>
      <c r="G21" s="86">
        <v>0</v>
      </c>
      <c r="H21" s="86">
        <v>1012641</v>
      </c>
      <c r="I21" s="86">
        <v>0</v>
      </c>
      <c r="J21" s="86">
        <v>0</v>
      </c>
      <c r="K21" s="86">
        <f t="shared" si="0"/>
        <v>1110802</v>
      </c>
      <c r="L21" s="86">
        <v>0</v>
      </c>
      <c r="M21" s="86">
        <v>146232</v>
      </c>
      <c r="N21" s="86">
        <v>866409</v>
      </c>
      <c r="O21" s="90">
        <v>0</v>
      </c>
      <c r="P21" s="86">
        <v>0</v>
      </c>
      <c r="Q21" s="86">
        <f t="shared" si="1"/>
        <v>1012641</v>
      </c>
      <c r="R21" s="86">
        <v>139384.38999999998</v>
      </c>
      <c r="S21" s="1">
        <v>14</v>
      </c>
    </row>
    <row r="22" spans="1:19" x14ac:dyDescent="0.25">
      <c r="A22" s="1">
        <v>15</v>
      </c>
      <c r="B22" s="1" t="s">
        <v>164</v>
      </c>
      <c r="C22" s="86">
        <v>161915</v>
      </c>
      <c r="D22" s="86">
        <v>0</v>
      </c>
      <c r="E22" s="86">
        <v>0</v>
      </c>
      <c r="F22" s="86">
        <v>4</v>
      </c>
      <c r="G22" s="86">
        <v>0</v>
      </c>
      <c r="H22" s="86">
        <v>823460</v>
      </c>
      <c r="I22" s="86">
        <v>0</v>
      </c>
      <c r="J22" s="86">
        <v>0</v>
      </c>
      <c r="K22" s="86">
        <f t="shared" si="0"/>
        <v>985379</v>
      </c>
      <c r="L22" s="86">
        <v>0</v>
      </c>
      <c r="M22" s="86">
        <v>0</v>
      </c>
      <c r="N22" s="86">
        <v>640666</v>
      </c>
      <c r="O22" s="90">
        <v>0</v>
      </c>
      <c r="P22" s="86">
        <v>0</v>
      </c>
      <c r="Q22" s="86">
        <f t="shared" si="1"/>
        <v>640666</v>
      </c>
      <c r="R22" s="86">
        <v>703619.11</v>
      </c>
      <c r="S22" s="1">
        <v>15</v>
      </c>
    </row>
    <row r="23" spans="1:19" x14ac:dyDescent="0.25">
      <c r="A23" s="1">
        <v>16</v>
      </c>
      <c r="B23" s="1" t="s">
        <v>165</v>
      </c>
      <c r="C23" s="86">
        <v>0</v>
      </c>
      <c r="D23" s="86">
        <v>1966510</v>
      </c>
      <c r="E23" s="86">
        <v>0</v>
      </c>
      <c r="F23" s="86">
        <v>0</v>
      </c>
      <c r="G23" s="86">
        <v>0</v>
      </c>
      <c r="H23" s="86">
        <v>0</v>
      </c>
      <c r="I23" s="86">
        <v>0</v>
      </c>
      <c r="J23" s="86">
        <v>0</v>
      </c>
      <c r="K23" s="86">
        <f t="shared" si="0"/>
        <v>1966510</v>
      </c>
      <c r="L23" s="86">
        <v>0</v>
      </c>
      <c r="M23" s="86">
        <v>1882591</v>
      </c>
      <c r="N23" s="86">
        <v>132054</v>
      </c>
      <c r="O23" s="90">
        <v>0</v>
      </c>
      <c r="P23" s="86">
        <v>0</v>
      </c>
      <c r="Q23" s="86">
        <f t="shared" si="1"/>
        <v>2014645</v>
      </c>
      <c r="R23" s="86">
        <v>1727978.0799999998</v>
      </c>
      <c r="S23" s="1">
        <v>16</v>
      </c>
    </row>
    <row r="24" spans="1:19" x14ac:dyDescent="0.25">
      <c r="A24" s="1">
        <v>17</v>
      </c>
      <c r="B24" s="1" t="s">
        <v>166</v>
      </c>
      <c r="C24" s="86">
        <v>0</v>
      </c>
      <c r="D24" s="86">
        <v>0</v>
      </c>
      <c r="E24" s="86">
        <v>0</v>
      </c>
      <c r="F24" s="86">
        <v>0</v>
      </c>
      <c r="G24" s="86">
        <v>0</v>
      </c>
      <c r="H24" s="86">
        <v>0</v>
      </c>
      <c r="I24" s="86">
        <v>0</v>
      </c>
      <c r="J24" s="86">
        <v>0</v>
      </c>
      <c r="K24" s="86">
        <f t="shared" si="0"/>
        <v>0</v>
      </c>
      <c r="L24" s="86">
        <v>0</v>
      </c>
      <c r="M24" s="86">
        <v>0</v>
      </c>
      <c r="N24" s="86">
        <v>0</v>
      </c>
      <c r="O24" s="90">
        <v>0</v>
      </c>
      <c r="P24" s="86">
        <v>0</v>
      </c>
      <c r="Q24" s="86">
        <f t="shared" si="1"/>
        <v>0</v>
      </c>
      <c r="R24" s="86">
        <v>127659.31999999999</v>
      </c>
      <c r="S24" s="1">
        <v>17</v>
      </c>
    </row>
    <row r="25" spans="1:19" x14ac:dyDescent="0.25">
      <c r="A25" s="1">
        <v>18</v>
      </c>
      <c r="B25" s="1" t="s">
        <v>167</v>
      </c>
      <c r="C25" s="86">
        <v>2121149</v>
      </c>
      <c r="D25" s="86">
        <v>1629743</v>
      </c>
      <c r="E25" s="86">
        <v>0</v>
      </c>
      <c r="F25" s="86">
        <v>0</v>
      </c>
      <c r="G25" s="86">
        <v>0</v>
      </c>
      <c r="H25" s="86">
        <v>0</v>
      </c>
      <c r="I25" s="86">
        <v>0</v>
      </c>
      <c r="J25" s="86">
        <v>174189</v>
      </c>
      <c r="K25" s="86">
        <f t="shared" si="0"/>
        <v>3925081</v>
      </c>
      <c r="L25" s="86">
        <v>0</v>
      </c>
      <c r="M25" s="86">
        <v>4111610</v>
      </c>
      <c r="N25" s="86">
        <v>69419</v>
      </c>
      <c r="O25" s="90">
        <v>190000</v>
      </c>
      <c r="P25" s="86">
        <v>0</v>
      </c>
      <c r="Q25" s="86">
        <f t="shared" si="1"/>
        <v>4371029</v>
      </c>
      <c r="R25" s="86">
        <v>1004009.0199999999</v>
      </c>
      <c r="S25" s="1">
        <v>18</v>
      </c>
    </row>
    <row r="26" spans="1:19" x14ac:dyDescent="0.25">
      <c r="A26" s="1">
        <v>19</v>
      </c>
      <c r="B26" s="1" t="s">
        <v>168</v>
      </c>
      <c r="C26" s="86">
        <v>1901928</v>
      </c>
      <c r="D26" s="86">
        <v>2645408</v>
      </c>
      <c r="E26" s="86">
        <v>0</v>
      </c>
      <c r="F26" s="86">
        <v>35390</v>
      </c>
      <c r="G26" s="86">
        <v>0</v>
      </c>
      <c r="H26" s="86">
        <v>1951784</v>
      </c>
      <c r="I26" s="86">
        <v>7614244</v>
      </c>
      <c r="J26" s="86">
        <v>2020176</v>
      </c>
      <c r="K26" s="86">
        <f t="shared" si="0"/>
        <v>16168930</v>
      </c>
      <c r="L26" s="86">
        <v>0</v>
      </c>
      <c r="M26" s="86">
        <v>17083177</v>
      </c>
      <c r="N26" s="86">
        <v>124383</v>
      </c>
      <c r="O26" s="90">
        <v>1622943</v>
      </c>
      <c r="P26" s="86">
        <v>0</v>
      </c>
      <c r="Q26" s="86">
        <f t="shared" si="1"/>
        <v>18830503</v>
      </c>
      <c r="R26" s="86">
        <v>7097957.5600000005</v>
      </c>
      <c r="S26" s="1">
        <v>19</v>
      </c>
    </row>
    <row r="27" spans="1:19" x14ac:dyDescent="0.25">
      <c r="A27" s="1">
        <v>20</v>
      </c>
      <c r="B27" s="1" t="s">
        <v>169</v>
      </c>
      <c r="C27" s="86">
        <v>0</v>
      </c>
      <c r="D27" s="86">
        <v>0</v>
      </c>
      <c r="E27" s="86">
        <v>386001</v>
      </c>
      <c r="F27" s="86">
        <v>0</v>
      </c>
      <c r="G27" s="86">
        <v>0</v>
      </c>
      <c r="H27" s="86">
        <v>0</v>
      </c>
      <c r="I27" s="86">
        <v>0</v>
      </c>
      <c r="J27" s="86">
        <v>0</v>
      </c>
      <c r="K27" s="86">
        <f t="shared" si="0"/>
        <v>386001</v>
      </c>
      <c r="L27" s="86">
        <v>0</v>
      </c>
      <c r="M27" s="86">
        <v>173672</v>
      </c>
      <c r="N27" s="86">
        <v>0</v>
      </c>
      <c r="O27" s="90">
        <v>212329</v>
      </c>
      <c r="P27" s="86">
        <v>0</v>
      </c>
      <c r="Q27" s="86">
        <f t="shared" si="1"/>
        <v>386001</v>
      </c>
      <c r="R27" s="86">
        <v>372229.37</v>
      </c>
      <c r="S27" s="1">
        <v>20</v>
      </c>
    </row>
    <row r="28" spans="1:19" x14ac:dyDescent="0.25">
      <c r="A28" s="1">
        <v>21</v>
      </c>
      <c r="B28" s="1" t="s">
        <v>170</v>
      </c>
      <c r="C28" s="86">
        <v>0</v>
      </c>
      <c r="D28" s="86">
        <v>286135</v>
      </c>
      <c r="E28" s="86">
        <v>0</v>
      </c>
      <c r="F28" s="86">
        <v>0</v>
      </c>
      <c r="G28" s="86">
        <v>0</v>
      </c>
      <c r="H28" s="86">
        <v>0</v>
      </c>
      <c r="I28" s="86">
        <v>0</v>
      </c>
      <c r="J28" s="86">
        <v>0</v>
      </c>
      <c r="K28" s="86">
        <f t="shared" si="0"/>
        <v>286135</v>
      </c>
      <c r="L28" s="86">
        <v>0</v>
      </c>
      <c r="M28" s="86">
        <v>0</v>
      </c>
      <c r="N28" s="86">
        <v>286135</v>
      </c>
      <c r="O28" s="90">
        <v>0</v>
      </c>
      <c r="P28" s="86">
        <v>0</v>
      </c>
      <c r="Q28" s="86">
        <f t="shared" si="1"/>
        <v>286135</v>
      </c>
      <c r="R28" s="86">
        <v>874587.95</v>
      </c>
      <c r="S28" s="1">
        <v>21</v>
      </c>
    </row>
    <row r="29" spans="1:19" x14ac:dyDescent="0.25">
      <c r="A29" s="1">
        <v>22</v>
      </c>
      <c r="B29" s="1" t="s">
        <v>124</v>
      </c>
      <c r="C29" s="86">
        <v>10273</v>
      </c>
      <c r="D29" s="86">
        <v>40062</v>
      </c>
      <c r="E29" s="86">
        <v>0</v>
      </c>
      <c r="F29" s="86">
        <v>0</v>
      </c>
      <c r="G29" s="86">
        <v>0</v>
      </c>
      <c r="H29" s="86">
        <v>0</v>
      </c>
      <c r="I29" s="86">
        <v>0</v>
      </c>
      <c r="J29" s="86">
        <v>0</v>
      </c>
      <c r="K29" s="86">
        <f t="shared" si="0"/>
        <v>50335</v>
      </c>
      <c r="L29" s="86">
        <v>0</v>
      </c>
      <c r="M29" s="86">
        <v>50335</v>
      </c>
      <c r="N29" s="86">
        <v>0</v>
      </c>
      <c r="O29" s="90">
        <v>0</v>
      </c>
      <c r="P29" s="86">
        <v>0</v>
      </c>
      <c r="Q29" s="86">
        <f t="shared" si="1"/>
        <v>50335</v>
      </c>
      <c r="R29" s="86">
        <v>381788.53</v>
      </c>
      <c r="S29" s="1">
        <v>22</v>
      </c>
    </row>
    <row r="30" spans="1:19" x14ac:dyDescent="0.25">
      <c r="A30" s="1">
        <v>23</v>
      </c>
      <c r="B30" s="1" t="s">
        <v>132</v>
      </c>
      <c r="C30" s="86">
        <v>0</v>
      </c>
      <c r="D30" s="86">
        <v>0</v>
      </c>
      <c r="E30" s="86">
        <v>0</v>
      </c>
      <c r="F30" s="86">
        <v>0</v>
      </c>
      <c r="G30" s="86">
        <v>0</v>
      </c>
      <c r="H30" s="86">
        <v>0</v>
      </c>
      <c r="I30" s="86">
        <v>0</v>
      </c>
      <c r="J30" s="86">
        <v>0</v>
      </c>
      <c r="K30" s="86">
        <f t="shared" si="0"/>
        <v>0</v>
      </c>
      <c r="L30" s="86">
        <v>0</v>
      </c>
      <c r="M30" s="86">
        <v>0</v>
      </c>
      <c r="N30" s="86">
        <v>0</v>
      </c>
      <c r="O30" s="90">
        <v>0</v>
      </c>
      <c r="P30" s="86">
        <v>0</v>
      </c>
      <c r="Q30" s="86">
        <f t="shared" si="1"/>
        <v>0</v>
      </c>
      <c r="R30" s="86">
        <v>-50015.23</v>
      </c>
      <c r="S30" s="1">
        <v>23</v>
      </c>
    </row>
    <row r="31" spans="1:19" x14ac:dyDescent="0.25">
      <c r="A31" s="1">
        <v>24</v>
      </c>
      <c r="B31" s="3" t="s">
        <v>171</v>
      </c>
      <c r="C31" s="86">
        <v>1006350</v>
      </c>
      <c r="D31" s="86">
        <v>263148</v>
      </c>
      <c r="E31" s="86">
        <v>0</v>
      </c>
      <c r="F31" s="86">
        <v>30423</v>
      </c>
      <c r="G31" s="86">
        <v>0</v>
      </c>
      <c r="H31" s="86">
        <v>207000</v>
      </c>
      <c r="I31" s="86">
        <v>597146</v>
      </c>
      <c r="J31" s="86">
        <v>19018</v>
      </c>
      <c r="K31" s="86">
        <f t="shared" si="0"/>
        <v>2123085</v>
      </c>
      <c r="L31" s="86">
        <v>0</v>
      </c>
      <c r="M31" s="86">
        <v>2285297</v>
      </c>
      <c r="N31" s="86">
        <v>31736</v>
      </c>
      <c r="O31" s="90">
        <v>0</v>
      </c>
      <c r="P31" s="86">
        <v>0</v>
      </c>
      <c r="Q31" s="86">
        <f t="shared" si="1"/>
        <v>2317033</v>
      </c>
      <c r="R31" s="86">
        <v>1190929.1499999999</v>
      </c>
      <c r="S31" s="1">
        <v>24</v>
      </c>
    </row>
    <row r="32" spans="1:19" x14ac:dyDescent="0.25">
      <c r="A32" s="1">
        <v>25</v>
      </c>
      <c r="B32" s="1" t="s">
        <v>172</v>
      </c>
      <c r="C32" s="86">
        <v>0</v>
      </c>
      <c r="D32" s="86">
        <v>0</v>
      </c>
      <c r="E32" s="86">
        <v>0</v>
      </c>
      <c r="F32" s="86">
        <v>0</v>
      </c>
      <c r="G32" s="86">
        <v>0</v>
      </c>
      <c r="H32" s="86">
        <v>511332</v>
      </c>
      <c r="I32" s="86">
        <v>0</v>
      </c>
      <c r="J32" s="86">
        <v>0</v>
      </c>
      <c r="K32" s="86">
        <f t="shared" si="0"/>
        <v>511332</v>
      </c>
      <c r="L32" s="86">
        <v>0</v>
      </c>
      <c r="M32" s="86">
        <v>0</v>
      </c>
      <c r="N32" s="86">
        <v>238625</v>
      </c>
      <c r="O32" s="90">
        <v>0</v>
      </c>
      <c r="P32" s="86">
        <v>0</v>
      </c>
      <c r="Q32" s="86">
        <f t="shared" si="1"/>
        <v>238625</v>
      </c>
      <c r="R32" s="86">
        <v>607.24</v>
      </c>
      <c r="S32" s="1">
        <v>25</v>
      </c>
    </row>
    <row r="33" spans="1:19" x14ac:dyDescent="0.25">
      <c r="A33" s="1">
        <v>26</v>
      </c>
      <c r="B33" s="1" t="s">
        <v>173</v>
      </c>
      <c r="C33" s="86">
        <v>0</v>
      </c>
      <c r="D33" s="86">
        <v>0</v>
      </c>
      <c r="E33" s="86">
        <v>0</v>
      </c>
      <c r="F33" s="86">
        <v>0</v>
      </c>
      <c r="G33" s="86">
        <v>0</v>
      </c>
      <c r="H33" s="86">
        <v>0</v>
      </c>
      <c r="I33" s="86">
        <v>0</v>
      </c>
      <c r="J33" s="86">
        <v>0</v>
      </c>
      <c r="K33" s="86">
        <f t="shared" si="0"/>
        <v>0</v>
      </c>
      <c r="L33" s="86">
        <v>0</v>
      </c>
      <c r="M33" s="86">
        <v>0</v>
      </c>
      <c r="N33" s="86">
        <v>0</v>
      </c>
      <c r="O33" s="90">
        <v>0</v>
      </c>
      <c r="P33" s="86">
        <v>0</v>
      </c>
      <c r="Q33" s="86">
        <f t="shared" si="1"/>
        <v>0</v>
      </c>
      <c r="R33" s="86">
        <v>488.69000000000005</v>
      </c>
      <c r="S33" s="1">
        <v>26</v>
      </c>
    </row>
    <row r="34" spans="1:19" x14ac:dyDescent="0.25">
      <c r="A34" s="1">
        <v>27</v>
      </c>
      <c r="B34" s="1" t="s">
        <v>174</v>
      </c>
      <c r="C34" s="86">
        <v>0</v>
      </c>
      <c r="D34" s="86">
        <v>46221</v>
      </c>
      <c r="E34" s="86">
        <v>0</v>
      </c>
      <c r="F34" s="86">
        <v>0</v>
      </c>
      <c r="G34" s="86">
        <v>0</v>
      </c>
      <c r="H34" s="86">
        <v>0</v>
      </c>
      <c r="I34" s="86">
        <v>0</v>
      </c>
      <c r="J34" s="86">
        <v>0</v>
      </c>
      <c r="K34" s="86">
        <f t="shared" si="0"/>
        <v>46221</v>
      </c>
      <c r="L34" s="86">
        <v>0</v>
      </c>
      <c r="M34" s="86">
        <v>949619</v>
      </c>
      <c r="N34" s="86">
        <v>2726016</v>
      </c>
      <c r="O34" s="90">
        <v>0</v>
      </c>
      <c r="P34" s="86">
        <v>0</v>
      </c>
      <c r="Q34" s="86">
        <f t="shared" si="1"/>
        <v>3675635</v>
      </c>
      <c r="R34" s="86">
        <v>765036.5</v>
      </c>
      <c r="S34" s="1">
        <v>27</v>
      </c>
    </row>
    <row r="35" spans="1:19" x14ac:dyDescent="0.25">
      <c r="A35" s="1">
        <v>28</v>
      </c>
      <c r="B35" s="1" t="s">
        <v>175</v>
      </c>
      <c r="C35" s="86">
        <v>0</v>
      </c>
      <c r="D35" s="86">
        <v>0</v>
      </c>
      <c r="E35" s="86">
        <v>0</v>
      </c>
      <c r="F35" s="86">
        <v>0</v>
      </c>
      <c r="G35" s="86">
        <v>0</v>
      </c>
      <c r="H35" s="86">
        <v>0</v>
      </c>
      <c r="I35" s="86">
        <v>0</v>
      </c>
      <c r="J35" s="86">
        <v>0</v>
      </c>
      <c r="K35" s="86">
        <f t="shared" si="0"/>
        <v>0</v>
      </c>
      <c r="L35" s="86">
        <v>0</v>
      </c>
      <c r="M35" s="86">
        <v>0</v>
      </c>
      <c r="N35" s="86">
        <v>0</v>
      </c>
      <c r="O35" s="90">
        <v>0</v>
      </c>
      <c r="P35" s="86">
        <v>0</v>
      </c>
      <c r="Q35" s="86">
        <f t="shared" si="1"/>
        <v>0</v>
      </c>
      <c r="R35" s="86">
        <v>53525.41</v>
      </c>
      <c r="S35" s="1">
        <v>28</v>
      </c>
    </row>
    <row r="36" spans="1:19" x14ac:dyDescent="0.25">
      <c r="A36" s="1">
        <v>29</v>
      </c>
      <c r="B36" s="1" t="s">
        <v>176</v>
      </c>
      <c r="C36" s="86">
        <v>0</v>
      </c>
      <c r="D36" s="86">
        <v>83026</v>
      </c>
      <c r="E36" s="86">
        <v>0</v>
      </c>
      <c r="F36" s="86">
        <v>0</v>
      </c>
      <c r="G36" s="86">
        <v>0</v>
      </c>
      <c r="H36" s="86">
        <v>0</v>
      </c>
      <c r="I36" s="86">
        <v>0</v>
      </c>
      <c r="J36" s="86">
        <v>1545</v>
      </c>
      <c r="K36" s="86">
        <f t="shared" si="0"/>
        <v>84571</v>
      </c>
      <c r="L36" s="86">
        <v>0</v>
      </c>
      <c r="M36" s="86">
        <v>0</v>
      </c>
      <c r="N36" s="86">
        <v>296288</v>
      </c>
      <c r="O36" s="90">
        <v>0</v>
      </c>
      <c r="P36" s="86">
        <v>0</v>
      </c>
      <c r="Q36" s="86">
        <f t="shared" si="1"/>
        <v>296288</v>
      </c>
      <c r="R36" s="86">
        <v>676118.82</v>
      </c>
      <c r="S36" s="1">
        <v>29</v>
      </c>
    </row>
    <row r="37" spans="1:19" x14ac:dyDescent="0.25">
      <c r="A37" s="1">
        <v>30</v>
      </c>
      <c r="B37" s="1" t="s">
        <v>177</v>
      </c>
      <c r="C37" s="86">
        <v>0</v>
      </c>
      <c r="D37" s="86">
        <v>1095755</v>
      </c>
      <c r="E37" s="86">
        <v>0</v>
      </c>
      <c r="F37" s="86">
        <v>0</v>
      </c>
      <c r="G37" s="86">
        <v>0</v>
      </c>
      <c r="H37" s="86">
        <v>1484166</v>
      </c>
      <c r="I37" s="86">
        <v>0</v>
      </c>
      <c r="J37" s="86">
        <v>0</v>
      </c>
      <c r="K37" s="86">
        <f t="shared" si="0"/>
        <v>2579921</v>
      </c>
      <c r="L37" s="86">
        <v>0</v>
      </c>
      <c r="M37" s="86">
        <v>0</v>
      </c>
      <c r="N37" s="86">
        <v>2579921</v>
      </c>
      <c r="O37" s="90">
        <v>0</v>
      </c>
      <c r="P37" s="86">
        <v>0</v>
      </c>
      <c r="Q37" s="86">
        <f t="shared" si="1"/>
        <v>2579921</v>
      </c>
      <c r="R37" s="86">
        <v>283100.75</v>
      </c>
      <c r="S37" s="1">
        <v>30</v>
      </c>
    </row>
    <row r="38" spans="1:19" x14ac:dyDescent="0.25">
      <c r="A38" s="1">
        <v>31</v>
      </c>
      <c r="B38" s="1" t="s">
        <v>145</v>
      </c>
      <c r="C38" s="86">
        <v>0</v>
      </c>
      <c r="D38" s="86">
        <v>116400</v>
      </c>
      <c r="E38" s="86">
        <v>0</v>
      </c>
      <c r="F38" s="86">
        <v>0</v>
      </c>
      <c r="G38" s="86">
        <v>0</v>
      </c>
      <c r="H38" s="86">
        <v>9794</v>
      </c>
      <c r="I38" s="86">
        <v>0</v>
      </c>
      <c r="J38" s="86">
        <v>0</v>
      </c>
      <c r="K38" s="86">
        <f t="shared" si="0"/>
        <v>126194</v>
      </c>
      <c r="L38" s="86">
        <v>0</v>
      </c>
      <c r="M38" s="86">
        <v>0</v>
      </c>
      <c r="N38" s="86">
        <v>126194</v>
      </c>
      <c r="O38" s="90">
        <v>0</v>
      </c>
      <c r="P38" s="86">
        <v>0</v>
      </c>
      <c r="Q38" s="86">
        <f t="shared" si="1"/>
        <v>126194</v>
      </c>
      <c r="R38" s="86">
        <v>694219.2</v>
      </c>
      <c r="S38" s="1">
        <v>31</v>
      </c>
    </row>
    <row r="39" spans="1:19" x14ac:dyDescent="0.25">
      <c r="A39" s="1">
        <v>32</v>
      </c>
      <c r="B39" s="1" t="s">
        <v>178</v>
      </c>
      <c r="C39" s="86">
        <v>0</v>
      </c>
      <c r="D39" s="86">
        <v>0</v>
      </c>
      <c r="E39" s="86">
        <v>37739491</v>
      </c>
      <c r="F39" s="86">
        <v>179410</v>
      </c>
      <c r="G39" s="86">
        <v>0</v>
      </c>
      <c r="H39" s="86">
        <v>2040786</v>
      </c>
      <c r="I39" s="86">
        <v>0</v>
      </c>
      <c r="J39" s="86">
        <v>10457</v>
      </c>
      <c r="K39" s="86">
        <f t="shared" si="0"/>
        <v>39970144</v>
      </c>
      <c r="L39" s="86">
        <v>0</v>
      </c>
      <c r="M39" s="86">
        <v>0</v>
      </c>
      <c r="N39" s="86">
        <v>4330577</v>
      </c>
      <c r="O39" s="90">
        <v>4469412</v>
      </c>
      <c r="P39" s="86">
        <v>0</v>
      </c>
      <c r="Q39" s="86">
        <f t="shared" si="1"/>
        <v>8799989</v>
      </c>
      <c r="R39" s="86">
        <v>567622.88</v>
      </c>
      <c r="S39" s="1">
        <v>32</v>
      </c>
    </row>
    <row r="40" spans="1:19" x14ac:dyDescent="0.25">
      <c r="A40" s="1">
        <v>33</v>
      </c>
      <c r="B40" s="1" t="s">
        <v>179</v>
      </c>
      <c r="C40" s="86">
        <v>0</v>
      </c>
      <c r="D40" s="86">
        <v>0</v>
      </c>
      <c r="E40" s="86">
        <v>0</v>
      </c>
      <c r="F40" s="86">
        <v>0</v>
      </c>
      <c r="G40" s="86">
        <v>0</v>
      </c>
      <c r="H40" s="86">
        <v>0</v>
      </c>
      <c r="I40" s="86">
        <v>0</v>
      </c>
      <c r="J40" s="86">
        <v>0</v>
      </c>
      <c r="K40" s="86">
        <f t="shared" si="0"/>
        <v>0</v>
      </c>
      <c r="L40" s="86">
        <v>0</v>
      </c>
      <c r="M40" s="86">
        <v>0</v>
      </c>
      <c r="N40" s="86">
        <v>0</v>
      </c>
      <c r="O40" s="90">
        <v>0</v>
      </c>
      <c r="P40" s="86">
        <v>0</v>
      </c>
      <c r="Q40" s="86">
        <f t="shared" si="1"/>
        <v>0</v>
      </c>
      <c r="R40" s="86">
        <v>126619.28</v>
      </c>
      <c r="S40" s="1">
        <v>33</v>
      </c>
    </row>
    <row r="41" spans="1:19" x14ac:dyDescent="0.25">
      <c r="A41" s="1">
        <v>34</v>
      </c>
      <c r="B41" s="1" t="s">
        <v>180</v>
      </c>
      <c r="C41" s="86">
        <v>0</v>
      </c>
      <c r="D41" s="86">
        <v>0</v>
      </c>
      <c r="E41" s="86">
        <v>4100000</v>
      </c>
      <c r="F41" s="86">
        <v>0</v>
      </c>
      <c r="G41" s="86">
        <v>0</v>
      </c>
      <c r="H41" s="86">
        <v>0</v>
      </c>
      <c r="I41" s="86">
        <v>0</v>
      </c>
      <c r="J41" s="86">
        <v>0</v>
      </c>
      <c r="K41" s="86">
        <f t="shared" si="0"/>
        <v>4100000</v>
      </c>
      <c r="L41" s="86">
        <v>0</v>
      </c>
      <c r="M41" s="86">
        <v>0</v>
      </c>
      <c r="N41" s="86">
        <v>2751605</v>
      </c>
      <c r="O41" s="90">
        <v>0</v>
      </c>
      <c r="P41" s="86">
        <v>0</v>
      </c>
      <c r="Q41" s="86">
        <f t="shared" si="1"/>
        <v>2751605</v>
      </c>
      <c r="R41" s="86">
        <v>15.92</v>
      </c>
      <c r="S41" s="1">
        <v>34</v>
      </c>
    </row>
    <row r="42" spans="1:19" x14ac:dyDescent="0.25">
      <c r="A42" s="1">
        <v>35</v>
      </c>
      <c r="B42" s="1" t="s">
        <v>181</v>
      </c>
      <c r="C42" s="86">
        <v>0</v>
      </c>
      <c r="D42" s="86">
        <v>0</v>
      </c>
      <c r="E42" s="86">
        <v>0</v>
      </c>
      <c r="F42" s="86">
        <v>0</v>
      </c>
      <c r="G42" s="86">
        <v>0</v>
      </c>
      <c r="H42" s="86">
        <v>217582</v>
      </c>
      <c r="I42" s="86">
        <v>0</v>
      </c>
      <c r="J42" s="86">
        <v>0</v>
      </c>
      <c r="K42" s="86">
        <f t="shared" si="0"/>
        <v>217582</v>
      </c>
      <c r="L42" s="86">
        <v>0</v>
      </c>
      <c r="M42" s="86">
        <v>0</v>
      </c>
      <c r="N42" s="86">
        <v>217582</v>
      </c>
      <c r="O42" s="90">
        <v>0</v>
      </c>
      <c r="P42" s="86">
        <v>0</v>
      </c>
      <c r="Q42" s="86">
        <f t="shared" si="1"/>
        <v>217582</v>
      </c>
      <c r="R42" s="86">
        <v>0</v>
      </c>
      <c r="S42" s="1">
        <v>35</v>
      </c>
    </row>
    <row r="43" spans="1:19" x14ac:dyDescent="0.25">
      <c r="A43" s="1">
        <v>36</v>
      </c>
      <c r="B43" s="1" t="s">
        <v>149</v>
      </c>
      <c r="C43" s="86">
        <v>0</v>
      </c>
      <c r="D43" s="86">
        <v>0</v>
      </c>
      <c r="E43" s="86">
        <v>0</v>
      </c>
      <c r="F43" s="86">
        <v>0</v>
      </c>
      <c r="G43" s="86">
        <v>0</v>
      </c>
      <c r="H43" s="86">
        <v>1089598</v>
      </c>
      <c r="I43" s="86">
        <v>0</v>
      </c>
      <c r="J43" s="86">
        <v>0</v>
      </c>
      <c r="K43" s="86">
        <f>SUM(C43:J43)</f>
        <v>1089598</v>
      </c>
      <c r="L43" s="86">
        <v>0</v>
      </c>
      <c r="M43" s="86">
        <v>1084780</v>
      </c>
      <c r="N43" s="86">
        <v>4818</v>
      </c>
      <c r="O43" s="90">
        <v>0</v>
      </c>
      <c r="P43" s="86">
        <v>0</v>
      </c>
      <c r="Q43" s="86">
        <f>SUM(L43:P43)</f>
        <v>1089598</v>
      </c>
      <c r="R43" s="86">
        <v>494074.06999999995</v>
      </c>
      <c r="S43" s="1">
        <v>36</v>
      </c>
    </row>
    <row r="44" spans="1:19" x14ac:dyDescent="0.25">
      <c r="A44" s="1">
        <v>37</v>
      </c>
      <c r="B44" s="1" t="s">
        <v>182</v>
      </c>
      <c r="C44" s="86">
        <v>0</v>
      </c>
      <c r="D44" s="86">
        <v>0</v>
      </c>
      <c r="E44" s="86">
        <v>100353</v>
      </c>
      <c r="F44" s="86">
        <v>0</v>
      </c>
      <c r="G44" s="86">
        <v>0</v>
      </c>
      <c r="H44" s="86">
        <v>0</v>
      </c>
      <c r="I44" s="86">
        <v>0</v>
      </c>
      <c r="J44" s="86">
        <v>0</v>
      </c>
      <c r="K44" s="86">
        <f>SUM(C44:J44)</f>
        <v>100353</v>
      </c>
      <c r="L44" s="86">
        <v>0</v>
      </c>
      <c r="M44" s="86">
        <v>0</v>
      </c>
      <c r="N44" s="86">
        <v>94784</v>
      </c>
      <c r="O44" s="90">
        <v>5569</v>
      </c>
      <c r="P44" s="86">
        <v>0</v>
      </c>
      <c r="Q44" s="86">
        <f>SUM(L44:P44)</f>
        <v>100353</v>
      </c>
      <c r="R44" s="86">
        <v>0</v>
      </c>
      <c r="S44" s="1">
        <v>37</v>
      </c>
    </row>
    <row r="45" spans="1:19" x14ac:dyDescent="0.25">
      <c r="A45" s="15">
        <v>38</v>
      </c>
      <c r="B45" s="1" t="s">
        <v>183</v>
      </c>
      <c r="C45" s="87">
        <v>0</v>
      </c>
      <c r="D45" s="87">
        <v>0</v>
      </c>
      <c r="E45" s="87">
        <v>0</v>
      </c>
      <c r="F45" s="87">
        <v>0</v>
      </c>
      <c r="G45" s="87">
        <v>0</v>
      </c>
      <c r="H45" s="87">
        <v>0</v>
      </c>
      <c r="I45" s="87">
        <v>0</v>
      </c>
      <c r="J45" s="87">
        <v>0</v>
      </c>
      <c r="K45" s="87">
        <f t="shared" si="0"/>
        <v>0</v>
      </c>
      <c r="L45" s="87">
        <v>0</v>
      </c>
      <c r="M45" s="87">
        <v>0</v>
      </c>
      <c r="N45" s="87">
        <v>0</v>
      </c>
      <c r="O45" s="87">
        <v>0</v>
      </c>
      <c r="P45" s="87">
        <v>0</v>
      </c>
      <c r="Q45" s="87">
        <f t="shared" si="1"/>
        <v>0</v>
      </c>
      <c r="R45" s="87">
        <v>832559.7</v>
      </c>
      <c r="S45" s="15">
        <v>38</v>
      </c>
    </row>
    <row r="46" spans="1:19" x14ac:dyDescent="0.25">
      <c r="A46" s="15">
        <f>A45</f>
        <v>38</v>
      </c>
      <c r="B46" s="6" t="s">
        <v>60</v>
      </c>
      <c r="C46" s="89">
        <f t="shared" ref="C46:R46" si="2">SUM(C8:C45)</f>
        <v>12236712</v>
      </c>
      <c r="D46" s="89">
        <f t="shared" si="2"/>
        <v>12643408</v>
      </c>
      <c r="E46" s="89">
        <f t="shared" si="2"/>
        <v>44411996</v>
      </c>
      <c r="F46" s="89">
        <f t="shared" si="2"/>
        <v>374853</v>
      </c>
      <c r="G46" s="89">
        <f t="shared" si="2"/>
        <v>10800</v>
      </c>
      <c r="H46" s="89">
        <f t="shared" si="2"/>
        <v>12761513</v>
      </c>
      <c r="I46" s="89">
        <f t="shared" si="2"/>
        <v>8211390</v>
      </c>
      <c r="J46" s="89">
        <f t="shared" si="2"/>
        <v>2303600</v>
      </c>
      <c r="K46" s="89">
        <f t="shared" si="2"/>
        <v>92954272</v>
      </c>
      <c r="L46" s="89">
        <f t="shared" si="2"/>
        <v>0</v>
      </c>
      <c r="M46" s="89">
        <f t="shared" si="2"/>
        <v>42696868</v>
      </c>
      <c r="N46" s="89">
        <f t="shared" si="2"/>
        <v>28683902</v>
      </c>
      <c r="O46" s="89">
        <f t="shared" si="2"/>
        <v>6501939</v>
      </c>
      <c r="P46" s="89">
        <f t="shared" si="2"/>
        <v>0</v>
      </c>
      <c r="Q46" s="89">
        <f t="shared" si="2"/>
        <v>77882709</v>
      </c>
      <c r="R46" s="89">
        <f t="shared" si="2"/>
        <v>26930871.73</v>
      </c>
      <c r="S46" s="15">
        <f>S45</f>
        <v>38</v>
      </c>
    </row>
  </sheetData>
  <printOptions horizontalCentered="1" verticalCentered="1" gridLines="1"/>
  <pageMargins left="0.5" right="0.5" top="0.5" bottom="0.5" header="0" footer="0"/>
  <pageSetup paperSize="3" scale="95"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4D16-33F4-418E-B9AB-6A79A136D829}">
  <sheetPr transitionEvaluation="1">
    <pageSetUpPr fitToPage="1"/>
  </sheetPr>
  <dimension ref="A1:U63"/>
  <sheetViews>
    <sheetView topLeftCell="A28" zoomScaleNormal="100" workbookViewId="0">
      <selection activeCell="C6" sqref="C6:E6"/>
    </sheetView>
  </sheetViews>
  <sheetFormatPr defaultColWidth="11.5546875" defaultRowHeight="9.75" customHeight="1" x14ac:dyDescent="0.25"/>
  <cols>
    <col min="1" max="1" width="4.77734375" style="1" customWidth="1"/>
    <col min="2" max="2" width="16.33203125" style="1" customWidth="1"/>
    <col min="3" max="3" width="11.77734375" style="1" customWidth="1"/>
    <col min="4" max="4" width="12.77734375" style="1" customWidth="1"/>
    <col min="5" max="5" width="10.77734375" style="1" customWidth="1"/>
    <col min="6" max="6" width="12.77734375" style="1" customWidth="1"/>
    <col min="7" max="9" width="11.77734375" style="1" customWidth="1"/>
    <col min="10" max="10" width="12.77734375" style="1" customWidth="1"/>
    <col min="11" max="13" width="11.77734375" style="1" customWidth="1"/>
    <col min="14" max="14" width="12.77734375" style="1" customWidth="1"/>
    <col min="15" max="17" width="11.33203125" style="1" customWidth="1"/>
    <col min="18" max="18" width="12.77734375" style="1" customWidth="1"/>
    <col min="19" max="19" width="3.21875" style="1" bestFit="1" customWidth="1"/>
    <col min="20" max="20" width="1.44140625" style="1" customWidth="1"/>
    <col min="21" max="21" width="7.6640625" style="1" customWidth="1"/>
    <col min="22" max="256" width="11.5546875" style="1"/>
    <col min="257" max="257" width="3.33203125" style="1" customWidth="1"/>
    <col min="258" max="258" width="12.33203125" style="1" customWidth="1"/>
    <col min="259" max="260" width="11.88671875" style="1" bestFit="1" customWidth="1"/>
    <col min="261" max="261" width="12.77734375" style="1" customWidth="1"/>
    <col min="262" max="262" width="13.21875" style="1" bestFit="1" customWidth="1"/>
    <col min="263" max="263" width="11.88671875" style="1" bestFit="1" customWidth="1"/>
    <col min="264" max="264" width="11.21875" style="1" bestFit="1" customWidth="1"/>
    <col min="265" max="265" width="11.88671875" style="1" bestFit="1" customWidth="1"/>
    <col min="266" max="266" width="13.21875" style="1" bestFit="1" customWidth="1"/>
    <col min="267" max="267" width="11" style="1" bestFit="1" customWidth="1"/>
    <col min="268" max="268" width="11.21875" style="1" bestFit="1" customWidth="1"/>
    <col min="269" max="270" width="11.88671875" style="1" bestFit="1" customWidth="1"/>
    <col min="271" max="271" width="10.88671875" style="1" customWidth="1"/>
    <col min="272" max="272" width="11" style="1" bestFit="1" customWidth="1"/>
    <col min="273" max="273" width="11.88671875" style="1" bestFit="1" customWidth="1"/>
    <col min="274" max="274" width="13.21875" style="1" bestFit="1" customWidth="1"/>
    <col min="275" max="275" width="3.21875" style="1" bestFit="1" customWidth="1"/>
    <col min="276" max="276" width="1.44140625" style="1" customWidth="1"/>
    <col min="277" max="277" width="7.6640625" style="1" customWidth="1"/>
    <col min="278" max="512" width="11.5546875" style="1"/>
    <col min="513" max="513" width="3.33203125" style="1" customWidth="1"/>
    <col min="514" max="514" width="12.33203125" style="1" customWidth="1"/>
    <col min="515" max="516" width="11.88671875" style="1" bestFit="1" customWidth="1"/>
    <col min="517" max="517" width="12.77734375" style="1" customWidth="1"/>
    <col min="518" max="518" width="13.21875" style="1" bestFit="1" customWidth="1"/>
    <col min="519" max="519" width="11.88671875" style="1" bestFit="1" customWidth="1"/>
    <col min="520" max="520" width="11.21875" style="1" bestFit="1" customWidth="1"/>
    <col min="521" max="521" width="11.88671875" style="1" bestFit="1" customWidth="1"/>
    <col min="522" max="522" width="13.21875" style="1" bestFit="1" customWidth="1"/>
    <col min="523" max="523" width="11" style="1" bestFit="1" customWidth="1"/>
    <col min="524" max="524" width="11.21875" style="1" bestFit="1" customWidth="1"/>
    <col min="525" max="526" width="11.88671875" style="1" bestFit="1" customWidth="1"/>
    <col min="527" max="527" width="10.88671875" style="1" customWidth="1"/>
    <col min="528" max="528" width="11" style="1" bestFit="1" customWidth="1"/>
    <col min="529" max="529" width="11.88671875" style="1" bestFit="1" customWidth="1"/>
    <col min="530" max="530" width="13.21875" style="1" bestFit="1" customWidth="1"/>
    <col min="531" max="531" width="3.21875" style="1" bestFit="1" customWidth="1"/>
    <col min="532" max="532" width="1.44140625" style="1" customWidth="1"/>
    <col min="533" max="533" width="7.6640625" style="1" customWidth="1"/>
    <col min="534" max="768" width="11.5546875" style="1"/>
    <col min="769" max="769" width="3.33203125" style="1" customWidth="1"/>
    <col min="770" max="770" width="12.33203125" style="1" customWidth="1"/>
    <col min="771" max="772" width="11.88671875" style="1" bestFit="1" customWidth="1"/>
    <col min="773" max="773" width="12.77734375" style="1" customWidth="1"/>
    <col min="774" max="774" width="13.21875" style="1" bestFit="1" customWidth="1"/>
    <col min="775" max="775" width="11.88671875" style="1" bestFit="1" customWidth="1"/>
    <col min="776" max="776" width="11.21875" style="1" bestFit="1" customWidth="1"/>
    <col min="777" max="777" width="11.88671875" style="1" bestFit="1" customWidth="1"/>
    <col min="778" max="778" width="13.21875" style="1" bestFit="1" customWidth="1"/>
    <col min="779" max="779" width="11" style="1" bestFit="1" customWidth="1"/>
    <col min="780" max="780" width="11.21875" style="1" bestFit="1" customWidth="1"/>
    <col min="781" max="782" width="11.88671875" style="1" bestFit="1" customWidth="1"/>
    <col min="783" max="783" width="10.88671875" style="1" customWidth="1"/>
    <col min="784" max="784" width="11" style="1" bestFit="1" customWidth="1"/>
    <col min="785" max="785" width="11.88671875" style="1" bestFit="1" customWidth="1"/>
    <col min="786" max="786" width="13.21875" style="1" bestFit="1" customWidth="1"/>
    <col min="787" max="787" width="3.21875" style="1" bestFit="1" customWidth="1"/>
    <col min="788" max="788" width="1.44140625" style="1" customWidth="1"/>
    <col min="789" max="789" width="7.6640625" style="1" customWidth="1"/>
    <col min="790" max="1024" width="11.5546875" style="1"/>
    <col min="1025" max="1025" width="3.33203125" style="1" customWidth="1"/>
    <col min="1026" max="1026" width="12.33203125" style="1" customWidth="1"/>
    <col min="1027" max="1028" width="11.88671875" style="1" bestFit="1" customWidth="1"/>
    <col min="1029" max="1029" width="12.77734375" style="1" customWidth="1"/>
    <col min="1030" max="1030" width="13.21875" style="1" bestFit="1" customWidth="1"/>
    <col min="1031" max="1031" width="11.88671875" style="1" bestFit="1" customWidth="1"/>
    <col min="1032" max="1032" width="11.21875" style="1" bestFit="1" customWidth="1"/>
    <col min="1033" max="1033" width="11.88671875" style="1" bestFit="1" customWidth="1"/>
    <col min="1034" max="1034" width="13.21875" style="1" bestFit="1" customWidth="1"/>
    <col min="1035" max="1035" width="11" style="1" bestFit="1" customWidth="1"/>
    <col min="1036" max="1036" width="11.21875" style="1" bestFit="1" customWidth="1"/>
    <col min="1037" max="1038" width="11.88671875" style="1" bestFit="1" customWidth="1"/>
    <col min="1039" max="1039" width="10.88671875" style="1" customWidth="1"/>
    <col min="1040" max="1040" width="11" style="1" bestFit="1" customWidth="1"/>
    <col min="1041" max="1041" width="11.88671875" style="1" bestFit="1" customWidth="1"/>
    <col min="1042" max="1042" width="13.21875" style="1" bestFit="1" customWidth="1"/>
    <col min="1043" max="1043" width="3.21875" style="1" bestFit="1" customWidth="1"/>
    <col min="1044" max="1044" width="1.44140625" style="1" customWidth="1"/>
    <col min="1045" max="1045" width="7.6640625" style="1" customWidth="1"/>
    <col min="1046" max="1280" width="11.5546875" style="1"/>
    <col min="1281" max="1281" width="3.33203125" style="1" customWidth="1"/>
    <col min="1282" max="1282" width="12.33203125" style="1" customWidth="1"/>
    <col min="1283" max="1284" width="11.88671875" style="1" bestFit="1" customWidth="1"/>
    <col min="1285" max="1285" width="12.77734375" style="1" customWidth="1"/>
    <col min="1286" max="1286" width="13.21875" style="1" bestFit="1" customWidth="1"/>
    <col min="1287" max="1287" width="11.88671875" style="1" bestFit="1" customWidth="1"/>
    <col min="1288" max="1288" width="11.21875" style="1" bestFit="1" customWidth="1"/>
    <col min="1289" max="1289" width="11.88671875" style="1" bestFit="1" customWidth="1"/>
    <col min="1290" max="1290" width="13.21875" style="1" bestFit="1" customWidth="1"/>
    <col min="1291" max="1291" width="11" style="1" bestFit="1" customWidth="1"/>
    <col min="1292" max="1292" width="11.21875" style="1" bestFit="1" customWidth="1"/>
    <col min="1293" max="1294" width="11.88671875" style="1" bestFit="1" customWidth="1"/>
    <col min="1295" max="1295" width="10.88671875" style="1" customWidth="1"/>
    <col min="1296" max="1296" width="11" style="1" bestFit="1" customWidth="1"/>
    <col min="1297" max="1297" width="11.88671875" style="1" bestFit="1" customWidth="1"/>
    <col min="1298" max="1298" width="13.21875" style="1" bestFit="1" customWidth="1"/>
    <col min="1299" max="1299" width="3.21875" style="1" bestFit="1" customWidth="1"/>
    <col min="1300" max="1300" width="1.44140625" style="1" customWidth="1"/>
    <col min="1301" max="1301" width="7.6640625" style="1" customWidth="1"/>
    <col min="1302" max="1536" width="11.5546875" style="1"/>
    <col min="1537" max="1537" width="3.33203125" style="1" customWidth="1"/>
    <col min="1538" max="1538" width="12.33203125" style="1" customWidth="1"/>
    <col min="1539" max="1540" width="11.88671875" style="1" bestFit="1" customWidth="1"/>
    <col min="1541" max="1541" width="12.77734375" style="1" customWidth="1"/>
    <col min="1542" max="1542" width="13.21875" style="1" bestFit="1" customWidth="1"/>
    <col min="1543" max="1543" width="11.88671875" style="1" bestFit="1" customWidth="1"/>
    <col min="1544" max="1544" width="11.21875" style="1" bestFit="1" customWidth="1"/>
    <col min="1545" max="1545" width="11.88671875" style="1" bestFit="1" customWidth="1"/>
    <col min="1546" max="1546" width="13.21875" style="1" bestFit="1" customWidth="1"/>
    <col min="1547" max="1547" width="11" style="1" bestFit="1" customWidth="1"/>
    <col min="1548" max="1548" width="11.21875" style="1" bestFit="1" customWidth="1"/>
    <col min="1549" max="1550" width="11.88671875" style="1" bestFit="1" customWidth="1"/>
    <col min="1551" max="1551" width="10.88671875" style="1" customWidth="1"/>
    <col min="1552" max="1552" width="11" style="1" bestFit="1" customWidth="1"/>
    <col min="1553" max="1553" width="11.88671875" style="1" bestFit="1" customWidth="1"/>
    <col min="1554" max="1554" width="13.21875" style="1" bestFit="1" customWidth="1"/>
    <col min="1555" max="1555" width="3.21875" style="1" bestFit="1" customWidth="1"/>
    <col min="1556" max="1556" width="1.44140625" style="1" customWidth="1"/>
    <col min="1557" max="1557" width="7.6640625" style="1" customWidth="1"/>
    <col min="1558" max="1792" width="11.5546875" style="1"/>
    <col min="1793" max="1793" width="3.33203125" style="1" customWidth="1"/>
    <col min="1794" max="1794" width="12.33203125" style="1" customWidth="1"/>
    <col min="1795" max="1796" width="11.88671875" style="1" bestFit="1" customWidth="1"/>
    <col min="1797" max="1797" width="12.77734375" style="1" customWidth="1"/>
    <col min="1798" max="1798" width="13.21875" style="1" bestFit="1" customWidth="1"/>
    <col min="1799" max="1799" width="11.88671875" style="1" bestFit="1" customWidth="1"/>
    <col min="1800" max="1800" width="11.21875" style="1" bestFit="1" customWidth="1"/>
    <col min="1801" max="1801" width="11.88671875" style="1" bestFit="1" customWidth="1"/>
    <col min="1802" max="1802" width="13.21875" style="1" bestFit="1" customWidth="1"/>
    <col min="1803" max="1803" width="11" style="1" bestFit="1" customWidth="1"/>
    <col min="1804" max="1804" width="11.21875" style="1" bestFit="1" customWidth="1"/>
    <col min="1805" max="1806" width="11.88671875" style="1" bestFit="1" customWidth="1"/>
    <col min="1807" max="1807" width="10.88671875" style="1" customWidth="1"/>
    <col min="1808" max="1808" width="11" style="1" bestFit="1" customWidth="1"/>
    <col min="1809" max="1809" width="11.88671875" style="1" bestFit="1" customWidth="1"/>
    <col min="1810" max="1810" width="13.21875" style="1" bestFit="1" customWidth="1"/>
    <col min="1811" max="1811" width="3.21875" style="1" bestFit="1" customWidth="1"/>
    <col min="1812" max="1812" width="1.44140625" style="1" customWidth="1"/>
    <col min="1813" max="1813" width="7.6640625" style="1" customWidth="1"/>
    <col min="1814" max="2048" width="11.5546875" style="1"/>
    <col min="2049" max="2049" width="3.33203125" style="1" customWidth="1"/>
    <col min="2050" max="2050" width="12.33203125" style="1" customWidth="1"/>
    <col min="2051" max="2052" width="11.88671875" style="1" bestFit="1" customWidth="1"/>
    <col min="2053" max="2053" width="12.77734375" style="1" customWidth="1"/>
    <col min="2054" max="2054" width="13.21875" style="1" bestFit="1" customWidth="1"/>
    <col min="2055" max="2055" width="11.88671875" style="1" bestFit="1" customWidth="1"/>
    <col min="2056" max="2056" width="11.21875" style="1" bestFit="1" customWidth="1"/>
    <col min="2057" max="2057" width="11.88671875" style="1" bestFit="1" customWidth="1"/>
    <col min="2058" max="2058" width="13.21875" style="1" bestFit="1" customWidth="1"/>
    <col min="2059" max="2059" width="11" style="1" bestFit="1" customWidth="1"/>
    <col min="2060" max="2060" width="11.21875" style="1" bestFit="1" customWidth="1"/>
    <col min="2061" max="2062" width="11.88671875" style="1" bestFit="1" customWidth="1"/>
    <col min="2063" max="2063" width="10.88671875" style="1" customWidth="1"/>
    <col min="2064" max="2064" width="11" style="1" bestFit="1" customWidth="1"/>
    <col min="2065" max="2065" width="11.88671875" style="1" bestFit="1" customWidth="1"/>
    <col min="2066" max="2066" width="13.21875" style="1" bestFit="1" customWidth="1"/>
    <col min="2067" max="2067" width="3.21875" style="1" bestFit="1" customWidth="1"/>
    <col min="2068" max="2068" width="1.44140625" style="1" customWidth="1"/>
    <col min="2069" max="2069" width="7.6640625" style="1" customWidth="1"/>
    <col min="2070" max="2304" width="11.5546875" style="1"/>
    <col min="2305" max="2305" width="3.33203125" style="1" customWidth="1"/>
    <col min="2306" max="2306" width="12.33203125" style="1" customWidth="1"/>
    <col min="2307" max="2308" width="11.88671875" style="1" bestFit="1" customWidth="1"/>
    <col min="2309" max="2309" width="12.77734375" style="1" customWidth="1"/>
    <col min="2310" max="2310" width="13.21875" style="1" bestFit="1" customWidth="1"/>
    <col min="2311" max="2311" width="11.88671875" style="1" bestFit="1" customWidth="1"/>
    <col min="2312" max="2312" width="11.21875" style="1" bestFit="1" customWidth="1"/>
    <col min="2313" max="2313" width="11.88671875" style="1" bestFit="1" customWidth="1"/>
    <col min="2314" max="2314" width="13.21875" style="1" bestFit="1" customWidth="1"/>
    <col min="2315" max="2315" width="11" style="1" bestFit="1" customWidth="1"/>
    <col min="2316" max="2316" width="11.21875" style="1" bestFit="1" customWidth="1"/>
    <col min="2317" max="2318" width="11.88671875" style="1" bestFit="1" customWidth="1"/>
    <col min="2319" max="2319" width="10.88671875" style="1" customWidth="1"/>
    <col min="2320" max="2320" width="11" style="1" bestFit="1" customWidth="1"/>
    <col min="2321" max="2321" width="11.88671875" style="1" bestFit="1" customWidth="1"/>
    <col min="2322" max="2322" width="13.21875" style="1" bestFit="1" customWidth="1"/>
    <col min="2323" max="2323" width="3.21875" style="1" bestFit="1" customWidth="1"/>
    <col min="2324" max="2324" width="1.44140625" style="1" customWidth="1"/>
    <col min="2325" max="2325" width="7.6640625" style="1" customWidth="1"/>
    <col min="2326" max="2560" width="11.5546875" style="1"/>
    <col min="2561" max="2561" width="3.33203125" style="1" customWidth="1"/>
    <col min="2562" max="2562" width="12.33203125" style="1" customWidth="1"/>
    <col min="2563" max="2564" width="11.88671875" style="1" bestFit="1" customWidth="1"/>
    <col min="2565" max="2565" width="12.77734375" style="1" customWidth="1"/>
    <col min="2566" max="2566" width="13.21875" style="1" bestFit="1" customWidth="1"/>
    <col min="2567" max="2567" width="11.88671875" style="1" bestFit="1" customWidth="1"/>
    <col min="2568" max="2568" width="11.21875" style="1" bestFit="1" customWidth="1"/>
    <col min="2569" max="2569" width="11.88671875" style="1" bestFit="1" customWidth="1"/>
    <col min="2570" max="2570" width="13.21875" style="1" bestFit="1" customWidth="1"/>
    <col min="2571" max="2571" width="11" style="1" bestFit="1" customWidth="1"/>
    <col min="2572" max="2572" width="11.21875" style="1" bestFit="1" customWidth="1"/>
    <col min="2573" max="2574" width="11.88671875" style="1" bestFit="1" customWidth="1"/>
    <col min="2575" max="2575" width="10.88671875" style="1" customWidth="1"/>
    <col min="2576" max="2576" width="11" style="1" bestFit="1" customWidth="1"/>
    <col min="2577" max="2577" width="11.88671875" style="1" bestFit="1" customWidth="1"/>
    <col min="2578" max="2578" width="13.21875" style="1" bestFit="1" customWidth="1"/>
    <col min="2579" max="2579" width="3.21875" style="1" bestFit="1" customWidth="1"/>
    <col min="2580" max="2580" width="1.44140625" style="1" customWidth="1"/>
    <col min="2581" max="2581" width="7.6640625" style="1" customWidth="1"/>
    <col min="2582" max="2816" width="11.5546875" style="1"/>
    <col min="2817" max="2817" width="3.33203125" style="1" customWidth="1"/>
    <col min="2818" max="2818" width="12.33203125" style="1" customWidth="1"/>
    <col min="2819" max="2820" width="11.88671875" style="1" bestFit="1" customWidth="1"/>
    <col min="2821" max="2821" width="12.77734375" style="1" customWidth="1"/>
    <col min="2822" max="2822" width="13.21875" style="1" bestFit="1" customWidth="1"/>
    <col min="2823" max="2823" width="11.88671875" style="1" bestFit="1" customWidth="1"/>
    <col min="2824" max="2824" width="11.21875" style="1" bestFit="1" customWidth="1"/>
    <col min="2825" max="2825" width="11.88671875" style="1" bestFit="1" customWidth="1"/>
    <col min="2826" max="2826" width="13.21875" style="1" bestFit="1" customWidth="1"/>
    <col min="2827" max="2827" width="11" style="1" bestFit="1" customWidth="1"/>
    <col min="2828" max="2828" width="11.21875" style="1" bestFit="1" customWidth="1"/>
    <col min="2829" max="2830" width="11.88671875" style="1" bestFit="1" customWidth="1"/>
    <col min="2831" max="2831" width="10.88671875" style="1" customWidth="1"/>
    <col min="2832" max="2832" width="11" style="1" bestFit="1" customWidth="1"/>
    <col min="2833" max="2833" width="11.88671875" style="1" bestFit="1" customWidth="1"/>
    <col min="2834" max="2834" width="13.21875" style="1" bestFit="1" customWidth="1"/>
    <col min="2835" max="2835" width="3.21875" style="1" bestFit="1" customWidth="1"/>
    <col min="2836" max="2836" width="1.44140625" style="1" customWidth="1"/>
    <col min="2837" max="2837" width="7.6640625" style="1" customWidth="1"/>
    <col min="2838" max="3072" width="11.5546875" style="1"/>
    <col min="3073" max="3073" width="3.33203125" style="1" customWidth="1"/>
    <col min="3074" max="3074" width="12.33203125" style="1" customWidth="1"/>
    <col min="3075" max="3076" width="11.88671875" style="1" bestFit="1" customWidth="1"/>
    <col min="3077" max="3077" width="12.77734375" style="1" customWidth="1"/>
    <col min="3078" max="3078" width="13.21875" style="1" bestFit="1" customWidth="1"/>
    <col min="3079" max="3079" width="11.88671875" style="1" bestFit="1" customWidth="1"/>
    <col min="3080" max="3080" width="11.21875" style="1" bestFit="1" customWidth="1"/>
    <col min="3081" max="3081" width="11.88671875" style="1" bestFit="1" customWidth="1"/>
    <col min="3082" max="3082" width="13.21875" style="1" bestFit="1" customWidth="1"/>
    <col min="3083" max="3083" width="11" style="1" bestFit="1" customWidth="1"/>
    <col min="3084" max="3084" width="11.21875" style="1" bestFit="1" customWidth="1"/>
    <col min="3085" max="3086" width="11.88671875" style="1" bestFit="1" customWidth="1"/>
    <col min="3087" max="3087" width="10.88671875" style="1" customWidth="1"/>
    <col min="3088" max="3088" width="11" style="1" bestFit="1" customWidth="1"/>
    <col min="3089" max="3089" width="11.88671875" style="1" bestFit="1" customWidth="1"/>
    <col min="3090" max="3090" width="13.21875" style="1" bestFit="1" customWidth="1"/>
    <col min="3091" max="3091" width="3.21875" style="1" bestFit="1" customWidth="1"/>
    <col min="3092" max="3092" width="1.44140625" style="1" customWidth="1"/>
    <col min="3093" max="3093" width="7.6640625" style="1" customWidth="1"/>
    <col min="3094" max="3328" width="11.5546875" style="1"/>
    <col min="3329" max="3329" width="3.33203125" style="1" customWidth="1"/>
    <col min="3330" max="3330" width="12.33203125" style="1" customWidth="1"/>
    <col min="3331" max="3332" width="11.88671875" style="1" bestFit="1" customWidth="1"/>
    <col min="3333" max="3333" width="12.77734375" style="1" customWidth="1"/>
    <col min="3334" max="3334" width="13.21875" style="1" bestFit="1" customWidth="1"/>
    <col min="3335" max="3335" width="11.88671875" style="1" bestFit="1" customWidth="1"/>
    <col min="3336" max="3336" width="11.21875" style="1" bestFit="1" customWidth="1"/>
    <col min="3337" max="3337" width="11.88671875" style="1" bestFit="1" customWidth="1"/>
    <col min="3338" max="3338" width="13.21875" style="1" bestFit="1" customWidth="1"/>
    <col min="3339" max="3339" width="11" style="1" bestFit="1" customWidth="1"/>
    <col min="3340" max="3340" width="11.21875" style="1" bestFit="1" customWidth="1"/>
    <col min="3341" max="3342" width="11.88671875" style="1" bestFit="1" customWidth="1"/>
    <col min="3343" max="3343" width="10.88671875" style="1" customWidth="1"/>
    <col min="3344" max="3344" width="11" style="1" bestFit="1" customWidth="1"/>
    <col min="3345" max="3345" width="11.88671875" style="1" bestFit="1" customWidth="1"/>
    <col min="3346" max="3346" width="13.21875" style="1" bestFit="1" customWidth="1"/>
    <col min="3347" max="3347" width="3.21875" style="1" bestFit="1" customWidth="1"/>
    <col min="3348" max="3348" width="1.44140625" style="1" customWidth="1"/>
    <col min="3349" max="3349" width="7.6640625" style="1" customWidth="1"/>
    <col min="3350" max="3584" width="11.5546875" style="1"/>
    <col min="3585" max="3585" width="3.33203125" style="1" customWidth="1"/>
    <col min="3586" max="3586" width="12.33203125" style="1" customWidth="1"/>
    <col min="3587" max="3588" width="11.88671875" style="1" bestFit="1" customWidth="1"/>
    <col min="3589" max="3589" width="12.77734375" style="1" customWidth="1"/>
    <col min="3590" max="3590" width="13.21875" style="1" bestFit="1" customWidth="1"/>
    <col min="3591" max="3591" width="11.88671875" style="1" bestFit="1" customWidth="1"/>
    <col min="3592" max="3592" width="11.21875" style="1" bestFit="1" customWidth="1"/>
    <col min="3593" max="3593" width="11.88671875" style="1" bestFit="1" customWidth="1"/>
    <col min="3594" max="3594" width="13.21875" style="1" bestFit="1" customWidth="1"/>
    <col min="3595" max="3595" width="11" style="1" bestFit="1" customWidth="1"/>
    <col min="3596" max="3596" width="11.21875" style="1" bestFit="1" customWidth="1"/>
    <col min="3597" max="3598" width="11.88671875" style="1" bestFit="1" customWidth="1"/>
    <col min="3599" max="3599" width="10.88671875" style="1" customWidth="1"/>
    <col min="3600" max="3600" width="11" style="1" bestFit="1" customWidth="1"/>
    <col min="3601" max="3601" width="11.88671875" style="1" bestFit="1" customWidth="1"/>
    <col min="3602" max="3602" width="13.21875" style="1" bestFit="1" customWidth="1"/>
    <col min="3603" max="3603" width="3.21875" style="1" bestFit="1" customWidth="1"/>
    <col min="3604" max="3604" width="1.44140625" style="1" customWidth="1"/>
    <col min="3605" max="3605" width="7.6640625" style="1" customWidth="1"/>
    <col min="3606" max="3840" width="11.5546875" style="1"/>
    <col min="3841" max="3841" width="3.33203125" style="1" customWidth="1"/>
    <col min="3842" max="3842" width="12.33203125" style="1" customWidth="1"/>
    <col min="3843" max="3844" width="11.88671875" style="1" bestFit="1" customWidth="1"/>
    <col min="3845" max="3845" width="12.77734375" style="1" customWidth="1"/>
    <col min="3846" max="3846" width="13.21875" style="1" bestFit="1" customWidth="1"/>
    <col min="3847" max="3847" width="11.88671875" style="1" bestFit="1" customWidth="1"/>
    <col min="3848" max="3848" width="11.21875" style="1" bestFit="1" customWidth="1"/>
    <col min="3849" max="3849" width="11.88671875" style="1" bestFit="1" customWidth="1"/>
    <col min="3850" max="3850" width="13.21875" style="1" bestFit="1" customWidth="1"/>
    <col min="3851" max="3851" width="11" style="1" bestFit="1" customWidth="1"/>
    <col min="3852" max="3852" width="11.21875" style="1" bestFit="1" customWidth="1"/>
    <col min="3853" max="3854" width="11.88671875" style="1" bestFit="1" customWidth="1"/>
    <col min="3855" max="3855" width="10.88671875" style="1" customWidth="1"/>
    <col min="3856" max="3856" width="11" style="1" bestFit="1" customWidth="1"/>
    <col min="3857" max="3857" width="11.88671875" style="1" bestFit="1" customWidth="1"/>
    <col min="3858" max="3858" width="13.21875" style="1" bestFit="1" customWidth="1"/>
    <col min="3859" max="3859" width="3.21875" style="1" bestFit="1" customWidth="1"/>
    <col min="3860" max="3860" width="1.44140625" style="1" customWidth="1"/>
    <col min="3861" max="3861" width="7.6640625" style="1" customWidth="1"/>
    <col min="3862" max="4096" width="11.5546875" style="1"/>
    <col min="4097" max="4097" width="3.33203125" style="1" customWidth="1"/>
    <col min="4098" max="4098" width="12.33203125" style="1" customWidth="1"/>
    <col min="4099" max="4100" width="11.88671875" style="1" bestFit="1" customWidth="1"/>
    <col min="4101" max="4101" width="12.77734375" style="1" customWidth="1"/>
    <col min="4102" max="4102" width="13.21875" style="1" bestFit="1" customWidth="1"/>
    <col min="4103" max="4103" width="11.88671875" style="1" bestFit="1" customWidth="1"/>
    <col min="4104" max="4104" width="11.21875" style="1" bestFit="1" customWidth="1"/>
    <col min="4105" max="4105" width="11.88671875" style="1" bestFit="1" customWidth="1"/>
    <col min="4106" max="4106" width="13.21875" style="1" bestFit="1" customWidth="1"/>
    <col min="4107" max="4107" width="11" style="1" bestFit="1" customWidth="1"/>
    <col min="4108" max="4108" width="11.21875" style="1" bestFit="1" customWidth="1"/>
    <col min="4109" max="4110" width="11.88671875" style="1" bestFit="1" customWidth="1"/>
    <col min="4111" max="4111" width="10.88671875" style="1" customWidth="1"/>
    <col min="4112" max="4112" width="11" style="1" bestFit="1" customWidth="1"/>
    <col min="4113" max="4113" width="11.88671875" style="1" bestFit="1" customWidth="1"/>
    <col min="4114" max="4114" width="13.21875" style="1" bestFit="1" customWidth="1"/>
    <col min="4115" max="4115" width="3.21875" style="1" bestFit="1" customWidth="1"/>
    <col min="4116" max="4116" width="1.44140625" style="1" customWidth="1"/>
    <col min="4117" max="4117" width="7.6640625" style="1" customWidth="1"/>
    <col min="4118" max="4352" width="11.5546875" style="1"/>
    <col min="4353" max="4353" width="3.33203125" style="1" customWidth="1"/>
    <col min="4354" max="4354" width="12.33203125" style="1" customWidth="1"/>
    <col min="4355" max="4356" width="11.88671875" style="1" bestFit="1" customWidth="1"/>
    <col min="4357" max="4357" width="12.77734375" style="1" customWidth="1"/>
    <col min="4358" max="4358" width="13.21875" style="1" bestFit="1" customWidth="1"/>
    <col min="4359" max="4359" width="11.88671875" style="1" bestFit="1" customWidth="1"/>
    <col min="4360" max="4360" width="11.21875" style="1" bestFit="1" customWidth="1"/>
    <col min="4361" max="4361" width="11.88671875" style="1" bestFit="1" customWidth="1"/>
    <col min="4362" max="4362" width="13.21875" style="1" bestFit="1" customWidth="1"/>
    <col min="4363" max="4363" width="11" style="1" bestFit="1" customWidth="1"/>
    <col min="4364" max="4364" width="11.21875" style="1" bestFit="1" customWidth="1"/>
    <col min="4365" max="4366" width="11.88671875" style="1" bestFit="1" customWidth="1"/>
    <col min="4367" max="4367" width="10.88671875" style="1" customWidth="1"/>
    <col min="4368" max="4368" width="11" style="1" bestFit="1" customWidth="1"/>
    <col min="4369" max="4369" width="11.88671875" style="1" bestFit="1" customWidth="1"/>
    <col min="4370" max="4370" width="13.21875" style="1" bestFit="1" customWidth="1"/>
    <col min="4371" max="4371" width="3.21875" style="1" bestFit="1" customWidth="1"/>
    <col min="4372" max="4372" width="1.44140625" style="1" customWidth="1"/>
    <col min="4373" max="4373" width="7.6640625" style="1" customWidth="1"/>
    <col min="4374" max="4608" width="11.5546875" style="1"/>
    <col min="4609" max="4609" width="3.33203125" style="1" customWidth="1"/>
    <col min="4610" max="4610" width="12.33203125" style="1" customWidth="1"/>
    <col min="4611" max="4612" width="11.88671875" style="1" bestFit="1" customWidth="1"/>
    <col min="4613" max="4613" width="12.77734375" style="1" customWidth="1"/>
    <col min="4614" max="4614" width="13.21875" style="1" bestFit="1" customWidth="1"/>
    <col min="4615" max="4615" width="11.88671875" style="1" bestFit="1" customWidth="1"/>
    <col min="4616" max="4616" width="11.21875" style="1" bestFit="1" customWidth="1"/>
    <col min="4617" max="4617" width="11.88671875" style="1" bestFit="1" customWidth="1"/>
    <col min="4618" max="4618" width="13.21875" style="1" bestFit="1" customWidth="1"/>
    <col min="4619" max="4619" width="11" style="1" bestFit="1" customWidth="1"/>
    <col min="4620" max="4620" width="11.21875" style="1" bestFit="1" customWidth="1"/>
    <col min="4621" max="4622" width="11.88671875" style="1" bestFit="1" customWidth="1"/>
    <col min="4623" max="4623" width="10.88671875" style="1" customWidth="1"/>
    <col min="4624" max="4624" width="11" style="1" bestFit="1" customWidth="1"/>
    <col min="4625" max="4625" width="11.88671875" style="1" bestFit="1" customWidth="1"/>
    <col min="4626" max="4626" width="13.21875" style="1" bestFit="1" customWidth="1"/>
    <col min="4627" max="4627" width="3.21875" style="1" bestFit="1" customWidth="1"/>
    <col min="4628" max="4628" width="1.44140625" style="1" customWidth="1"/>
    <col min="4629" max="4629" width="7.6640625" style="1" customWidth="1"/>
    <col min="4630" max="4864" width="11.5546875" style="1"/>
    <col min="4865" max="4865" width="3.33203125" style="1" customWidth="1"/>
    <col min="4866" max="4866" width="12.33203125" style="1" customWidth="1"/>
    <col min="4867" max="4868" width="11.88671875" style="1" bestFit="1" customWidth="1"/>
    <col min="4869" max="4869" width="12.77734375" style="1" customWidth="1"/>
    <col min="4870" max="4870" width="13.21875" style="1" bestFit="1" customWidth="1"/>
    <col min="4871" max="4871" width="11.88671875" style="1" bestFit="1" customWidth="1"/>
    <col min="4872" max="4872" width="11.21875" style="1" bestFit="1" customWidth="1"/>
    <col min="4873" max="4873" width="11.88671875" style="1" bestFit="1" customWidth="1"/>
    <col min="4874" max="4874" width="13.21875" style="1" bestFit="1" customWidth="1"/>
    <col min="4875" max="4875" width="11" style="1" bestFit="1" customWidth="1"/>
    <col min="4876" max="4876" width="11.21875" style="1" bestFit="1" customWidth="1"/>
    <col min="4877" max="4878" width="11.88671875" style="1" bestFit="1" customWidth="1"/>
    <col min="4879" max="4879" width="10.88671875" style="1" customWidth="1"/>
    <col min="4880" max="4880" width="11" style="1" bestFit="1" customWidth="1"/>
    <col min="4881" max="4881" width="11.88671875" style="1" bestFit="1" customWidth="1"/>
    <col min="4882" max="4882" width="13.21875" style="1" bestFit="1" customWidth="1"/>
    <col min="4883" max="4883" width="3.21875" style="1" bestFit="1" customWidth="1"/>
    <col min="4884" max="4884" width="1.44140625" style="1" customWidth="1"/>
    <col min="4885" max="4885" width="7.6640625" style="1" customWidth="1"/>
    <col min="4886" max="5120" width="11.5546875" style="1"/>
    <col min="5121" max="5121" width="3.33203125" style="1" customWidth="1"/>
    <col min="5122" max="5122" width="12.33203125" style="1" customWidth="1"/>
    <col min="5123" max="5124" width="11.88671875" style="1" bestFit="1" customWidth="1"/>
    <col min="5125" max="5125" width="12.77734375" style="1" customWidth="1"/>
    <col min="5126" max="5126" width="13.21875" style="1" bestFit="1" customWidth="1"/>
    <col min="5127" max="5127" width="11.88671875" style="1" bestFit="1" customWidth="1"/>
    <col min="5128" max="5128" width="11.21875" style="1" bestFit="1" customWidth="1"/>
    <col min="5129" max="5129" width="11.88671875" style="1" bestFit="1" customWidth="1"/>
    <col min="5130" max="5130" width="13.21875" style="1" bestFit="1" customWidth="1"/>
    <col min="5131" max="5131" width="11" style="1" bestFit="1" customWidth="1"/>
    <col min="5132" max="5132" width="11.21875" style="1" bestFit="1" customWidth="1"/>
    <col min="5133" max="5134" width="11.88671875" style="1" bestFit="1" customWidth="1"/>
    <col min="5135" max="5135" width="10.88671875" style="1" customWidth="1"/>
    <col min="5136" max="5136" width="11" style="1" bestFit="1" customWidth="1"/>
    <col min="5137" max="5137" width="11.88671875" style="1" bestFit="1" customWidth="1"/>
    <col min="5138" max="5138" width="13.21875" style="1" bestFit="1" customWidth="1"/>
    <col min="5139" max="5139" width="3.21875" style="1" bestFit="1" customWidth="1"/>
    <col min="5140" max="5140" width="1.44140625" style="1" customWidth="1"/>
    <col min="5141" max="5141" width="7.6640625" style="1" customWidth="1"/>
    <col min="5142" max="5376" width="11.5546875" style="1"/>
    <col min="5377" max="5377" width="3.33203125" style="1" customWidth="1"/>
    <col min="5378" max="5378" width="12.33203125" style="1" customWidth="1"/>
    <col min="5379" max="5380" width="11.88671875" style="1" bestFit="1" customWidth="1"/>
    <col min="5381" max="5381" width="12.77734375" style="1" customWidth="1"/>
    <col min="5382" max="5382" width="13.21875" style="1" bestFit="1" customWidth="1"/>
    <col min="5383" max="5383" width="11.88671875" style="1" bestFit="1" customWidth="1"/>
    <col min="5384" max="5384" width="11.21875" style="1" bestFit="1" customWidth="1"/>
    <col min="5385" max="5385" width="11.88671875" style="1" bestFit="1" customWidth="1"/>
    <col min="5386" max="5386" width="13.21875" style="1" bestFit="1" customWidth="1"/>
    <col min="5387" max="5387" width="11" style="1" bestFit="1" customWidth="1"/>
    <col min="5388" max="5388" width="11.21875" style="1" bestFit="1" customWidth="1"/>
    <col min="5389" max="5390" width="11.88671875" style="1" bestFit="1" customWidth="1"/>
    <col min="5391" max="5391" width="10.88671875" style="1" customWidth="1"/>
    <col min="5392" max="5392" width="11" style="1" bestFit="1" customWidth="1"/>
    <col min="5393" max="5393" width="11.88671875" style="1" bestFit="1" customWidth="1"/>
    <col min="5394" max="5394" width="13.21875" style="1" bestFit="1" customWidth="1"/>
    <col min="5395" max="5395" width="3.21875" style="1" bestFit="1" customWidth="1"/>
    <col min="5396" max="5396" width="1.44140625" style="1" customWidth="1"/>
    <col min="5397" max="5397" width="7.6640625" style="1" customWidth="1"/>
    <col min="5398" max="5632" width="11.5546875" style="1"/>
    <col min="5633" max="5633" width="3.33203125" style="1" customWidth="1"/>
    <col min="5634" max="5634" width="12.33203125" style="1" customWidth="1"/>
    <col min="5635" max="5636" width="11.88671875" style="1" bestFit="1" customWidth="1"/>
    <col min="5637" max="5637" width="12.77734375" style="1" customWidth="1"/>
    <col min="5638" max="5638" width="13.21875" style="1" bestFit="1" customWidth="1"/>
    <col min="5639" max="5639" width="11.88671875" style="1" bestFit="1" customWidth="1"/>
    <col min="5640" max="5640" width="11.21875" style="1" bestFit="1" customWidth="1"/>
    <col min="5641" max="5641" width="11.88671875" style="1" bestFit="1" customWidth="1"/>
    <col min="5642" max="5642" width="13.21875" style="1" bestFit="1" customWidth="1"/>
    <col min="5643" max="5643" width="11" style="1" bestFit="1" customWidth="1"/>
    <col min="5644" max="5644" width="11.21875" style="1" bestFit="1" customWidth="1"/>
    <col min="5645" max="5646" width="11.88671875" style="1" bestFit="1" customWidth="1"/>
    <col min="5647" max="5647" width="10.88671875" style="1" customWidth="1"/>
    <col min="5648" max="5648" width="11" style="1" bestFit="1" customWidth="1"/>
    <col min="5649" max="5649" width="11.88671875" style="1" bestFit="1" customWidth="1"/>
    <col min="5650" max="5650" width="13.21875" style="1" bestFit="1" customWidth="1"/>
    <col min="5651" max="5651" width="3.21875" style="1" bestFit="1" customWidth="1"/>
    <col min="5652" max="5652" width="1.44140625" style="1" customWidth="1"/>
    <col min="5653" max="5653" width="7.6640625" style="1" customWidth="1"/>
    <col min="5654" max="5888" width="11.5546875" style="1"/>
    <col min="5889" max="5889" width="3.33203125" style="1" customWidth="1"/>
    <col min="5890" max="5890" width="12.33203125" style="1" customWidth="1"/>
    <col min="5891" max="5892" width="11.88671875" style="1" bestFit="1" customWidth="1"/>
    <col min="5893" max="5893" width="12.77734375" style="1" customWidth="1"/>
    <col min="5894" max="5894" width="13.21875" style="1" bestFit="1" customWidth="1"/>
    <col min="5895" max="5895" width="11.88671875" style="1" bestFit="1" customWidth="1"/>
    <col min="5896" max="5896" width="11.21875" style="1" bestFit="1" customWidth="1"/>
    <col min="5897" max="5897" width="11.88671875" style="1" bestFit="1" customWidth="1"/>
    <col min="5898" max="5898" width="13.21875" style="1" bestFit="1" customWidth="1"/>
    <col min="5899" max="5899" width="11" style="1" bestFit="1" customWidth="1"/>
    <col min="5900" max="5900" width="11.21875" style="1" bestFit="1" customWidth="1"/>
    <col min="5901" max="5902" width="11.88671875" style="1" bestFit="1" customWidth="1"/>
    <col min="5903" max="5903" width="10.88671875" style="1" customWidth="1"/>
    <col min="5904" max="5904" width="11" style="1" bestFit="1" customWidth="1"/>
    <col min="5905" max="5905" width="11.88671875" style="1" bestFit="1" customWidth="1"/>
    <col min="5906" max="5906" width="13.21875" style="1" bestFit="1" customWidth="1"/>
    <col min="5907" max="5907" width="3.21875" style="1" bestFit="1" customWidth="1"/>
    <col min="5908" max="5908" width="1.44140625" style="1" customWidth="1"/>
    <col min="5909" max="5909" width="7.6640625" style="1" customWidth="1"/>
    <col min="5910" max="6144" width="11.5546875" style="1"/>
    <col min="6145" max="6145" width="3.33203125" style="1" customWidth="1"/>
    <col min="6146" max="6146" width="12.33203125" style="1" customWidth="1"/>
    <col min="6147" max="6148" width="11.88671875" style="1" bestFit="1" customWidth="1"/>
    <col min="6149" max="6149" width="12.77734375" style="1" customWidth="1"/>
    <col min="6150" max="6150" width="13.21875" style="1" bestFit="1" customWidth="1"/>
    <col min="6151" max="6151" width="11.88671875" style="1" bestFit="1" customWidth="1"/>
    <col min="6152" max="6152" width="11.21875" style="1" bestFit="1" customWidth="1"/>
    <col min="6153" max="6153" width="11.88671875" style="1" bestFit="1" customWidth="1"/>
    <col min="6154" max="6154" width="13.21875" style="1" bestFit="1" customWidth="1"/>
    <col min="6155" max="6155" width="11" style="1" bestFit="1" customWidth="1"/>
    <col min="6156" max="6156" width="11.21875" style="1" bestFit="1" customWidth="1"/>
    <col min="6157" max="6158" width="11.88671875" style="1" bestFit="1" customWidth="1"/>
    <col min="6159" max="6159" width="10.88671875" style="1" customWidth="1"/>
    <col min="6160" max="6160" width="11" style="1" bestFit="1" customWidth="1"/>
    <col min="6161" max="6161" width="11.88671875" style="1" bestFit="1" customWidth="1"/>
    <col min="6162" max="6162" width="13.21875" style="1" bestFit="1" customWidth="1"/>
    <col min="6163" max="6163" width="3.21875" style="1" bestFit="1" customWidth="1"/>
    <col min="6164" max="6164" width="1.44140625" style="1" customWidth="1"/>
    <col min="6165" max="6165" width="7.6640625" style="1" customWidth="1"/>
    <col min="6166" max="6400" width="11.5546875" style="1"/>
    <col min="6401" max="6401" width="3.33203125" style="1" customWidth="1"/>
    <col min="6402" max="6402" width="12.33203125" style="1" customWidth="1"/>
    <col min="6403" max="6404" width="11.88671875" style="1" bestFit="1" customWidth="1"/>
    <col min="6405" max="6405" width="12.77734375" style="1" customWidth="1"/>
    <col min="6406" max="6406" width="13.21875" style="1" bestFit="1" customWidth="1"/>
    <col min="6407" max="6407" width="11.88671875" style="1" bestFit="1" customWidth="1"/>
    <col min="6408" max="6408" width="11.21875" style="1" bestFit="1" customWidth="1"/>
    <col min="6409" max="6409" width="11.88671875" style="1" bestFit="1" customWidth="1"/>
    <col min="6410" max="6410" width="13.21875" style="1" bestFit="1" customWidth="1"/>
    <col min="6411" max="6411" width="11" style="1" bestFit="1" customWidth="1"/>
    <col min="6412" max="6412" width="11.21875" style="1" bestFit="1" customWidth="1"/>
    <col min="6413" max="6414" width="11.88671875" style="1" bestFit="1" customWidth="1"/>
    <col min="6415" max="6415" width="10.88671875" style="1" customWidth="1"/>
    <col min="6416" max="6416" width="11" style="1" bestFit="1" customWidth="1"/>
    <col min="6417" max="6417" width="11.88671875" style="1" bestFit="1" customWidth="1"/>
    <col min="6418" max="6418" width="13.21875" style="1" bestFit="1" customWidth="1"/>
    <col min="6419" max="6419" width="3.21875" style="1" bestFit="1" customWidth="1"/>
    <col min="6420" max="6420" width="1.44140625" style="1" customWidth="1"/>
    <col min="6421" max="6421" width="7.6640625" style="1" customWidth="1"/>
    <col min="6422" max="6656" width="11.5546875" style="1"/>
    <col min="6657" max="6657" width="3.33203125" style="1" customWidth="1"/>
    <col min="6658" max="6658" width="12.33203125" style="1" customWidth="1"/>
    <col min="6659" max="6660" width="11.88671875" style="1" bestFit="1" customWidth="1"/>
    <col min="6661" max="6661" width="12.77734375" style="1" customWidth="1"/>
    <col min="6662" max="6662" width="13.21875" style="1" bestFit="1" customWidth="1"/>
    <col min="6663" max="6663" width="11.88671875" style="1" bestFit="1" customWidth="1"/>
    <col min="6664" max="6664" width="11.21875" style="1" bestFit="1" customWidth="1"/>
    <col min="6665" max="6665" width="11.88671875" style="1" bestFit="1" customWidth="1"/>
    <col min="6666" max="6666" width="13.21875" style="1" bestFit="1" customWidth="1"/>
    <col min="6667" max="6667" width="11" style="1" bestFit="1" customWidth="1"/>
    <col min="6668" max="6668" width="11.21875" style="1" bestFit="1" customWidth="1"/>
    <col min="6669" max="6670" width="11.88671875" style="1" bestFit="1" customWidth="1"/>
    <col min="6671" max="6671" width="10.88671875" style="1" customWidth="1"/>
    <col min="6672" max="6672" width="11" style="1" bestFit="1" customWidth="1"/>
    <col min="6673" max="6673" width="11.88671875" style="1" bestFit="1" customWidth="1"/>
    <col min="6674" max="6674" width="13.21875" style="1" bestFit="1" customWidth="1"/>
    <col min="6675" max="6675" width="3.21875" style="1" bestFit="1" customWidth="1"/>
    <col min="6676" max="6676" width="1.44140625" style="1" customWidth="1"/>
    <col min="6677" max="6677" width="7.6640625" style="1" customWidth="1"/>
    <col min="6678" max="6912" width="11.5546875" style="1"/>
    <col min="6913" max="6913" width="3.33203125" style="1" customWidth="1"/>
    <col min="6914" max="6914" width="12.33203125" style="1" customWidth="1"/>
    <col min="6915" max="6916" width="11.88671875" style="1" bestFit="1" customWidth="1"/>
    <col min="6917" max="6917" width="12.77734375" style="1" customWidth="1"/>
    <col min="6918" max="6918" width="13.21875" style="1" bestFit="1" customWidth="1"/>
    <col min="6919" max="6919" width="11.88671875" style="1" bestFit="1" customWidth="1"/>
    <col min="6920" max="6920" width="11.21875" style="1" bestFit="1" customWidth="1"/>
    <col min="6921" max="6921" width="11.88671875" style="1" bestFit="1" customWidth="1"/>
    <col min="6922" max="6922" width="13.21875" style="1" bestFit="1" customWidth="1"/>
    <col min="6923" max="6923" width="11" style="1" bestFit="1" customWidth="1"/>
    <col min="6924" max="6924" width="11.21875" style="1" bestFit="1" customWidth="1"/>
    <col min="6925" max="6926" width="11.88671875" style="1" bestFit="1" customWidth="1"/>
    <col min="6927" max="6927" width="10.88671875" style="1" customWidth="1"/>
    <col min="6928" max="6928" width="11" style="1" bestFit="1" customWidth="1"/>
    <col min="6929" max="6929" width="11.88671875" style="1" bestFit="1" customWidth="1"/>
    <col min="6930" max="6930" width="13.21875" style="1" bestFit="1" customWidth="1"/>
    <col min="6931" max="6931" width="3.21875" style="1" bestFit="1" customWidth="1"/>
    <col min="6932" max="6932" width="1.44140625" style="1" customWidth="1"/>
    <col min="6933" max="6933" width="7.6640625" style="1" customWidth="1"/>
    <col min="6934" max="7168" width="11.5546875" style="1"/>
    <col min="7169" max="7169" width="3.33203125" style="1" customWidth="1"/>
    <col min="7170" max="7170" width="12.33203125" style="1" customWidth="1"/>
    <col min="7171" max="7172" width="11.88671875" style="1" bestFit="1" customWidth="1"/>
    <col min="7173" max="7173" width="12.77734375" style="1" customWidth="1"/>
    <col min="7174" max="7174" width="13.21875" style="1" bestFit="1" customWidth="1"/>
    <col min="7175" max="7175" width="11.88671875" style="1" bestFit="1" customWidth="1"/>
    <col min="7176" max="7176" width="11.21875" style="1" bestFit="1" customWidth="1"/>
    <col min="7177" max="7177" width="11.88671875" style="1" bestFit="1" customWidth="1"/>
    <col min="7178" max="7178" width="13.21875" style="1" bestFit="1" customWidth="1"/>
    <col min="7179" max="7179" width="11" style="1" bestFit="1" customWidth="1"/>
    <col min="7180" max="7180" width="11.21875" style="1" bestFit="1" customWidth="1"/>
    <col min="7181" max="7182" width="11.88671875" style="1" bestFit="1" customWidth="1"/>
    <col min="7183" max="7183" width="10.88671875" style="1" customWidth="1"/>
    <col min="7184" max="7184" width="11" style="1" bestFit="1" customWidth="1"/>
    <col min="7185" max="7185" width="11.88671875" style="1" bestFit="1" customWidth="1"/>
    <col min="7186" max="7186" width="13.21875" style="1" bestFit="1" customWidth="1"/>
    <col min="7187" max="7187" width="3.21875" style="1" bestFit="1" customWidth="1"/>
    <col min="7188" max="7188" width="1.44140625" style="1" customWidth="1"/>
    <col min="7189" max="7189" width="7.6640625" style="1" customWidth="1"/>
    <col min="7190" max="7424" width="11.5546875" style="1"/>
    <col min="7425" max="7425" width="3.33203125" style="1" customWidth="1"/>
    <col min="7426" max="7426" width="12.33203125" style="1" customWidth="1"/>
    <col min="7427" max="7428" width="11.88671875" style="1" bestFit="1" customWidth="1"/>
    <col min="7429" max="7429" width="12.77734375" style="1" customWidth="1"/>
    <col min="7430" max="7430" width="13.21875" style="1" bestFit="1" customWidth="1"/>
    <col min="7431" max="7431" width="11.88671875" style="1" bestFit="1" customWidth="1"/>
    <col min="7432" max="7432" width="11.21875" style="1" bestFit="1" customWidth="1"/>
    <col min="7433" max="7433" width="11.88671875" style="1" bestFit="1" customWidth="1"/>
    <col min="7434" max="7434" width="13.21875" style="1" bestFit="1" customWidth="1"/>
    <col min="7435" max="7435" width="11" style="1" bestFit="1" customWidth="1"/>
    <col min="7436" max="7436" width="11.21875" style="1" bestFit="1" customWidth="1"/>
    <col min="7437" max="7438" width="11.88671875" style="1" bestFit="1" customWidth="1"/>
    <col min="7439" max="7439" width="10.88671875" style="1" customWidth="1"/>
    <col min="7440" max="7440" width="11" style="1" bestFit="1" customWidth="1"/>
    <col min="7441" max="7441" width="11.88671875" style="1" bestFit="1" customWidth="1"/>
    <col min="7442" max="7442" width="13.21875" style="1" bestFit="1" customWidth="1"/>
    <col min="7443" max="7443" width="3.21875" style="1" bestFit="1" customWidth="1"/>
    <col min="7444" max="7444" width="1.44140625" style="1" customWidth="1"/>
    <col min="7445" max="7445" width="7.6640625" style="1" customWidth="1"/>
    <col min="7446" max="7680" width="11.5546875" style="1"/>
    <col min="7681" max="7681" width="3.33203125" style="1" customWidth="1"/>
    <col min="7682" max="7682" width="12.33203125" style="1" customWidth="1"/>
    <col min="7683" max="7684" width="11.88671875" style="1" bestFit="1" customWidth="1"/>
    <col min="7685" max="7685" width="12.77734375" style="1" customWidth="1"/>
    <col min="7686" max="7686" width="13.21875" style="1" bestFit="1" customWidth="1"/>
    <col min="7687" max="7687" width="11.88671875" style="1" bestFit="1" customWidth="1"/>
    <col min="7688" max="7688" width="11.21875" style="1" bestFit="1" customWidth="1"/>
    <col min="7689" max="7689" width="11.88671875" style="1" bestFit="1" customWidth="1"/>
    <col min="7690" max="7690" width="13.21875" style="1" bestFit="1" customWidth="1"/>
    <col min="7691" max="7691" width="11" style="1" bestFit="1" customWidth="1"/>
    <col min="7692" max="7692" width="11.21875" style="1" bestFit="1" customWidth="1"/>
    <col min="7693" max="7694" width="11.88671875" style="1" bestFit="1" customWidth="1"/>
    <col min="7695" max="7695" width="10.88671875" style="1" customWidth="1"/>
    <col min="7696" max="7696" width="11" style="1" bestFit="1" customWidth="1"/>
    <col min="7697" max="7697" width="11.88671875" style="1" bestFit="1" customWidth="1"/>
    <col min="7698" max="7698" width="13.21875" style="1" bestFit="1" customWidth="1"/>
    <col min="7699" max="7699" width="3.21875" style="1" bestFit="1" customWidth="1"/>
    <col min="7700" max="7700" width="1.44140625" style="1" customWidth="1"/>
    <col min="7701" max="7701" width="7.6640625" style="1" customWidth="1"/>
    <col min="7702" max="7936" width="11.5546875" style="1"/>
    <col min="7937" max="7937" width="3.33203125" style="1" customWidth="1"/>
    <col min="7938" max="7938" width="12.33203125" style="1" customWidth="1"/>
    <col min="7939" max="7940" width="11.88671875" style="1" bestFit="1" customWidth="1"/>
    <col min="7941" max="7941" width="12.77734375" style="1" customWidth="1"/>
    <col min="7942" max="7942" width="13.21875" style="1" bestFit="1" customWidth="1"/>
    <col min="7943" max="7943" width="11.88671875" style="1" bestFit="1" customWidth="1"/>
    <col min="7944" max="7944" width="11.21875" style="1" bestFit="1" customWidth="1"/>
    <col min="7945" max="7945" width="11.88671875" style="1" bestFit="1" customWidth="1"/>
    <col min="7946" max="7946" width="13.21875" style="1" bestFit="1" customWidth="1"/>
    <col min="7947" max="7947" width="11" style="1" bestFit="1" customWidth="1"/>
    <col min="7948" max="7948" width="11.21875" style="1" bestFit="1" customWidth="1"/>
    <col min="7949" max="7950" width="11.88671875" style="1" bestFit="1" customWidth="1"/>
    <col min="7951" max="7951" width="10.88671875" style="1" customWidth="1"/>
    <col min="7952" max="7952" width="11" style="1" bestFit="1" customWidth="1"/>
    <col min="7953" max="7953" width="11.88671875" style="1" bestFit="1" customWidth="1"/>
    <col min="7954" max="7954" width="13.21875" style="1" bestFit="1" customWidth="1"/>
    <col min="7955" max="7955" width="3.21875" style="1" bestFit="1" customWidth="1"/>
    <col min="7956" max="7956" width="1.44140625" style="1" customWidth="1"/>
    <col min="7957" max="7957" width="7.6640625" style="1" customWidth="1"/>
    <col min="7958" max="8192" width="11.5546875" style="1"/>
    <col min="8193" max="8193" width="3.33203125" style="1" customWidth="1"/>
    <col min="8194" max="8194" width="12.33203125" style="1" customWidth="1"/>
    <col min="8195" max="8196" width="11.88671875" style="1" bestFit="1" customWidth="1"/>
    <col min="8197" max="8197" width="12.77734375" style="1" customWidth="1"/>
    <col min="8198" max="8198" width="13.21875" style="1" bestFit="1" customWidth="1"/>
    <col min="8199" max="8199" width="11.88671875" style="1" bestFit="1" customWidth="1"/>
    <col min="8200" max="8200" width="11.21875" style="1" bestFit="1" customWidth="1"/>
    <col min="8201" max="8201" width="11.88671875" style="1" bestFit="1" customWidth="1"/>
    <col min="8202" max="8202" width="13.21875" style="1" bestFit="1" customWidth="1"/>
    <col min="8203" max="8203" width="11" style="1" bestFit="1" customWidth="1"/>
    <col min="8204" max="8204" width="11.21875" style="1" bestFit="1" customWidth="1"/>
    <col min="8205" max="8206" width="11.88671875" style="1" bestFit="1" customWidth="1"/>
    <col min="8207" max="8207" width="10.88671875" style="1" customWidth="1"/>
    <col min="8208" max="8208" width="11" style="1" bestFit="1" customWidth="1"/>
    <col min="8209" max="8209" width="11.88671875" style="1" bestFit="1" customWidth="1"/>
    <col min="8210" max="8210" width="13.21875" style="1" bestFit="1" customWidth="1"/>
    <col min="8211" max="8211" width="3.21875" style="1" bestFit="1" customWidth="1"/>
    <col min="8212" max="8212" width="1.44140625" style="1" customWidth="1"/>
    <col min="8213" max="8213" width="7.6640625" style="1" customWidth="1"/>
    <col min="8214" max="8448" width="11.5546875" style="1"/>
    <col min="8449" max="8449" width="3.33203125" style="1" customWidth="1"/>
    <col min="8450" max="8450" width="12.33203125" style="1" customWidth="1"/>
    <col min="8451" max="8452" width="11.88671875" style="1" bestFit="1" customWidth="1"/>
    <col min="8453" max="8453" width="12.77734375" style="1" customWidth="1"/>
    <col min="8454" max="8454" width="13.21875" style="1" bestFit="1" customWidth="1"/>
    <col min="8455" max="8455" width="11.88671875" style="1" bestFit="1" customWidth="1"/>
    <col min="8456" max="8456" width="11.21875" style="1" bestFit="1" customWidth="1"/>
    <col min="8457" max="8457" width="11.88671875" style="1" bestFit="1" customWidth="1"/>
    <col min="8458" max="8458" width="13.21875" style="1" bestFit="1" customWidth="1"/>
    <col min="8459" max="8459" width="11" style="1" bestFit="1" customWidth="1"/>
    <col min="8460" max="8460" width="11.21875" style="1" bestFit="1" customWidth="1"/>
    <col min="8461" max="8462" width="11.88671875" style="1" bestFit="1" customWidth="1"/>
    <col min="8463" max="8463" width="10.88671875" style="1" customWidth="1"/>
    <col min="8464" max="8464" width="11" style="1" bestFit="1" customWidth="1"/>
    <col min="8465" max="8465" width="11.88671875" style="1" bestFit="1" customWidth="1"/>
    <col min="8466" max="8466" width="13.21875" style="1" bestFit="1" customWidth="1"/>
    <col min="8467" max="8467" width="3.21875" style="1" bestFit="1" customWidth="1"/>
    <col min="8468" max="8468" width="1.44140625" style="1" customWidth="1"/>
    <col min="8469" max="8469" width="7.6640625" style="1" customWidth="1"/>
    <col min="8470" max="8704" width="11.5546875" style="1"/>
    <col min="8705" max="8705" width="3.33203125" style="1" customWidth="1"/>
    <col min="8706" max="8706" width="12.33203125" style="1" customWidth="1"/>
    <col min="8707" max="8708" width="11.88671875" style="1" bestFit="1" customWidth="1"/>
    <col min="8709" max="8709" width="12.77734375" style="1" customWidth="1"/>
    <col min="8710" max="8710" width="13.21875" style="1" bestFit="1" customWidth="1"/>
    <col min="8711" max="8711" width="11.88671875" style="1" bestFit="1" customWidth="1"/>
    <col min="8712" max="8712" width="11.21875" style="1" bestFit="1" customWidth="1"/>
    <col min="8713" max="8713" width="11.88671875" style="1" bestFit="1" customWidth="1"/>
    <col min="8714" max="8714" width="13.21875" style="1" bestFit="1" customWidth="1"/>
    <col min="8715" max="8715" width="11" style="1" bestFit="1" customWidth="1"/>
    <col min="8716" max="8716" width="11.21875" style="1" bestFit="1" customWidth="1"/>
    <col min="8717" max="8718" width="11.88671875" style="1" bestFit="1" customWidth="1"/>
    <col min="8719" max="8719" width="10.88671875" style="1" customWidth="1"/>
    <col min="8720" max="8720" width="11" style="1" bestFit="1" customWidth="1"/>
    <col min="8721" max="8721" width="11.88671875" style="1" bestFit="1" customWidth="1"/>
    <col min="8722" max="8722" width="13.21875" style="1" bestFit="1" customWidth="1"/>
    <col min="8723" max="8723" width="3.21875" style="1" bestFit="1" customWidth="1"/>
    <col min="8724" max="8724" width="1.44140625" style="1" customWidth="1"/>
    <col min="8725" max="8725" width="7.6640625" style="1" customWidth="1"/>
    <col min="8726" max="8960" width="11.5546875" style="1"/>
    <col min="8961" max="8961" width="3.33203125" style="1" customWidth="1"/>
    <col min="8962" max="8962" width="12.33203125" style="1" customWidth="1"/>
    <col min="8963" max="8964" width="11.88671875" style="1" bestFit="1" customWidth="1"/>
    <col min="8965" max="8965" width="12.77734375" style="1" customWidth="1"/>
    <col min="8966" max="8966" width="13.21875" style="1" bestFit="1" customWidth="1"/>
    <col min="8967" max="8967" width="11.88671875" style="1" bestFit="1" customWidth="1"/>
    <col min="8968" max="8968" width="11.21875" style="1" bestFit="1" customWidth="1"/>
    <col min="8969" max="8969" width="11.88671875" style="1" bestFit="1" customWidth="1"/>
    <col min="8970" max="8970" width="13.21875" style="1" bestFit="1" customWidth="1"/>
    <col min="8971" max="8971" width="11" style="1" bestFit="1" customWidth="1"/>
    <col min="8972" max="8972" width="11.21875" style="1" bestFit="1" customWidth="1"/>
    <col min="8973" max="8974" width="11.88671875" style="1" bestFit="1" customWidth="1"/>
    <col min="8975" max="8975" width="10.88671875" style="1" customWidth="1"/>
    <col min="8976" max="8976" width="11" style="1" bestFit="1" customWidth="1"/>
    <col min="8977" max="8977" width="11.88671875" style="1" bestFit="1" customWidth="1"/>
    <col min="8978" max="8978" width="13.21875" style="1" bestFit="1" customWidth="1"/>
    <col min="8979" max="8979" width="3.21875" style="1" bestFit="1" customWidth="1"/>
    <col min="8980" max="8980" width="1.44140625" style="1" customWidth="1"/>
    <col min="8981" max="8981" width="7.6640625" style="1" customWidth="1"/>
    <col min="8982" max="9216" width="11.5546875" style="1"/>
    <col min="9217" max="9217" width="3.33203125" style="1" customWidth="1"/>
    <col min="9218" max="9218" width="12.33203125" style="1" customWidth="1"/>
    <col min="9219" max="9220" width="11.88671875" style="1" bestFit="1" customWidth="1"/>
    <col min="9221" max="9221" width="12.77734375" style="1" customWidth="1"/>
    <col min="9222" max="9222" width="13.21875" style="1" bestFit="1" customWidth="1"/>
    <col min="9223" max="9223" width="11.88671875" style="1" bestFit="1" customWidth="1"/>
    <col min="9224" max="9224" width="11.21875" style="1" bestFit="1" customWidth="1"/>
    <col min="9225" max="9225" width="11.88671875" style="1" bestFit="1" customWidth="1"/>
    <col min="9226" max="9226" width="13.21875" style="1" bestFit="1" customWidth="1"/>
    <col min="9227" max="9227" width="11" style="1" bestFit="1" customWidth="1"/>
    <col min="9228" max="9228" width="11.21875" style="1" bestFit="1" customWidth="1"/>
    <col min="9229" max="9230" width="11.88671875" style="1" bestFit="1" customWidth="1"/>
    <col min="9231" max="9231" width="10.88671875" style="1" customWidth="1"/>
    <col min="9232" max="9232" width="11" style="1" bestFit="1" customWidth="1"/>
    <col min="9233" max="9233" width="11.88671875" style="1" bestFit="1" customWidth="1"/>
    <col min="9234" max="9234" width="13.21875" style="1" bestFit="1" customWidth="1"/>
    <col min="9235" max="9235" width="3.21875" style="1" bestFit="1" customWidth="1"/>
    <col min="9236" max="9236" width="1.44140625" style="1" customWidth="1"/>
    <col min="9237" max="9237" width="7.6640625" style="1" customWidth="1"/>
    <col min="9238" max="9472" width="11.5546875" style="1"/>
    <col min="9473" max="9473" width="3.33203125" style="1" customWidth="1"/>
    <col min="9474" max="9474" width="12.33203125" style="1" customWidth="1"/>
    <col min="9475" max="9476" width="11.88671875" style="1" bestFit="1" customWidth="1"/>
    <col min="9477" max="9477" width="12.77734375" style="1" customWidth="1"/>
    <col min="9478" max="9478" width="13.21875" style="1" bestFit="1" customWidth="1"/>
    <col min="9479" max="9479" width="11.88671875" style="1" bestFit="1" customWidth="1"/>
    <col min="9480" max="9480" width="11.21875" style="1" bestFit="1" customWidth="1"/>
    <col min="9481" max="9481" width="11.88671875" style="1" bestFit="1" customWidth="1"/>
    <col min="9482" max="9482" width="13.21875" style="1" bestFit="1" customWidth="1"/>
    <col min="9483" max="9483" width="11" style="1" bestFit="1" customWidth="1"/>
    <col min="9484" max="9484" width="11.21875" style="1" bestFit="1" customWidth="1"/>
    <col min="9485" max="9486" width="11.88671875" style="1" bestFit="1" customWidth="1"/>
    <col min="9487" max="9487" width="10.88671875" style="1" customWidth="1"/>
    <col min="9488" max="9488" width="11" style="1" bestFit="1" customWidth="1"/>
    <col min="9489" max="9489" width="11.88671875" style="1" bestFit="1" customWidth="1"/>
    <col min="9490" max="9490" width="13.21875" style="1" bestFit="1" customWidth="1"/>
    <col min="9491" max="9491" width="3.21875" style="1" bestFit="1" customWidth="1"/>
    <col min="9492" max="9492" width="1.44140625" style="1" customWidth="1"/>
    <col min="9493" max="9493" width="7.6640625" style="1" customWidth="1"/>
    <col min="9494" max="9728" width="11.5546875" style="1"/>
    <col min="9729" max="9729" width="3.33203125" style="1" customWidth="1"/>
    <col min="9730" max="9730" width="12.33203125" style="1" customWidth="1"/>
    <col min="9731" max="9732" width="11.88671875" style="1" bestFit="1" customWidth="1"/>
    <col min="9733" max="9733" width="12.77734375" style="1" customWidth="1"/>
    <col min="9734" max="9734" width="13.21875" style="1" bestFit="1" customWidth="1"/>
    <col min="9735" max="9735" width="11.88671875" style="1" bestFit="1" customWidth="1"/>
    <col min="9736" max="9736" width="11.21875" style="1" bestFit="1" customWidth="1"/>
    <col min="9737" max="9737" width="11.88671875" style="1" bestFit="1" customWidth="1"/>
    <col min="9738" max="9738" width="13.21875" style="1" bestFit="1" customWidth="1"/>
    <col min="9739" max="9739" width="11" style="1" bestFit="1" customWidth="1"/>
    <col min="9740" max="9740" width="11.21875" style="1" bestFit="1" customWidth="1"/>
    <col min="9741" max="9742" width="11.88671875" style="1" bestFit="1" customWidth="1"/>
    <col min="9743" max="9743" width="10.88671875" style="1" customWidth="1"/>
    <col min="9744" max="9744" width="11" style="1" bestFit="1" customWidth="1"/>
    <col min="9745" max="9745" width="11.88671875" style="1" bestFit="1" customWidth="1"/>
    <col min="9746" max="9746" width="13.21875" style="1" bestFit="1" customWidth="1"/>
    <col min="9747" max="9747" width="3.21875" style="1" bestFit="1" customWidth="1"/>
    <col min="9748" max="9748" width="1.44140625" style="1" customWidth="1"/>
    <col min="9749" max="9749" width="7.6640625" style="1" customWidth="1"/>
    <col min="9750" max="9984" width="11.5546875" style="1"/>
    <col min="9985" max="9985" width="3.33203125" style="1" customWidth="1"/>
    <col min="9986" max="9986" width="12.33203125" style="1" customWidth="1"/>
    <col min="9987" max="9988" width="11.88671875" style="1" bestFit="1" customWidth="1"/>
    <col min="9989" max="9989" width="12.77734375" style="1" customWidth="1"/>
    <col min="9990" max="9990" width="13.21875" style="1" bestFit="1" customWidth="1"/>
    <col min="9991" max="9991" width="11.88671875" style="1" bestFit="1" customWidth="1"/>
    <col min="9992" max="9992" width="11.21875" style="1" bestFit="1" customWidth="1"/>
    <col min="9993" max="9993" width="11.88671875" style="1" bestFit="1" customWidth="1"/>
    <col min="9994" max="9994" width="13.21875" style="1" bestFit="1" customWidth="1"/>
    <col min="9995" max="9995" width="11" style="1" bestFit="1" customWidth="1"/>
    <col min="9996" max="9996" width="11.21875" style="1" bestFit="1" customWidth="1"/>
    <col min="9997" max="9998" width="11.88671875" style="1" bestFit="1" customWidth="1"/>
    <col min="9999" max="9999" width="10.88671875" style="1" customWidth="1"/>
    <col min="10000" max="10000" width="11" style="1" bestFit="1" customWidth="1"/>
    <col min="10001" max="10001" width="11.88671875" style="1" bestFit="1" customWidth="1"/>
    <col min="10002" max="10002" width="13.21875" style="1" bestFit="1" customWidth="1"/>
    <col min="10003" max="10003" width="3.21875" style="1" bestFit="1" customWidth="1"/>
    <col min="10004" max="10004" width="1.44140625" style="1" customWidth="1"/>
    <col min="10005" max="10005" width="7.6640625" style="1" customWidth="1"/>
    <col min="10006" max="10240" width="11.5546875" style="1"/>
    <col min="10241" max="10241" width="3.33203125" style="1" customWidth="1"/>
    <col min="10242" max="10242" width="12.33203125" style="1" customWidth="1"/>
    <col min="10243" max="10244" width="11.88671875" style="1" bestFit="1" customWidth="1"/>
    <col min="10245" max="10245" width="12.77734375" style="1" customWidth="1"/>
    <col min="10246" max="10246" width="13.21875" style="1" bestFit="1" customWidth="1"/>
    <col min="10247" max="10247" width="11.88671875" style="1" bestFit="1" customWidth="1"/>
    <col min="10248" max="10248" width="11.21875" style="1" bestFit="1" customWidth="1"/>
    <col min="10249" max="10249" width="11.88671875" style="1" bestFit="1" customWidth="1"/>
    <col min="10250" max="10250" width="13.21875" style="1" bestFit="1" customWidth="1"/>
    <col min="10251" max="10251" width="11" style="1" bestFit="1" customWidth="1"/>
    <col min="10252" max="10252" width="11.21875" style="1" bestFit="1" customWidth="1"/>
    <col min="10253" max="10254" width="11.88671875" style="1" bestFit="1" customWidth="1"/>
    <col min="10255" max="10255" width="10.88671875" style="1" customWidth="1"/>
    <col min="10256" max="10256" width="11" style="1" bestFit="1" customWidth="1"/>
    <col min="10257" max="10257" width="11.88671875" style="1" bestFit="1" customWidth="1"/>
    <col min="10258" max="10258" width="13.21875" style="1" bestFit="1" customWidth="1"/>
    <col min="10259" max="10259" width="3.21875" style="1" bestFit="1" customWidth="1"/>
    <col min="10260" max="10260" width="1.44140625" style="1" customWidth="1"/>
    <col min="10261" max="10261" width="7.6640625" style="1" customWidth="1"/>
    <col min="10262" max="10496" width="11.5546875" style="1"/>
    <col min="10497" max="10497" width="3.33203125" style="1" customWidth="1"/>
    <col min="10498" max="10498" width="12.33203125" style="1" customWidth="1"/>
    <col min="10499" max="10500" width="11.88671875" style="1" bestFit="1" customWidth="1"/>
    <col min="10501" max="10501" width="12.77734375" style="1" customWidth="1"/>
    <col min="10502" max="10502" width="13.21875" style="1" bestFit="1" customWidth="1"/>
    <col min="10503" max="10503" width="11.88671875" style="1" bestFit="1" customWidth="1"/>
    <col min="10504" max="10504" width="11.21875" style="1" bestFit="1" customWidth="1"/>
    <col min="10505" max="10505" width="11.88671875" style="1" bestFit="1" customWidth="1"/>
    <col min="10506" max="10506" width="13.21875" style="1" bestFit="1" customWidth="1"/>
    <col min="10507" max="10507" width="11" style="1" bestFit="1" customWidth="1"/>
    <col min="10508" max="10508" width="11.21875" style="1" bestFit="1" customWidth="1"/>
    <col min="10509" max="10510" width="11.88671875" style="1" bestFit="1" customWidth="1"/>
    <col min="10511" max="10511" width="10.88671875" style="1" customWidth="1"/>
    <col min="10512" max="10512" width="11" style="1" bestFit="1" customWidth="1"/>
    <col min="10513" max="10513" width="11.88671875" style="1" bestFit="1" customWidth="1"/>
    <col min="10514" max="10514" width="13.21875" style="1" bestFit="1" customWidth="1"/>
    <col min="10515" max="10515" width="3.21875" style="1" bestFit="1" customWidth="1"/>
    <col min="10516" max="10516" width="1.44140625" style="1" customWidth="1"/>
    <col min="10517" max="10517" width="7.6640625" style="1" customWidth="1"/>
    <col min="10518" max="10752" width="11.5546875" style="1"/>
    <col min="10753" max="10753" width="3.33203125" style="1" customWidth="1"/>
    <col min="10754" max="10754" width="12.33203125" style="1" customWidth="1"/>
    <col min="10755" max="10756" width="11.88671875" style="1" bestFit="1" customWidth="1"/>
    <col min="10757" max="10757" width="12.77734375" style="1" customWidth="1"/>
    <col min="10758" max="10758" width="13.21875" style="1" bestFit="1" customWidth="1"/>
    <col min="10759" max="10759" width="11.88671875" style="1" bestFit="1" customWidth="1"/>
    <col min="10760" max="10760" width="11.21875" style="1" bestFit="1" customWidth="1"/>
    <col min="10761" max="10761" width="11.88671875" style="1" bestFit="1" customWidth="1"/>
    <col min="10762" max="10762" width="13.21875" style="1" bestFit="1" customWidth="1"/>
    <col min="10763" max="10763" width="11" style="1" bestFit="1" customWidth="1"/>
    <col min="10764" max="10764" width="11.21875" style="1" bestFit="1" customWidth="1"/>
    <col min="10765" max="10766" width="11.88671875" style="1" bestFit="1" customWidth="1"/>
    <col min="10767" max="10767" width="10.88671875" style="1" customWidth="1"/>
    <col min="10768" max="10768" width="11" style="1" bestFit="1" customWidth="1"/>
    <col min="10769" max="10769" width="11.88671875" style="1" bestFit="1" customWidth="1"/>
    <col min="10770" max="10770" width="13.21875" style="1" bestFit="1" customWidth="1"/>
    <col min="10771" max="10771" width="3.21875" style="1" bestFit="1" customWidth="1"/>
    <col min="10772" max="10772" width="1.44140625" style="1" customWidth="1"/>
    <col min="10773" max="10773" width="7.6640625" style="1" customWidth="1"/>
    <col min="10774" max="11008" width="11.5546875" style="1"/>
    <col min="11009" max="11009" width="3.33203125" style="1" customWidth="1"/>
    <col min="11010" max="11010" width="12.33203125" style="1" customWidth="1"/>
    <col min="11011" max="11012" width="11.88671875" style="1" bestFit="1" customWidth="1"/>
    <col min="11013" max="11013" width="12.77734375" style="1" customWidth="1"/>
    <col min="11014" max="11014" width="13.21875" style="1" bestFit="1" customWidth="1"/>
    <col min="11015" max="11015" width="11.88671875" style="1" bestFit="1" customWidth="1"/>
    <col min="11016" max="11016" width="11.21875" style="1" bestFit="1" customWidth="1"/>
    <col min="11017" max="11017" width="11.88671875" style="1" bestFit="1" customWidth="1"/>
    <col min="11018" max="11018" width="13.21875" style="1" bestFit="1" customWidth="1"/>
    <col min="11019" max="11019" width="11" style="1" bestFit="1" customWidth="1"/>
    <col min="11020" max="11020" width="11.21875" style="1" bestFit="1" customWidth="1"/>
    <col min="11021" max="11022" width="11.88671875" style="1" bestFit="1" customWidth="1"/>
    <col min="11023" max="11023" width="10.88671875" style="1" customWidth="1"/>
    <col min="11024" max="11024" width="11" style="1" bestFit="1" customWidth="1"/>
    <col min="11025" max="11025" width="11.88671875" style="1" bestFit="1" customWidth="1"/>
    <col min="11026" max="11026" width="13.21875" style="1" bestFit="1" customWidth="1"/>
    <col min="11027" max="11027" width="3.21875" style="1" bestFit="1" customWidth="1"/>
    <col min="11028" max="11028" width="1.44140625" style="1" customWidth="1"/>
    <col min="11029" max="11029" width="7.6640625" style="1" customWidth="1"/>
    <col min="11030" max="11264" width="11.5546875" style="1"/>
    <col min="11265" max="11265" width="3.33203125" style="1" customWidth="1"/>
    <col min="11266" max="11266" width="12.33203125" style="1" customWidth="1"/>
    <col min="11267" max="11268" width="11.88671875" style="1" bestFit="1" customWidth="1"/>
    <col min="11269" max="11269" width="12.77734375" style="1" customWidth="1"/>
    <col min="11270" max="11270" width="13.21875" style="1" bestFit="1" customWidth="1"/>
    <col min="11271" max="11271" width="11.88671875" style="1" bestFit="1" customWidth="1"/>
    <col min="11272" max="11272" width="11.21875" style="1" bestFit="1" customWidth="1"/>
    <col min="11273" max="11273" width="11.88671875" style="1" bestFit="1" customWidth="1"/>
    <col min="11274" max="11274" width="13.21875" style="1" bestFit="1" customWidth="1"/>
    <col min="11275" max="11275" width="11" style="1" bestFit="1" customWidth="1"/>
    <col min="11276" max="11276" width="11.21875" style="1" bestFit="1" customWidth="1"/>
    <col min="11277" max="11278" width="11.88671875" style="1" bestFit="1" customWidth="1"/>
    <col min="11279" max="11279" width="10.88671875" style="1" customWidth="1"/>
    <col min="11280" max="11280" width="11" style="1" bestFit="1" customWidth="1"/>
    <col min="11281" max="11281" width="11.88671875" style="1" bestFit="1" customWidth="1"/>
    <col min="11282" max="11282" width="13.21875" style="1" bestFit="1" customWidth="1"/>
    <col min="11283" max="11283" width="3.21875" style="1" bestFit="1" customWidth="1"/>
    <col min="11284" max="11284" width="1.44140625" style="1" customWidth="1"/>
    <col min="11285" max="11285" width="7.6640625" style="1" customWidth="1"/>
    <col min="11286" max="11520" width="11.5546875" style="1"/>
    <col min="11521" max="11521" width="3.33203125" style="1" customWidth="1"/>
    <col min="11522" max="11522" width="12.33203125" style="1" customWidth="1"/>
    <col min="11523" max="11524" width="11.88671875" style="1" bestFit="1" customWidth="1"/>
    <col min="11525" max="11525" width="12.77734375" style="1" customWidth="1"/>
    <col min="11526" max="11526" width="13.21875" style="1" bestFit="1" customWidth="1"/>
    <col min="11527" max="11527" width="11.88671875" style="1" bestFit="1" customWidth="1"/>
    <col min="11528" max="11528" width="11.21875" style="1" bestFit="1" customWidth="1"/>
    <col min="11529" max="11529" width="11.88671875" style="1" bestFit="1" customWidth="1"/>
    <col min="11530" max="11530" width="13.21875" style="1" bestFit="1" customWidth="1"/>
    <col min="11531" max="11531" width="11" style="1" bestFit="1" customWidth="1"/>
    <col min="11532" max="11532" width="11.21875" style="1" bestFit="1" customWidth="1"/>
    <col min="11533" max="11534" width="11.88671875" style="1" bestFit="1" customWidth="1"/>
    <col min="11535" max="11535" width="10.88671875" style="1" customWidth="1"/>
    <col min="11536" max="11536" width="11" style="1" bestFit="1" customWidth="1"/>
    <col min="11537" max="11537" width="11.88671875" style="1" bestFit="1" customWidth="1"/>
    <col min="11538" max="11538" width="13.21875" style="1" bestFit="1" customWidth="1"/>
    <col min="11539" max="11539" width="3.21875" style="1" bestFit="1" customWidth="1"/>
    <col min="11540" max="11540" width="1.44140625" style="1" customWidth="1"/>
    <col min="11541" max="11541" width="7.6640625" style="1" customWidth="1"/>
    <col min="11542" max="11776" width="11.5546875" style="1"/>
    <col min="11777" max="11777" width="3.33203125" style="1" customWidth="1"/>
    <col min="11778" max="11778" width="12.33203125" style="1" customWidth="1"/>
    <col min="11779" max="11780" width="11.88671875" style="1" bestFit="1" customWidth="1"/>
    <col min="11781" max="11781" width="12.77734375" style="1" customWidth="1"/>
    <col min="11782" max="11782" width="13.21875" style="1" bestFit="1" customWidth="1"/>
    <col min="11783" max="11783" width="11.88671875" style="1" bestFit="1" customWidth="1"/>
    <col min="11784" max="11784" width="11.21875" style="1" bestFit="1" customWidth="1"/>
    <col min="11785" max="11785" width="11.88671875" style="1" bestFit="1" customWidth="1"/>
    <col min="11786" max="11786" width="13.21875" style="1" bestFit="1" customWidth="1"/>
    <col min="11787" max="11787" width="11" style="1" bestFit="1" customWidth="1"/>
    <col min="11788" max="11788" width="11.21875" style="1" bestFit="1" customWidth="1"/>
    <col min="11789" max="11790" width="11.88671875" style="1" bestFit="1" customWidth="1"/>
    <col min="11791" max="11791" width="10.88671875" style="1" customWidth="1"/>
    <col min="11792" max="11792" width="11" style="1" bestFit="1" customWidth="1"/>
    <col min="11793" max="11793" width="11.88671875" style="1" bestFit="1" customWidth="1"/>
    <col min="11794" max="11794" width="13.21875" style="1" bestFit="1" customWidth="1"/>
    <col min="11795" max="11795" width="3.21875" style="1" bestFit="1" customWidth="1"/>
    <col min="11796" max="11796" width="1.44140625" style="1" customWidth="1"/>
    <col min="11797" max="11797" width="7.6640625" style="1" customWidth="1"/>
    <col min="11798" max="12032" width="11.5546875" style="1"/>
    <col min="12033" max="12033" width="3.33203125" style="1" customWidth="1"/>
    <col min="12034" max="12034" width="12.33203125" style="1" customWidth="1"/>
    <col min="12035" max="12036" width="11.88671875" style="1" bestFit="1" customWidth="1"/>
    <col min="12037" max="12037" width="12.77734375" style="1" customWidth="1"/>
    <col min="12038" max="12038" width="13.21875" style="1" bestFit="1" customWidth="1"/>
    <col min="12039" max="12039" width="11.88671875" style="1" bestFit="1" customWidth="1"/>
    <col min="12040" max="12040" width="11.21875" style="1" bestFit="1" customWidth="1"/>
    <col min="12041" max="12041" width="11.88671875" style="1" bestFit="1" customWidth="1"/>
    <col min="12042" max="12042" width="13.21875" style="1" bestFit="1" customWidth="1"/>
    <col min="12043" max="12043" width="11" style="1" bestFit="1" customWidth="1"/>
    <col min="12044" max="12044" width="11.21875" style="1" bestFit="1" customWidth="1"/>
    <col min="12045" max="12046" width="11.88671875" style="1" bestFit="1" customWidth="1"/>
    <col min="12047" max="12047" width="10.88671875" style="1" customWidth="1"/>
    <col min="12048" max="12048" width="11" style="1" bestFit="1" customWidth="1"/>
    <col min="12049" max="12049" width="11.88671875" style="1" bestFit="1" customWidth="1"/>
    <col min="12050" max="12050" width="13.21875" style="1" bestFit="1" customWidth="1"/>
    <col min="12051" max="12051" width="3.21875" style="1" bestFit="1" customWidth="1"/>
    <col min="12052" max="12052" width="1.44140625" style="1" customWidth="1"/>
    <col min="12053" max="12053" width="7.6640625" style="1" customWidth="1"/>
    <col min="12054" max="12288" width="11.5546875" style="1"/>
    <col min="12289" max="12289" width="3.33203125" style="1" customWidth="1"/>
    <col min="12290" max="12290" width="12.33203125" style="1" customWidth="1"/>
    <col min="12291" max="12292" width="11.88671875" style="1" bestFit="1" customWidth="1"/>
    <col min="12293" max="12293" width="12.77734375" style="1" customWidth="1"/>
    <col min="12294" max="12294" width="13.21875" style="1" bestFit="1" customWidth="1"/>
    <col min="12295" max="12295" width="11.88671875" style="1" bestFit="1" customWidth="1"/>
    <col min="12296" max="12296" width="11.21875" style="1" bestFit="1" customWidth="1"/>
    <col min="12297" max="12297" width="11.88671875" style="1" bestFit="1" customWidth="1"/>
    <col min="12298" max="12298" width="13.21875" style="1" bestFit="1" customWidth="1"/>
    <col min="12299" max="12299" width="11" style="1" bestFit="1" customWidth="1"/>
    <col min="12300" max="12300" width="11.21875" style="1" bestFit="1" customWidth="1"/>
    <col min="12301" max="12302" width="11.88671875" style="1" bestFit="1" customWidth="1"/>
    <col min="12303" max="12303" width="10.88671875" style="1" customWidth="1"/>
    <col min="12304" max="12304" width="11" style="1" bestFit="1" customWidth="1"/>
    <col min="12305" max="12305" width="11.88671875" style="1" bestFit="1" customWidth="1"/>
    <col min="12306" max="12306" width="13.21875" style="1" bestFit="1" customWidth="1"/>
    <col min="12307" max="12307" width="3.21875" style="1" bestFit="1" customWidth="1"/>
    <col min="12308" max="12308" width="1.44140625" style="1" customWidth="1"/>
    <col min="12309" max="12309" width="7.6640625" style="1" customWidth="1"/>
    <col min="12310" max="12544" width="11.5546875" style="1"/>
    <col min="12545" max="12545" width="3.33203125" style="1" customWidth="1"/>
    <col min="12546" max="12546" width="12.33203125" style="1" customWidth="1"/>
    <col min="12547" max="12548" width="11.88671875" style="1" bestFit="1" customWidth="1"/>
    <col min="12549" max="12549" width="12.77734375" style="1" customWidth="1"/>
    <col min="12550" max="12550" width="13.21875" style="1" bestFit="1" customWidth="1"/>
    <col min="12551" max="12551" width="11.88671875" style="1" bestFit="1" customWidth="1"/>
    <col min="12552" max="12552" width="11.21875" style="1" bestFit="1" customWidth="1"/>
    <col min="12553" max="12553" width="11.88671875" style="1" bestFit="1" customWidth="1"/>
    <col min="12554" max="12554" width="13.21875" style="1" bestFit="1" customWidth="1"/>
    <col min="12555" max="12555" width="11" style="1" bestFit="1" customWidth="1"/>
    <col min="12556" max="12556" width="11.21875" style="1" bestFit="1" customWidth="1"/>
    <col min="12557" max="12558" width="11.88671875" style="1" bestFit="1" customWidth="1"/>
    <col min="12559" max="12559" width="10.88671875" style="1" customWidth="1"/>
    <col min="12560" max="12560" width="11" style="1" bestFit="1" customWidth="1"/>
    <col min="12561" max="12561" width="11.88671875" style="1" bestFit="1" customWidth="1"/>
    <col min="12562" max="12562" width="13.21875" style="1" bestFit="1" customWidth="1"/>
    <col min="12563" max="12563" width="3.21875" style="1" bestFit="1" customWidth="1"/>
    <col min="12564" max="12564" width="1.44140625" style="1" customWidth="1"/>
    <col min="12565" max="12565" width="7.6640625" style="1" customWidth="1"/>
    <col min="12566" max="12800" width="11.5546875" style="1"/>
    <col min="12801" max="12801" width="3.33203125" style="1" customWidth="1"/>
    <col min="12802" max="12802" width="12.33203125" style="1" customWidth="1"/>
    <col min="12803" max="12804" width="11.88671875" style="1" bestFit="1" customWidth="1"/>
    <col min="12805" max="12805" width="12.77734375" style="1" customWidth="1"/>
    <col min="12806" max="12806" width="13.21875" style="1" bestFit="1" customWidth="1"/>
    <col min="12807" max="12807" width="11.88671875" style="1" bestFit="1" customWidth="1"/>
    <col min="12808" max="12808" width="11.21875" style="1" bestFit="1" customWidth="1"/>
    <col min="12809" max="12809" width="11.88671875" style="1" bestFit="1" customWidth="1"/>
    <col min="12810" max="12810" width="13.21875" style="1" bestFit="1" customWidth="1"/>
    <col min="12811" max="12811" width="11" style="1" bestFit="1" customWidth="1"/>
    <col min="12812" max="12812" width="11.21875" style="1" bestFit="1" customWidth="1"/>
    <col min="12813" max="12814" width="11.88671875" style="1" bestFit="1" customWidth="1"/>
    <col min="12815" max="12815" width="10.88671875" style="1" customWidth="1"/>
    <col min="12816" max="12816" width="11" style="1" bestFit="1" customWidth="1"/>
    <col min="12817" max="12817" width="11.88671875" style="1" bestFit="1" customWidth="1"/>
    <col min="12818" max="12818" width="13.21875" style="1" bestFit="1" customWidth="1"/>
    <col min="12819" max="12819" width="3.21875" style="1" bestFit="1" customWidth="1"/>
    <col min="12820" max="12820" width="1.44140625" style="1" customWidth="1"/>
    <col min="12821" max="12821" width="7.6640625" style="1" customWidth="1"/>
    <col min="12822" max="13056" width="11.5546875" style="1"/>
    <col min="13057" max="13057" width="3.33203125" style="1" customWidth="1"/>
    <col min="13058" max="13058" width="12.33203125" style="1" customWidth="1"/>
    <col min="13059" max="13060" width="11.88671875" style="1" bestFit="1" customWidth="1"/>
    <col min="13061" max="13061" width="12.77734375" style="1" customWidth="1"/>
    <col min="13062" max="13062" width="13.21875" style="1" bestFit="1" customWidth="1"/>
    <col min="13063" max="13063" width="11.88671875" style="1" bestFit="1" customWidth="1"/>
    <col min="13064" max="13064" width="11.21875" style="1" bestFit="1" customWidth="1"/>
    <col min="13065" max="13065" width="11.88671875" style="1" bestFit="1" customWidth="1"/>
    <col min="13066" max="13066" width="13.21875" style="1" bestFit="1" customWidth="1"/>
    <col min="13067" max="13067" width="11" style="1" bestFit="1" customWidth="1"/>
    <col min="13068" max="13068" width="11.21875" style="1" bestFit="1" customWidth="1"/>
    <col min="13069" max="13070" width="11.88671875" style="1" bestFit="1" customWidth="1"/>
    <col min="13071" max="13071" width="10.88671875" style="1" customWidth="1"/>
    <col min="13072" max="13072" width="11" style="1" bestFit="1" customWidth="1"/>
    <col min="13073" max="13073" width="11.88671875" style="1" bestFit="1" customWidth="1"/>
    <col min="13074" max="13074" width="13.21875" style="1" bestFit="1" customWidth="1"/>
    <col min="13075" max="13075" width="3.21875" style="1" bestFit="1" customWidth="1"/>
    <col min="13076" max="13076" width="1.44140625" style="1" customWidth="1"/>
    <col min="13077" max="13077" width="7.6640625" style="1" customWidth="1"/>
    <col min="13078" max="13312" width="11.5546875" style="1"/>
    <col min="13313" max="13313" width="3.33203125" style="1" customWidth="1"/>
    <col min="13314" max="13314" width="12.33203125" style="1" customWidth="1"/>
    <col min="13315" max="13316" width="11.88671875" style="1" bestFit="1" customWidth="1"/>
    <col min="13317" max="13317" width="12.77734375" style="1" customWidth="1"/>
    <col min="13318" max="13318" width="13.21875" style="1" bestFit="1" customWidth="1"/>
    <col min="13319" max="13319" width="11.88671875" style="1" bestFit="1" customWidth="1"/>
    <col min="13320" max="13320" width="11.21875" style="1" bestFit="1" customWidth="1"/>
    <col min="13321" max="13321" width="11.88671875" style="1" bestFit="1" customWidth="1"/>
    <col min="13322" max="13322" width="13.21875" style="1" bestFit="1" customWidth="1"/>
    <col min="13323" max="13323" width="11" style="1" bestFit="1" customWidth="1"/>
    <col min="13324" max="13324" width="11.21875" style="1" bestFit="1" customWidth="1"/>
    <col min="13325" max="13326" width="11.88671875" style="1" bestFit="1" customWidth="1"/>
    <col min="13327" max="13327" width="10.88671875" style="1" customWidth="1"/>
    <col min="13328" max="13328" width="11" style="1" bestFit="1" customWidth="1"/>
    <col min="13329" max="13329" width="11.88671875" style="1" bestFit="1" customWidth="1"/>
    <col min="13330" max="13330" width="13.21875" style="1" bestFit="1" customWidth="1"/>
    <col min="13331" max="13331" width="3.21875" style="1" bestFit="1" customWidth="1"/>
    <col min="13332" max="13332" width="1.44140625" style="1" customWidth="1"/>
    <col min="13333" max="13333" width="7.6640625" style="1" customWidth="1"/>
    <col min="13334" max="13568" width="11.5546875" style="1"/>
    <col min="13569" max="13569" width="3.33203125" style="1" customWidth="1"/>
    <col min="13570" max="13570" width="12.33203125" style="1" customWidth="1"/>
    <col min="13571" max="13572" width="11.88671875" style="1" bestFit="1" customWidth="1"/>
    <col min="13573" max="13573" width="12.77734375" style="1" customWidth="1"/>
    <col min="13574" max="13574" width="13.21875" style="1" bestFit="1" customWidth="1"/>
    <col min="13575" max="13575" width="11.88671875" style="1" bestFit="1" customWidth="1"/>
    <col min="13576" max="13576" width="11.21875" style="1" bestFit="1" customWidth="1"/>
    <col min="13577" max="13577" width="11.88671875" style="1" bestFit="1" customWidth="1"/>
    <col min="13578" max="13578" width="13.21875" style="1" bestFit="1" customWidth="1"/>
    <col min="13579" max="13579" width="11" style="1" bestFit="1" customWidth="1"/>
    <col min="13580" max="13580" width="11.21875" style="1" bestFit="1" customWidth="1"/>
    <col min="13581" max="13582" width="11.88671875" style="1" bestFit="1" customWidth="1"/>
    <col min="13583" max="13583" width="10.88671875" style="1" customWidth="1"/>
    <col min="13584" max="13584" width="11" style="1" bestFit="1" customWidth="1"/>
    <col min="13585" max="13585" width="11.88671875" style="1" bestFit="1" customWidth="1"/>
    <col min="13586" max="13586" width="13.21875" style="1" bestFit="1" customWidth="1"/>
    <col min="13587" max="13587" width="3.21875" style="1" bestFit="1" customWidth="1"/>
    <col min="13588" max="13588" width="1.44140625" style="1" customWidth="1"/>
    <col min="13589" max="13589" width="7.6640625" style="1" customWidth="1"/>
    <col min="13590" max="13824" width="11.5546875" style="1"/>
    <col min="13825" max="13825" width="3.33203125" style="1" customWidth="1"/>
    <col min="13826" max="13826" width="12.33203125" style="1" customWidth="1"/>
    <col min="13827" max="13828" width="11.88671875" style="1" bestFit="1" customWidth="1"/>
    <col min="13829" max="13829" width="12.77734375" style="1" customWidth="1"/>
    <col min="13830" max="13830" width="13.21875" style="1" bestFit="1" customWidth="1"/>
    <col min="13831" max="13831" width="11.88671875" style="1" bestFit="1" customWidth="1"/>
    <col min="13832" max="13832" width="11.21875" style="1" bestFit="1" customWidth="1"/>
    <col min="13833" max="13833" width="11.88671875" style="1" bestFit="1" customWidth="1"/>
    <col min="13834" max="13834" width="13.21875" style="1" bestFit="1" customWidth="1"/>
    <col min="13835" max="13835" width="11" style="1" bestFit="1" customWidth="1"/>
    <col min="13836" max="13836" width="11.21875" style="1" bestFit="1" customWidth="1"/>
    <col min="13837" max="13838" width="11.88671875" style="1" bestFit="1" customWidth="1"/>
    <col min="13839" max="13839" width="10.88671875" style="1" customWidth="1"/>
    <col min="13840" max="13840" width="11" style="1" bestFit="1" customWidth="1"/>
    <col min="13841" max="13841" width="11.88671875" style="1" bestFit="1" customWidth="1"/>
    <col min="13842" max="13842" width="13.21875" style="1" bestFit="1" customWidth="1"/>
    <col min="13843" max="13843" width="3.21875" style="1" bestFit="1" customWidth="1"/>
    <col min="13844" max="13844" width="1.44140625" style="1" customWidth="1"/>
    <col min="13845" max="13845" width="7.6640625" style="1" customWidth="1"/>
    <col min="13846" max="14080" width="11.5546875" style="1"/>
    <col min="14081" max="14081" width="3.33203125" style="1" customWidth="1"/>
    <col min="14082" max="14082" width="12.33203125" style="1" customWidth="1"/>
    <col min="14083" max="14084" width="11.88671875" style="1" bestFit="1" customWidth="1"/>
    <col min="14085" max="14085" width="12.77734375" style="1" customWidth="1"/>
    <col min="14086" max="14086" width="13.21875" style="1" bestFit="1" customWidth="1"/>
    <col min="14087" max="14087" width="11.88671875" style="1" bestFit="1" customWidth="1"/>
    <col min="14088" max="14088" width="11.21875" style="1" bestFit="1" customWidth="1"/>
    <col min="14089" max="14089" width="11.88671875" style="1" bestFit="1" customWidth="1"/>
    <col min="14090" max="14090" width="13.21875" style="1" bestFit="1" customWidth="1"/>
    <col min="14091" max="14091" width="11" style="1" bestFit="1" customWidth="1"/>
    <col min="14092" max="14092" width="11.21875" style="1" bestFit="1" customWidth="1"/>
    <col min="14093" max="14094" width="11.88671875" style="1" bestFit="1" customWidth="1"/>
    <col min="14095" max="14095" width="10.88671875" style="1" customWidth="1"/>
    <col min="14096" max="14096" width="11" style="1" bestFit="1" customWidth="1"/>
    <col min="14097" max="14097" width="11.88671875" style="1" bestFit="1" customWidth="1"/>
    <col min="14098" max="14098" width="13.21875" style="1" bestFit="1" customWidth="1"/>
    <col min="14099" max="14099" width="3.21875" style="1" bestFit="1" customWidth="1"/>
    <col min="14100" max="14100" width="1.44140625" style="1" customWidth="1"/>
    <col min="14101" max="14101" width="7.6640625" style="1" customWidth="1"/>
    <col min="14102" max="14336" width="11.5546875" style="1"/>
    <col min="14337" max="14337" width="3.33203125" style="1" customWidth="1"/>
    <col min="14338" max="14338" width="12.33203125" style="1" customWidth="1"/>
    <col min="14339" max="14340" width="11.88671875" style="1" bestFit="1" customWidth="1"/>
    <col min="14341" max="14341" width="12.77734375" style="1" customWidth="1"/>
    <col min="14342" max="14342" width="13.21875" style="1" bestFit="1" customWidth="1"/>
    <col min="14343" max="14343" width="11.88671875" style="1" bestFit="1" customWidth="1"/>
    <col min="14344" max="14344" width="11.21875" style="1" bestFit="1" customWidth="1"/>
    <col min="14345" max="14345" width="11.88671875" style="1" bestFit="1" customWidth="1"/>
    <col min="14346" max="14346" width="13.21875" style="1" bestFit="1" customWidth="1"/>
    <col min="14347" max="14347" width="11" style="1" bestFit="1" customWidth="1"/>
    <col min="14348" max="14348" width="11.21875" style="1" bestFit="1" customWidth="1"/>
    <col min="14349" max="14350" width="11.88671875" style="1" bestFit="1" customWidth="1"/>
    <col min="14351" max="14351" width="10.88671875" style="1" customWidth="1"/>
    <col min="14352" max="14352" width="11" style="1" bestFit="1" customWidth="1"/>
    <col min="14353" max="14353" width="11.88671875" style="1" bestFit="1" customWidth="1"/>
    <col min="14354" max="14354" width="13.21875" style="1" bestFit="1" customWidth="1"/>
    <col min="14355" max="14355" width="3.21875" style="1" bestFit="1" customWidth="1"/>
    <col min="14356" max="14356" width="1.44140625" style="1" customWidth="1"/>
    <col min="14357" max="14357" width="7.6640625" style="1" customWidth="1"/>
    <col min="14358" max="14592" width="11.5546875" style="1"/>
    <col min="14593" max="14593" width="3.33203125" style="1" customWidth="1"/>
    <col min="14594" max="14594" width="12.33203125" style="1" customWidth="1"/>
    <col min="14595" max="14596" width="11.88671875" style="1" bestFit="1" customWidth="1"/>
    <col min="14597" max="14597" width="12.77734375" style="1" customWidth="1"/>
    <col min="14598" max="14598" width="13.21875" style="1" bestFit="1" customWidth="1"/>
    <col min="14599" max="14599" width="11.88671875" style="1" bestFit="1" customWidth="1"/>
    <col min="14600" max="14600" width="11.21875" style="1" bestFit="1" customWidth="1"/>
    <col min="14601" max="14601" width="11.88671875" style="1" bestFit="1" customWidth="1"/>
    <col min="14602" max="14602" width="13.21875" style="1" bestFit="1" customWidth="1"/>
    <col min="14603" max="14603" width="11" style="1" bestFit="1" customWidth="1"/>
    <col min="14604" max="14604" width="11.21875" style="1" bestFit="1" customWidth="1"/>
    <col min="14605" max="14606" width="11.88671875" style="1" bestFit="1" customWidth="1"/>
    <col min="14607" max="14607" width="10.88671875" style="1" customWidth="1"/>
    <col min="14608" max="14608" width="11" style="1" bestFit="1" customWidth="1"/>
    <col min="14609" max="14609" width="11.88671875" style="1" bestFit="1" customWidth="1"/>
    <col min="14610" max="14610" width="13.21875" style="1" bestFit="1" customWidth="1"/>
    <col min="14611" max="14611" width="3.21875" style="1" bestFit="1" customWidth="1"/>
    <col min="14612" max="14612" width="1.44140625" style="1" customWidth="1"/>
    <col min="14613" max="14613" width="7.6640625" style="1" customWidth="1"/>
    <col min="14614" max="14848" width="11.5546875" style="1"/>
    <col min="14849" max="14849" width="3.33203125" style="1" customWidth="1"/>
    <col min="14850" max="14850" width="12.33203125" style="1" customWidth="1"/>
    <col min="14851" max="14852" width="11.88671875" style="1" bestFit="1" customWidth="1"/>
    <col min="14853" max="14853" width="12.77734375" style="1" customWidth="1"/>
    <col min="14854" max="14854" width="13.21875" style="1" bestFit="1" customWidth="1"/>
    <col min="14855" max="14855" width="11.88671875" style="1" bestFit="1" customWidth="1"/>
    <col min="14856" max="14856" width="11.21875" style="1" bestFit="1" customWidth="1"/>
    <col min="14857" max="14857" width="11.88671875" style="1" bestFit="1" customWidth="1"/>
    <col min="14858" max="14858" width="13.21875" style="1" bestFit="1" customWidth="1"/>
    <col min="14859" max="14859" width="11" style="1" bestFit="1" customWidth="1"/>
    <col min="14860" max="14860" width="11.21875" style="1" bestFit="1" customWidth="1"/>
    <col min="14861" max="14862" width="11.88671875" style="1" bestFit="1" customWidth="1"/>
    <col min="14863" max="14863" width="10.88671875" style="1" customWidth="1"/>
    <col min="14864" max="14864" width="11" style="1" bestFit="1" customWidth="1"/>
    <col min="14865" max="14865" width="11.88671875" style="1" bestFit="1" customWidth="1"/>
    <col min="14866" max="14866" width="13.21875" style="1" bestFit="1" customWidth="1"/>
    <col min="14867" max="14867" width="3.21875" style="1" bestFit="1" customWidth="1"/>
    <col min="14868" max="14868" width="1.44140625" style="1" customWidth="1"/>
    <col min="14869" max="14869" width="7.6640625" style="1" customWidth="1"/>
    <col min="14870" max="15104" width="11.5546875" style="1"/>
    <col min="15105" max="15105" width="3.33203125" style="1" customWidth="1"/>
    <col min="15106" max="15106" width="12.33203125" style="1" customWidth="1"/>
    <col min="15107" max="15108" width="11.88671875" style="1" bestFit="1" customWidth="1"/>
    <col min="15109" max="15109" width="12.77734375" style="1" customWidth="1"/>
    <col min="15110" max="15110" width="13.21875" style="1" bestFit="1" customWidth="1"/>
    <col min="15111" max="15111" width="11.88671875" style="1" bestFit="1" customWidth="1"/>
    <col min="15112" max="15112" width="11.21875" style="1" bestFit="1" customWidth="1"/>
    <col min="15113" max="15113" width="11.88671875" style="1" bestFit="1" customWidth="1"/>
    <col min="15114" max="15114" width="13.21875" style="1" bestFit="1" customWidth="1"/>
    <col min="15115" max="15115" width="11" style="1" bestFit="1" customWidth="1"/>
    <col min="15116" max="15116" width="11.21875" style="1" bestFit="1" customWidth="1"/>
    <col min="15117" max="15118" width="11.88671875" style="1" bestFit="1" customWidth="1"/>
    <col min="15119" max="15119" width="10.88671875" style="1" customWidth="1"/>
    <col min="15120" max="15120" width="11" style="1" bestFit="1" customWidth="1"/>
    <col min="15121" max="15121" width="11.88671875" style="1" bestFit="1" customWidth="1"/>
    <col min="15122" max="15122" width="13.21875" style="1" bestFit="1" customWidth="1"/>
    <col min="15123" max="15123" width="3.21875" style="1" bestFit="1" customWidth="1"/>
    <col min="15124" max="15124" width="1.44140625" style="1" customWidth="1"/>
    <col min="15125" max="15125" width="7.6640625" style="1" customWidth="1"/>
    <col min="15126" max="15360" width="11.5546875" style="1"/>
    <col min="15361" max="15361" width="3.33203125" style="1" customWidth="1"/>
    <col min="15362" max="15362" width="12.33203125" style="1" customWidth="1"/>
    <col min="15363" max="15364" width="11.88671875" style="1" bestFit="1" customWidth="1"/>
    <col min="15365" max="15365" width="12.77734375" style="1" customWidth="1"/>
    <col min="15366" max="15366" width="13.21875" style="1" bestFit="1" customWidth="1"/>
    <col min="15367" max="15367" width="11.88671875" style="1" bestFit="1" customWidth="1"/>
    <col min="15368" max="15368" width="11.21875" style="1" bestFit="1" customWidth="1"/>
    <col min="15369" max="15369" width="11.88671875" style="1" bestFit="1" customWidth="1"/>
    <col min="15370" max="15370" width="13.21875" style="1" bestFit="1" customWidth="1"/>
    <col min="15371" max="15371" width="11" style="1" bestFit="1" customWidth="1"/>
    <col min="15372" max="15372" width="11.21875" style="1" bestFit="1" customWidth="1"/>
    <col min="15373" max="15374" width="11.88671875" style="1" bestFit="1" customWidth="1"/>
    <col min="15375" max="15375" width="10.88671875" style="1" customWidth="1"/>
    <col min="15376" max="15376" width="11" style="1" bestFit="1" customWidth="1"/>
    <col min="15377" max="15377" width="11.88671875" style="1" bestFit="1" customWidth="1"/>
    <col min="15378" max="15378" width="13.21875" style="1" bestFit="1" customWidth="1"/>
    <col min="15379" max="15379" width="3.21875" style="1" bestFit="1" customWidth="1"/>
    <col min="15380" max="15380" width="1.44140625" style="1" customWidth="1"/>
    <col min="15381" max="15381" width="7.6640625" style="1" customWidth="1"/>
    <col min="15382" max="15616" width="11.5546875" style="1"/>
    <col min="15617" max="15617" width="3.33203125" style="1" customWidth="1"/>
    <col min="15618" max="15618" width="12.33203125" style="1" customWidth="1"/>
    <col min="15619" max="15620" width="11.88671875" style="1" bestFit="1" customWidth="1"/>
    <col min="15621" max="15621" width="12.77734375" style="1" customWidth="1"/>
    <col min="15622" max="15622" width="13.21875" style="1" bestFit="1" customWidth="1"/>
    <col min="15623" max="15623" width="11.88671875" style="1" bestFit="1" customWidth="1"/>
    <col min="15624" max="15624" width="11.21875" style="1" bestFit="1" customWidth="1"/>
    <col min="15625" max="15625" width="11.88671875" style="1" bestFit="1" customWidth="1"/>
    <col min="15626" max="15626" width="13.21875" style="1" bestFit="1" customWidth="1"/>
    <col min="15627" max="15627" width="11" style="1" bestFit="1" customWidth="1"/>
    <col min="15628" max="15628" width="11.21875" style="1" bestFit="1" customWidth="1"/>
    <col min="15629" max="15630" width="11.88671875" style="1" bestFit="1" customWidth="1"/>
    <col min="15631" max="15631" width="10.88671875" style="1" customWidth="1"/>
    <col min="15632" max="15632" width="11" style="1" bestFit="1" customWidth="1"/>
    <col min="15633" max="15633" width="11.88671875" style="1" bestFit="1" customWidth="1"/>
    <col min="15634" max="15634" width="13.21875" style="1" bestFit="1" customWidth="1"/>
    <col min="15635" max="15635" width="3.21875" style="1" bestFit="1" customWidth="1"/>
    <col min="15636" max="15636" width="1.44140625" style="1" customWidth="1"/>
    <col min="15637" max="15637" width="7.6640625" style="1" customWidth="1"/>
    <col min="15638" max="15872" width="11.5546875" style="1"/>
    <col min="15873" max="15873" width="3.33203125" style="1" customWidth="1"/>
    <col min="15874" max="15874" width="12.33203125" style="1" customWidth="1"/>
    <col min="15875" max="15876" width="11.88671875" style="1" bestFit="1" customWidth="1"/>
    <col min="15877" max="15877" width="12.77734375" style="1" customWidth="1"/>
    <col min="15878" max="15878" width="13.21875" style="1" bestFit="1" customWidth="1"/>
    <col min="15879" max="15879" width="11.88671875" style="1" bestFit="1" customWidth="1"/>
    <col min="15880" max="15880" width="11.21875" style="1" bestFit="1" customWidth="1"/>
    <col min="15881" max="15881" width="11.88671875" style="1" bestFit="1" customWidth="1"/>
    <col min="15882" max="15882" width="13.21875" style="1" bestFit="1" customWidth="1"/>
    <col min="15883" max="15883" width="11" style="1" bestFit="1" customWidth="1"/>
    <col min="15884" max="15884" width="11.21875" style="1" bestFit="1" customWidth="1"/>
    <col min="15885" max="15886" width="11.88671875" style="1" bestFit="1" customWidth="1"/>
    <col min="15887" max="15887" width="10.88671875" style="1" customWidth="1"/>
    <col min="15888" max="15888" width="11" style="1" bestFit="1" customWidth="1"/>
    <col min="15889" max="15889" width="11.88671875" style="1" bestFit="1" customWidth="1"/>
    <col min="15890" max="15890" width="13.21875" style="1" bestFit="1" customWidth="1"/>
    <col min="15891" max="15891" width="3.21875" style="1" bestFit="1" customWidth="1"/>
    <col min="15892" max="15892" width="1.44140625" style="1" customWidth="1"/>
    <col min="15893" max="15893" width="7.6640625" style="1" customWidth="1"/>
    <col min="15894" max="16128" width="11.5546875" style="1"/>
    <col min="16129" max="16129" width="3.33203125" style="1" customWidth="1"/>
    <col min="16130" max="16130" width="12.33203125" style="1" customWidth="1"/>
    <col min="16131" max="16132" width="11.88671875" style="1" bestFit="1" customWidth="1"/>
    <col min="16133" max="16133" width="12.77734375" style="1" customWidth="1"/>
    <col min="16134" max="16134" width="13.21875" style="1" bestFit="1" customWidth="1"/>
    <col min="16135" max="16135" width="11.88671875" style="1" bestFit="1" customWidth="1"/>
    <col min="16136" max="16136" width="11.21875" style="1" bestFit="1" customWidth="1"/>
    <col min="16137" max="16137" width="11.88671875" style="1" bestFit="1" customWidth="1"/>
    <col min="16138" max="16138" width="13.21875" style="1" bestFit="1" customWidth="1"/>
    <col min="16139" max="16139" width="11" style="1" bestFit="1" customWidth="1"/>
    <col min="16140" max="16140" width="11.21875" style="1" bestFit="1" customWidth="1"/>
    <col min="16141" max="16142" width="11.88671875" style="1" bestFit="1" customWidth="1"/>
    <col min="16143" max="16143" width="10.88671875" style="1" customWidth="1"/>
    <col min="16144" max="16144" width="11" style="1" bestFit="1" customWidth="1"/>
    <col min="16145" max="16145" width="11.88671875" style="1" bestFit="1" customWidth="1"/>
    <col min="16146" max="16146" width="13.21875" style="1" bestFit="1" customWidth="1"/>
    <col min="16147" max="16147" width="3.21875" style="1" bestFit="1" customWidth="1"/>
    <col min="16148" max="16148" width="1.44140625" style="1" customWidth="1"/>
    <col min="16149" max="16149" width="7.6640625" style="1" customWidth="1"/>
    <col min="16150" max="16384" width="11.5546875" style="1"/>
  </cols>
  <sheetData>
    <row r="1" spans="1:19" ht="14.1" customHeight="1" x14ac:dyDescent="0.25">
      <c r="A1" s="1" t="s">
        <v>1</v>
      </c>
      <c r="K1" s="2"/>
      <c r="S1" s="2"/>
    </row>
    <row r="2" spans="1:19" ht="12.75" customHeight="1" x14ac:dyDescent="0.25">
      <c r="A2" s="1" t="s">
        <v>474</v>
      </c>
      <c r="C2" s="78" t="s">
        <v>424</v>
      </c>
      <c r="J2" s="2"/>
      <c r="K2" s="92"/>
      <c r="S2" s="2"/>
    </row>
    <row r="3" spans="1:19" ht="12.75" customHeight="1" x14ac:dyDescent="0.25">
      <c r="A3" s="1" t="s">
        <v>438</v>
      </c>
      <c r="J3" s="2"/>
      <c r="K3" s="3"/>
    </row>
    <row r="4" spans="1:19" ht="10.5" customHeight="1" x14ac:dyDescent="0.25">
      <c r="G4" s="4"/>
      <c r="H4" s="4"/>
      <c r="I4" s="4"/>
      <c r="J4" s="4"/>
      <c r="K4" s="4"/>
      <c r="L4" s="4"/>
      <c r="M4" s="4"/>
      <c r="N4" s="4"/>
      <c r="O4" s="4"/>
      <c r="P4" s="4"/>
      <c r="Q4" s="4"/>
      <c r="R4" s="4"/>
    </row>
    <row r="5" spans="1:19" ht="12.6" x14ac:dyDescent="0.25">
      <c r="G5" s="5" t="s">
        <v>273</v>
      </c>
      <c r="H5" s="5"/>
      <c r="I5" s="5"/>
      <c r="J5" s="5"/>
      <c r="K5" s="5"/>
      <c r="L5" s="5"/>
      <c r="M5" s="5"/>
      <c r="N5" s="5"/>
      <c r="O5" s="5"/>
      <c r="P5" s="5"/>
      <c r="Q5" s="5"/>
      <c r="R5" s="5"/>
    </row>
    <row r="6" spans="1:19" ht="12.6" x14ac:dyDescent="0.25">
      <c r="C6" s="157" t="s">
        <v>274</v>
      </c>
      <c r="D6" s="157"/>
      <c r="E6" s="157"/>
      <c r="F6" s="4"/>
      <c r="G6" s="159" t="s">
        <v>275</v>
      </c>
      <c r="H6" s="159"/>
      <c r="I6" s="159"/>
      <c r="J6" s="4"/>
      <c r="K6" s="159" t="s">
        <v>276</v>
      </c>
      <c r="L6" s="159"/>
      <c r="M6" s="159"/>
      <c r="N6" s="4"/>
    </row>
    <row r="7" spans="1:19" s="84" customFormat="1" ht="39.6" customHeight="1" x14ac:dyDescent="0.25">
      <c r="A7" s="82" t="s">
        <v>8</v>
      </c>
      <c r="B7" s="82" t="s">
        <v>10</v>
      </c>
      <c r="C7" s="82" t="s">
        <v>277</v>
      </c>
      <c r="D7" s="82" t="s">
        <v>278</v>
      </c>
      <c r="E7" s="82" t="s">
        <v>263</v>
      </c>
      <c r="F7" s="82" t="s">
        <v>265</v>
      </c>
      <c r="G7" s="82" t="s">
        <v>266</v>
      </c>
      <c r="H7" s="82" t="s">
        <v>267</v>
      </c>
      <c r="I7" s="82" t="s">
        <v>268</v>
      </c>
      <c r="J7" s="82" t="s">
        <v>279</v>
      </c>
      <c r="K7" s="82" t="s">
        <v>266</v>
      </c>
      <c r="L7" s="82" t="s">
        <v>267</v>
      </c>
      <c r="M7" s="82" t="s">
        <v>268</v>
      </c>
      <c r="N7" s="82" t="s">
        <v>279</v>
      </c>
      <c r="O7" s="82" t="s">
        <v>270</v>
      </c>
      <c r="P7" s="82" t="s">
        <v>280</v>
      </c>
      <c r="Q7" s="82" t="s">
        <v>281</v>
      </c>
      <c r="R7" s="82" t="s">
        <v>271</v>
      </c>
      <c r="S7" s="82" t="s">
        <v>8</v>
      </c>
    </row>
    <row r="8" spans="1:19" ht="12.6" x14ac:dyDescent="0.25">
      <c r="A8" s="1">
        <v>1</v>
      </c>
      <c r="B8" s="1" t="s">
        <v>22</v>
      </c>
      <c r="C8" s="86">
        <v>0</v>
      </c>
      <c r="D8" s="86">
        <v>70235981</v>
      </c>
      <c r="E8" s="86">
        <v>0</v>
      </c>
      <c r="F8" s="86">
        <f t="shared" ref="F8:F45" si="0">SUM(C8:E8)</f>
        <v>70235981</v>
      </c>
      <c r="G8" s="86">
        <v>14747567</v>
      </c>
      <c r="H8" s="86">
        <v>1863064</v>
      </c>
      <c r="I8" s="86">
        <v>30142817</v>
      </c>
      <c r="J8" s="86">
        <f t="shared" ref="J8:J45" si="1">SUM(G8:I8)</f>
        <v>46753448</v>
      </c>
      <c r="K8" s="86">
        <v>6972098</v>
      </c>
      <c r="L8" s="86">
        <v>1295455</v>
      </c>
      <c r="M8" s="86">
        <v>15214980</v>
      </c>
      <c r="N8" s="86">
        <f t="shared" ref="N8:N45" si="2">SUM(K8:M8)</f>
        <v>23482533</v>
      </c>
      <c r="O8" s="86">
        <v>0</v>
      </c>
      <c r="P8" s="86">
        <v>0</v>
      </c>
      <c r="Q8" s="86">
        <v>0</v>
      </c>
      <c r="R8" s="86">
        <f>(J8+N8+O8+P8+Q8)</f>
        <v>70235981</v>
      </c>
      <c r="S8" s="1">
        <v>1</v>
      </c>
    </row>
    <row r="9" spans="1:19" ht="12.6" x14ac:dyDescent="0.25">
      <c r="A9" s="1">
        <v>2</v>
      </c>
      <c r="B9" s="1" t="s">
        <v>23</v>
      </c>
      <c r="C9" s="86">
        <v>4638750</v>
      </c>
      <c r="D9" s="86">
        <v>4347132</v>
      </c>
      <c r="E9" s="86">
        <v>0</v>
      </c>
      <c r="F9" s="86">
        <f t="shared" si="0"/>
        <v>8985882</v>
      </c>
      <c r="G9" s="86">
        <v>393471</v>
      </c>
      <c r="H9" s="86">
        <v>51590</v>
      </c>
      <c r="I9" s="86">
        <v>5745322</v>
      </c>
      <c r="J9" s="86">
        <f t="shared" si="1"/>
        <v>6190383</v>
      </c>
      <c r="K9" s="86">
        <v>201311</v>
      </c>
      <c r="L9" s="86">
        <v>24409</v>
      </c>
      <c r="M9" s="86">
        <v>4509561</v>
      </c>
      <c r="N9" s="86">
        <f t="shared" si="2"/>
        <v>4735281</v>
      </c>
      <c r="O9" s="86">
        <v>0</v>
      </c>
      <c r="P9" s="86">
        <v>0</v>
      </c>
      <c r="Q9" s="86">
        <v>2113261</v>
      </c>
      <c r="R9" s="86">
        <f t="shared" ref="R9:R45" si="3">(J9+N9+O9+P9+Q9)</f>
        <v>13038925</v>
      </c>
      <c r="S9" s="1">
        <v>2</v>
      </c>
    </row>
    <row r="10" spans="1:19" ht="12.6" x14ac:dyDescent="0.25">
      <c r="A10" s="1">
        <v>3</v>
      </c>
      <c r="B10" s="1" t="s">
        <v>24</v>
      </c>
      <c r="C10" s="86">
        <v>0</v>
      </c>
      <c r="D10" s="86">
        <v>1365798</v>
      </c>
      <c r="E10" s="86">
        <v>0</v>
      </c>
      <c r="F10" s="86">
        <f t="shared" si="0"/>
        <v>1365798</v>
      </c>
      <c r="G10" s="86">
        <v>543290</v>
      </c>
      <c r="H10" s="86">
        <v>0</v>
      </c>
      <c r="I10" s="86">
        <v>151093</v>
      </c>
      <c r="J10" s="86">
        <f t="shared" si="1"/>
        <v>694383</v>
      </c>
      <c r="K10" s="86">
        <v>51163</v>
      </c>
      <c r="L10" s="86">
        <v>0</v>
      </c>
      <c r="M10" s="86">
        <v>620252</v>
      </c>
      <c r="N10" s="86">
        <f t="shared" si="2"/>
        <v>671415</v>
      </c>
      <c r="O10" s="86">
        <v>0</v>
      </c>
      <c r="P10" s="86">
        <v>0</v>
      </c>
      <c r="Q10" s="86">
        <v>0</v>
      </c>
      <c r="R10" s="86">
        <f t="shared" si="3"/>
        <v>1365798</v>
      </c>
      <c r="S10" s="1">
        <v>3</v>
      </c>
    </row>
    <row r="11" spans="1:19" ht="12.6" x14ac:dyDescent="0.25">
      <c r="A11" s="1">
        <v>4</v>
      </c>
      <c r="B11" s="1" t="s">
        <v>25</v>
      </c>
      <c r="C11" s="86">
        <v>275018</v>
      </c>
      <c r="D11" s="86">
        <v>11049588</v>
      </c>
      <c r="E11" s="86">
        <v>0</v>
      </c>
      <c r="F11" s="86">
        <f t="shared" si="0"/>
        <v>11324606</v>
      </c>
      <c r="G11" s="86">
        <v>1687294</v>
      </c>
      <c r="H11" s="86">
        <v>2163640</v>
      </c>
      <c r="I11" s="86">
        <v>4137020</v>
      </c>
      <c r="J11" s="86">
        <f t="shared" si="1"/>
        <v>7987954</v>
      </c>
      <c r="K11" s="86">
        <v>536417</v>
      </c>
      <c r="L11" s="86">
        <v>902476</v>
      </c>
      <c r="M11" s="86">
        <v>1725593</v>
      </c>
      <c r="N11" s="86">
        <f t="shared" si="2"/>
        <v>3164486</v>
      </c>
      <c r="O11" s="86">
        <v>0</v>
      </c>
      <c r="P11" s="86">
        <v>0</v>
      </c>
      <c r="Q11" s="86">
        <v>21953</v>
      </c>
      <c r="R11" s="86">
        <f t="shared" si="3"/>
        <v>11174393</v>
      </c>
      <c r="S11" s="1">
        <v>4</v>
      </c>
    </row>
    <row r="12" spans="1:19" ht="12.6" x14ac:dyDescent="0.25">
      <c r="A12" s="1">
        <v>5</v>
      </c>
      <c r="B12" s="1" t="s">
        <v>26</v>
      </c>
      <c r="C12" s="86">
        <v>44233604</v>
      </c>
      <c r="D12" s="86">
        <v>37163294</v>
      </c>
      <c r="E12" s="86">
        <v>0</v>
      </c>
      <c r="F12" s="86">
        <f t="shared" si="0"/>
        <v>81396898</v>
      </c>
      <c r="G12" s="86">
        <v>15077669</v>
      </c>
      <c r="H12" s="86">
        <v>6073726</v>
      </c>
      <c r="I12" s="86">
        <v>48771257</v>
      </c>
      <c r="J12" s="86">
        <f t="shared" si="1"/>
        <v>69922652</v>
      </c>
      <c r="K12" s="86">
        <v>5802536</v>
      </c>
      <c r="L12" s="86">
        <v>1024832</v>
      </c>
      <c r="M12" s="86">
        <v>5054995</v>
      </c>
      <c r="N12" s="86">
        <f t="shared" si="2"/>
        <v>11882363</v>
      </c>
      <c r="O12" s="86">
        <v>0</v>
      </c>
      <c r="P12" s="86">
        <v>0</v>
      </c>
      <c r="Q12" s="86">
        <v>602690</v>
      </c>
      <c r="R12" s="86">
        <f t="shared" si="3"/>
        <v>82407705</v>
      </c>
      <c r="S12" s="1">
        <v>5</v>
      </c>
    </row>
    <row r="13" spans="1:19" ht="12.6" x14ac:dyDescent="0.25">
      <c r="A13" s="1">
        <v>6</v>
      </c>
      <c r="B13" s="1" t="s">
        <v>27</v>
      </c>
      <c r="C13" s="86">
        <v>0</v>
      </c>
      <c r="D13" s="86">
        <v>0</v>
      </c>
      <c r="E13" s="86">
        <v>0</v>
      </c>
      <c r="F13" s="86">
        <f t="shared" si="0"/>
        <v>0</v>
      </c>
      <c r="G13" s="86">
        <v>949913</v>
      </c>
      <c r="H13" s="86">
        <v>0</v>
      </c>
      <c r="I13" s="86">
        <v>2005615</v>
      </c>
      <c r="J13" s="86">
        <f t="shared" si="1"/>
        <v>2955528</v>
      </c>
      <c r="K13" s="86">
        <v>251008</v>
      </c>
      <c r="L13" s="86">
        <v>0</v>
      </c>
      <c r="M13" s="86">
        <v>912446</v>
      </c>
      <c r="N13" s="86">
        <f t="shared" si="2"/>
        <v>1163454</v>
      </c>
      <c r="O13" s="86">
        <v>0</v>
      </c>
      <c r="P13" s="86">
        <v>0</v>
      </c>
      <c r="Q13" s="86">
        <v>6144</v>
      </c>
      <c r="R13" s="86">
        <f t="shared" si="3"/>
        <v>4125126</v>
      </c>
      <c r="S13" s="1">
        <v>6</v>
      </c>
    </row>
    <row r="14" spans="1:19" ht="12.6" x14ac:dyDescent="0.25">
      <c r="A14" s="1">
        <v>7</v>
      </c>
      <c r="B14" s="1" t="s">
        <v>28</v>
      </c>
      <c r="C14" s="86">
        <v>0</v>
      </c>
      <c r="D14" s="86">
        <v>2106243</v>
      </c>
      <c r="E14" s="86">
        <v>0</v>
      </c>
      <c r="F14" s="86">
        <f t="shared" si="0"/>
        <v>2106243</v>
      </c>
      <c r="G14" s="86">
        <v>911607</v>
      </c>
      <c r="H14" s="86">
        <v>0</v>
      </c>
      <c r="I14" s="86">
        <v>488113</v>
      </c>
      <c r="J14" s="86">
        <f t="shared" si="1"/>
        <v>1399720</v>
      </c>
      <c r="K14" s="86">
        <v>627297</v>
      </c>
      <c r="L14" s="86">
        <v>0</v>
      </c>
      <c r="M14" s="86">
        <v>79226</v>
      </c>
      <c r="N14" s="86">
        <f t="shared" si="2"/>
        <v>706523</v>
      </c>
      <c r="O14" s="86">
        <v>0</v>
      </c>
      <c r="P14" s="86">
        <v>0</v>
      </c>
      <c r="Q14" s="86">
        <v>0</v>
      </c>
      <c r="R14" s="86">
        <f t="shared" si="3"/>
        <v>2106243</v>
      </c>
      <c r="S14" s="1">
        <v>7</v>
      </c>
    </row>
    <row r="15" spans="1:19" ht="12.6" x14ac:dyDescent="0.25">
      <c r="A15" s="1">
        <v>8</v>
      </c>
      <c r="B15" s="1" t="s">
        <v>29</v>
      </c>
      <c r="C15" s="86">
        <v>9449681</v>
      </c>
      <c r="D15" s="86">
        <v>0</v>
      </c>
      <c r="E15" s="86">
        <v>0</v>
      </c>
      <c r="F15" s="86">
        <f t="shared" si="0"/>
        <v>9449681</v>
      </c>
      <c r="G15" s="86">
        <v>1940066</v>
      </c>
      <c r="H15" s="86">
        <v>87421</v>
      </c>
      <c r="I15" s="86">
        <v>11236904</v>
      </c>
      <c r="J15" s="86">
        <f t="shared" si="1"/>
        <v>13264391</v>
      </c>
      <c r="K15" s="86">
        <v>616076</v>
      </c>
      <c r="L15" s="86">
        <v>7477</v>
      </c>
      <c r="M15" s="86">
        <v>1713430</v>
      </c>
      <c r="N15" s="86">
        <f t="shared" si="2"/>
        <v>2336983</v>
      </c>
      <c r="O15" s="86">
        <v>0</v>
      </c>
      <c r="P15" s="86">
        <v>0</v>
      </c>
      <c r="Q15" s="86">
        <v>283269</v>
      </c>
      <c r="R15" s="86">
        <f t="shared" si="3"/>
        <v>15884643</v>
      </c>
      <c r="S15" s="1">
        <v>8</v>
      </c>
    </row>
    <row r="16" spans="1:19" ht="12.6" x14ac:dyDescent="0.25">
      <c r="A16" s="1">
        <v>9</v>
      </c>
      <c r="B16" s="1" t="s">
        <v>30</v>
      </c>
      <c r="C16" s="86">
        <v>0</v>
      </c>
      <c r="D16" s="86">
        <v>688922</v>
      </c>
      <c r="E16" s="86">
        <v>0</v>
      </c>
      <c r="F16" s="86">
        <f t="shared" si="0"/>
        <v>688922</v>
      </c>
      <c r="G16" s="86">
        <v>0</v>
      </c>
      <c r="H16" s="86">
        <v>0</v>
      </c>
      <c r="I16" s="86">
        <v>550740</v>
      </c>
      <c r="J16" s="86">
        <f t="shared" si="1"/>
        <v>550740</v>
      </c>
      <c r="K16" s="86">
        <v>0</v>
      </c>
      <c r="L16" s="86">
        <v>0</v>
      </c>
      <c r="M16" s="86">
        <v>138182</v>
      </c>
      <c r="N16" s="86">
        <f t="shared" si="2"/>
        <v>138182</v>
      </c>
      <c r="O16" s="86">
        <v>0</v>
      </c>
      <c r="P16" s="86">
        <v>0</v>
      </c>
      <c r="Q16" s="86">
        <v>0</v>
      </c>
      <c r="R16" s="86">
        <f t="shared" si="3"/>
        <v>688922</v>
      </c>
      <c r="S16" s="1">
        <v>9</v>
      </c>
    </row>
    <row r="17" spans="1:19" ht="12.6" x14ac:dyDescent="0.25">
      <c r="A17" s="1">
        <v>10</v>
      </c>
      <c r="B17" s="1" t="s">
        <v>31</v>
      </c>
      <c r="C17" s="86">
        <v>60003000</v>
      </c>
      <c r="D17" s="86">
        <v>0</v>
      </c>
      <c r="E17" s="86">
        <v>0</v>
      </c>
      <c r="F17" s="86">
        <f t="shared" si="0"/>
        <v>60003000</v>
      </c>
      <c r="G17" s="86">
        <v>39886539</v>
      </c>
      <c r="H17" s="86">
        <v>0</v>
      </c>
      <c r="I17" s="86">
        <v>28203763</v>
      </c>
      <c r="J17" s="86">
        <f t="shared" si="1"/>
        <v>68090302</v>
      </c>
      <c r="K17" s="86">
        <v>1652470</v>
      </c>
      <c r="L17" s="86">
        <v>0</v>
      </c>
      <c r="M17" s="86">
        <v>2196427</v>
      </c>
      <c r="N17" s="86">
        <f t="shared" si="2"/>
        <v>3848897</v>
      </c>
      <c r="O17" s="86">
        <v>0</v>
      </c>
      <c r="P17" s="86">
        <v>0</v>
      </c>
      <c r="Q17" s="86">
        <v>614500</v>
      </c>
      <c r="R17" s="86">
        <f t="shared" si="3"/>
        <v>72553699</v>
      </c>
      <c r="S17" s="1">
        <v>10</v>
      </c>
    </row>
    <row r="18" spans="1:19" ht="12.6" x14ac:dyDescent="0.25">
      <c r="A18" s="1">
        <v>11</v>
      </c>
      <c r="B18" s="1" t="s">
        <v>32</v>
      </c>
      <c r="C18" s="86">
        <v>12544432</v>
      </c>
      <c r="D18" s="86">
        <v>0</v>
      </c>
      <c r="E18" s="86">
        <v>0</v>
      </c>
      <c r="F18" s="86">
        <f t="shared" si="0"/>
        <v>12544432</v>
      </c>
      <c r="G18" s="86">
        <v>24059542</v>
      </c>
      <c r="H18" s="86">
        <v>251770</v>
      </c>
      <c r="I18" s="86">
        <v>2231999</v>
      </c>
      <c r="J18" s="86">
        <f t="shared" si="1"/>
        <v>26543311</v>
      </c>
      <c r="K18" s="86">
        <v>1257545</v>
      </c>
      <c r="L18" s="86">
        <v>144412</v>
      </c>
      <c r="M18" s="86">
        <v>1000576</v>
      </c>
      <c r="N18" s="86">
        <f t="shared" si="2"/>
        <v>2402533</v>
      </c>
      <c r="O18" s="86">
        <v>0</v>
      </c>
      <c r="P18" s="86">
        <v>0</v>
      </c>
      <c r="Q18" s="86">
        <v>500976</v>
      </c>
      <c r="R18" s="86">
        <f t="shared" si="3"/>
        <v>29446820</v>
      </c>
      <c r="S18" s="1">
        <v>11</v>
      </c>
    </row>
    <row r="19" spans="1:19" ht="12.6" x14ac:dyDescent="0.25">
      <c r="A19" s="1">
        <v>12</v>
      </c>
      <c r="B19" s="1" t="s">
        <v>33</v>
      </c>
      <c r="C19" s="86">
        <v>12034424</v>
      </c>
      <c r="D19" s="86">
        <v>1044898</v>
      </c>
      <c r="E19" s="86">
        <v>0</v>
      </c>
      <c r="F19" s="86">
        <f t="shared" si="0"/>
        <v>13079322</v>
      </c>
      <c r="G19" s="86">
        <v>1788341</v>
      </c>
      <c r="H19" s="86">
        <v>0</v>
      </c>
      <c r="I19" s="86">
        <v>5791980</v>
      </c>
      <c r="J19" s="86">
        <f t="shared" si="1"/>
        <v>7580321</v>
      </c>
      <c r="K19" s="86">
        <v>183723</v>
      </c>
      <c r="L19" s="86">
        <v>0</v>
      </c>
      <c r="M19" s="86">
        <v>174361</v>
      </c>
      <c r="N19" s="86">
        <f t="shared" si="2"/>
        <v>358084</v>
      </c>
      <c r="O19" s="86">
        <v>0</v>
      </c>
      <c r="P19" s="86">
        <v>2195054</v>
      </c>
      <c r="Q19" s="86">
        <v>0</v>
      </c>
      <c r="R19" s="86">
        <f t="shared" si="3"/>
        <v>10133459</v>
      </c>
      <c r="S19" s="1">
        <v>12</v>
      </c>
    </row>
    <row r="20" spans="1:19" ht="12.6" x14ac:dyDescent="0.25">
      <c r="A20" s="1">
        <v>13</v>
      </c>
      <c r="B20" s="1" t="s">
        <v>34</v>
      </c>
      <c r="C20" s="86">
        <v>28821123</v>
      </c>
      <c r="D20" s="86">
        <v>0</v>
      </c>
      <c r="E20" s="86">
        <v>0</v>
      </c>
      <c r="F20" s="86">
        <f t="shared" si="0"/>
        <v>28821123</v>
      </c>
      <c r="G20" s="86">
        <v>2643072</v>
      </c>
      <c r="H20" s="86">
        <v>0</v>
      </c>
      <c r="I20" s="86">
        <v>31221551</v>
      </c>
      <c r="J20" s="86">
        <f t="shared" si="1"/>
        <v>33864623</v>
      </c>
      <c r="K20" s="86">
        <v>1876845</v>
      </c>
      <c r="L20" s="86">
        <v>0</v>
      </c>
      <c r="M20" s="86">
        <v>2125106</v>
      </c>
      <c r="N20" s="86">
        <f t="shared" si="2"/>
        <v>4001951</v>
      </c>
      <c r="O20" s="86">
        <v>0</v>
      </c>
      <c r="P20" s="86">
        <v>0</v>
      </c>
      <c r="Q20" s="86">
        <v>0</v>
      </c>
      <c r="R20" s="86">
        <f t="shared" si="3"/>
        <v>37866574</v>
      </c>
      <c r="S20" s="1">
        <v>13</v>
      </c>
    </row>
    <row r="21" spans="1:19" ht="12.6" x14ac:dyDescent="0.25">
      <c r="A21" s="1">
        <v>14</v>
      </c>
      <c r="B21" s="1" t="s">
        <v>35</v>
      </c>
      <c r="C21" s="86">
        <v>0</v>
      </c>
      <c r="D21" s="86">
        <v>0</v>
      </c>
      <c r="E21" s="86">
        <v>0</v>
      </c>
      <c r="F21" s="86">
        <f t="shared" si="0"/>
        <v>0</v>
      </c>
      <c r="G21" s="86">
        <v>242466</v>
      </c>
      <c r="H21" s="86">
        <v>0</v>
      </c>
      <c r="I21" s="86">
        <v>220543</v>
      </c>
      <c r="J21" s="86">
        <f t="shared" si="1"/>
        <v>463009</v>
      </c>
      <c r="K21" s="86">
        <v>397350</v>
      </c>
      <c r="L21" s="86">
        <v>0</v>
      </c>
      <c r="M21" s="86">
        <v>89235</v>
      </c>
      <c r="N21" s="86">
        <f t="shared" si="2"/>
        <v>486585</v>
      </c>
      <c r="O21" s="86">
        <v>0</v>
      </c>
      <c r="P21" s="86">
        <v>0</v>
      </c>
      <c r="Q21" s="86">
        <v>0</v>
      </c>
      <c r="R21" s="86">
        <f t="shared" si="3"/>
        <v>949594</v>
      </c>
      <c r="S21" s="1">
        <v>14</v>
      </c>
    </row>
    <row r="22" spans="1:19" ht="12.6" x14ac:dyDescent="0.25">
      <c r="A22" s="1">
        <v>15</v>
      </c>
      <c r="B22" s="1" t="s">
        <v>36</v>
      </c>
      <c r="C22" s="86">
        <v>20645426</v>
      </c>
      <c r="D22" s="86">
        <v>33561974</v>
      </c>
      <c r="E22" s="86">
        <v>0</v>
      </c>
      <c r="F22" s="86">
        <f t="shared" si="0"/>
        <v>54207400</v>
      </c>
      <c r="G22" s="86">
        <v>9437678</v>
      </c>
      <c r="H22" s="86">
        <v>0</v>
      </c>
      <c r="I22" s="86">
        <v>33792866</v>
      </c>
      <c r="J22" s="86">
        <f t="shared" si="1"/>
        <v>43230544</v>
      </c>
      <c r="K22" s="86">
        <v>4735371</v>
      </c>
      <c r="L22" s="86">
        <v>0</v>
      </c>
      <c r="M22" s="86">
        <v>6236633</v>
      </c>
      <c r="N22" s="86">
        <f t="shared" si="2"/>
        <v>10972004</v>
      </c>
      <c r="O22" s="86">
        <v>0</v>
      </c>
      <c r="P22" s="86">
        <v>0</v>
      </c>
      <c r="Q22" s="86">
        <v>0</v>
      </c>
      <c r="R22" s="86">
        <f t="shared" si="3"/>
        <v>54202548</v>
      </c>
      <c r="S22" s="1">
        <v>15</v>
      </c>
    </row>
    <row r="23" spans="1:19" ht="12.6" x14ac:dyDescent="0.25">
      <c r="A23" s="1">
        <v>16</v>
      </c>
      <c r="B23" s="1" t="s">
        <v>37</v>
      </c>
      <c r="C23" s="86">
        <v>0</v>
      </c>
      <c r="D23" s="86">
        <v>15286114</v>
      </c>
      <c r="E23" s="86">
        <v>711506</v>
      </c>
      <c r="F23" s="86">
        <f t="shared" si="0"/>
        <v>15997620</v>
      </c>
      <c r="G23" s="86">
        <v>5159000</v>
      </c>
      <c r="H23" s="86">
        <v>1347690</v>
      </c>
      <c r="I23" s="86">
        <v>3723546</v>
      </c>
      <c r="J23" s="86">
        <f t="shared" si="1"/>
        <v>10230236</v>
      </c>
      <c r="K23" s="86">
        <v>3707035</v>
      </c>
      <c r="L23" s="86">
        <v>645590</v>
      </c>
      <c r="M23" s="86">
        <v>1414759</v>
      </c>
      <c r="N23" s="86">
        <f t="shared" si="2"/>
        <v>5767384</v>
      </c>
      <c r="O23" s="86">
        <v>0</v>
      </c>
      <c r="P23" s="86">
        <v>0</v>
      </c>
      <c r="Q23" s="86">
        <v>0</v>
      </c>
      <c r="R23" s="86">
        <f t="shared" si="3"/>
        <v>15997620</v>
      </c>
      <c r="S23" s="1">
        <v>16</v>
      </c>
    </row>
    <row r="24" spans="1:19" ht="12.6" x14ac:dyDescent="0.25">
      <c r="A24" s="1">
        <v>17</v>
      </c>
      <c r="B24" s="1" t="s">
        <v>38</v>
      </c>
      <c r="C24" s="86">
        <v>0</v>
      </c>
      <c r="D24" s="86">
        <v>0</v>
      </c>
      <c r="E24" s="86">
        <v>0</v>
      </c>
      <c r="F24" s="86">
        <f t="shared" si="0"/>
        <v>0</v>
      </c>
      <c r="G24" s="86">
        <v>0</v>
      </c>
      <c r="H24" s="86">
        <v>0</v>
      </c>
      <c r="I24" s="86">
        <v>0</v>
      </c>
      <c r="J24" s="86">
        <f t="shared" si="1"/>
        <v>0</v>
      </c>
      <c r="K24" s="86">
        <v>0</v>
      </c>
      <c r="L24" s="86">
        <v>0</v>
      </c>
      <c r="M24" s="86">
        <v>0</v>
      </c>
      <c r="N24" s="86">
        <f t="shared" si="2"/>
        <v>0</v>
      </c>
      <c r="O24" s="86">
        <v>0</v>
      </c>
      <c r="P24" s="86">
        <v>0</v>
      </c>
      <c r="Q24" s="86">
        <v>0</v>
      </c>
      <c r="R24" s="86">
        <f t="shared" si="3"/>
        <v>0</v>
      </c>
      <c r="S24" s="1">
        <v>17</v>
      </c>
    </row>
    <row r="25" spans="1:19" ht="12.6" x14ac:dyDescent="0.25">
      <c r="A25" s="1">
        <v>18</v>
      </c>
      <c r="B25" s="1" t="s">
        <v>39</v>
      </c>
      <c r="C25" s="86">
        <v>0</v>
      </c>
      <c r="D25" s="86">
        <v>2198652</v>
      </c>
      <c r="E25" s="86">
        <v>0</v>
      </c>
      <c r="F25" s="86">
        <f t="shared" si="0"/>
        <v>2198652</v>
      </c>
      <c r="G25" s="86">
        <v>922724</v>
      </c>
      <c r="H25" s="86">
        <v>0</v>
      </c>
      <c r="I25" s="86">
        <v>452209</v>
      </c>
      <c r="J25" s="86">
        <f t="shared" si="1"/>
        <v>1374933</v>
      </c>
      <c r="K25" s="86">
        <v>429131</v>
      </c>
      <c r="L25" s="86">
        <v>0</v>
      </c>
      <c r="M25" s="86">
        <v>394588</v>
      </c>
      <c r="N25" s="86">
        <f t="shared" si="2"/>
        <v>823719</v>
      </c>
      <c r="O25" s="86">
        <v>0</v>
      </c>
      <c r="P25" s="86">
        <v>0</v>
      </c>
      <c r="Q25" s="86">
        <v>0</v>
      </c>
      <c r="R25" s="86">
        <f t="shared" si="3"/>
        <v>2198652</v>
      </c>
      <c r="S25" s="1">
        <v>18</v>
      </c>
    </row>
    <row r="26" spans="1:19" ht="12.6" x14ac:dyDescent="0.25">
      <c r="A26" s="1">
        <v>19</v>
      </c>
      <c r="B26" s="1" t="s">
        <v>40</v>
      </c>
      <c r="C26" s="86">
        <v>6778775</v>
      </c>
      <c r="D26" s="86">
        <v>32238311</v>
      </c>
      <c r="E26" s="86">
        <v>0</v>
      </c>
      <c r="F26" s="86">
        <f t="shared" si="0"/>
        <v>39017086</v>
      </c>
      <c r="G26" s="86">
        <v>18761971</v>
      </c>
      <c r="H26" s="86">
        <v>6567556</v>
      </c>
      <c r="I26" s="86">
        <v>6272619</v>
      </c>
      <c r="J26" s="86">
        <f t="shared" si="1"/>
        <v>31602146</v>
      </c>
      <c r="K26" s="86">
        <v>3902141</v>
      </c>
      <c r="L26" s="86">
        <v>1303855</v>
      </c>
      <c r="M26" s="86">
        <v>1464055</v>
      </c>
      <c r="N26" s="86">
        <f t="shared" si="2"/>
        <v>6670051</v>
      </c>
      <c r="O26" s="86">
        <v>0</v>
      </c>
      <c r="P26" s="86">
        <v>0</v>
      </c>
      <c r="Q26" s="86">
        <v>744889</v>
      </c>
      <c r="R26" s="86">
        <f t="shared" si="3"/>
        <v>39017086</v>
      </c>
      <c r="S26" s="1">
        <v>19</v>
      </c>
    </row>
    <row r="27" spans="1:19" ht="12.6" x14ac:dyDescent="0.25">
      <c r="A27" s="1">
        <v>20</v>
      </c>
      <c r="B27" s="1" t="s">
        <v>41</v>
      </c>
      <c r="C27" s="86">
        <v>0</v>
      </c>
      <c r="D27" s="86">
        <v>11315415</v>
      </c>
      <c r="E27" s="86">
        <v>0</v>
      </c>
      <c r="F27" s="86">
        <f t="shared" si="0"/>
        <v>11315415</v>
      </c>
      <c r="G27" s="86">
        <v>4012877</v>
      </c>
      <c r="H27" s="86">
        <v>710568</v>
      </c>
      <c r="I27" s="86">
        <v>802352</v>
      </c>
      <c r="J27" s="86">
        <f t="shared" si="1"/>
        <v>5525797</v>
      </c>
      <c r="K27" s="86">
        <v>2188585</v>
      </c>
      <c r="L27" s="86">
        <v>395340</v>
      </c>
      <c r="M27" s="86">
        <v>1125895</v>
      </c>
      <c r="N27" s="86">
        <f t="shared" si="2"/>
        <v>3709820</v>
      </c>
      <c r="O27" s="86">
        <v>0</v>
      </c>
      <c r="P27" s="86">
        <v>0</v>
      </c>
      <c r="Q27" s="86">
        <v>0</v>
      </c>
      <c r="R27" s="86">
        <f t="shared" si="3"/>
        <v>9235617</v>
      </c>
      <c r="S27" s="1">
        <v>20</v>
      </c>
    </row>
    <row r="28" spans="1:19" ht="12.6" x14ac:dyDescent="0.25">
      <c r="A28" s="1">
        <v>21</v>
      </c>
      <c r="B28" s="1" t="s">
        <v>42</v>
      </c>
      <c r="C28" s="86">
        <v>35720325</v>
      </c>
      <c r="D28" s="86">
        <v>10586922</v>
      </c>
      <c r="E28" s="86">
        <v>0</v>
      </c>
      <c r="F28" s="86">
        <f t="shared" si="0"/>
        <v>46307247</v>
      </c>
      <c r="G28" s="86">
        <v>11439031</v>
      </c>
      <c r="H28" s="86">
        <v>0</v>
      </c>
      <c r="I28" s="86">
        <v>31146774</v>
      </c>
      <c r="J28" s="86">
        <f t="shared" si="1"/>
        <v>42585805</v>
      </c>
      <c r="K28" s="86">
        <v>2065160</v>
      </c>
      <c r="L28" s="86">
        <v>0</v>
      </c>
      <c r="M28" s="86">
        <v>1224650</v>
      </c>
      <c r="N28" s="86">
        <f t="shared" si="2"/>
        <v>3289810</v>
      </c>
      <c r="O28" s="86">
        <v>0</v>
      </c>
      <c r="P28" s="86">
        <v>0</v>
      </c>
      <c r="Q28" s="86">
        <v>429035</v>
      </c>
      <c r="R28" s="86">
        <f t="shared" si="3"/>
        <v>46304650</v>
      </c>
      <c r="S28" s="1">
        <v>21</v>
      </c>
    </row>
    <row r="29" spans="1:19" ht="12.6" x14ac:dyDescent="0.25">
      <c r="A29" s="1">
        <v>22</v>
      </c>
      <c r="B29" s="1" t="s">
        <v>43</v>
      </c>
      <c r="C29" s="86">
        <v>373384</v>
      </c>
      <c r="D29" s="86">
        <v>1557039</v>
      </c>
      <c r="E29" s="86">
        <v>0</v>
      </c>
      <c r="F29" s="86">
        <f t="shared" si="0"/>
        <v>1930423</v>
      </c>
      <c r="G29" s="86">
        <v>903439</v>
      </c>
      <c r="H29" s="86">
        <v>0</v>
      </c>
      <c r="I29" s="86">
        <v>504568</v>
      </c>
      <c r="J29" s="86">
        <f t="shared" si="1"/>
        <v>1408007</v>
      </c>
      <c r="K29" s="86">
        <v>465028</v>
      </c>
      <c r="L29" s="86">
        <v>0</v>
      </c>
      <c r="M29" s="86">
        <v>57388</v>
      </c>
      <c r="N29" s="86">
        <f t="shared" si="2"/>
        <v>522416</v>
      </c>
      <c r="O29" s="86">
        <v>0</v>
      </c>
      <c r="P29" s="86">
        <v>0</v>
      </c>
      <c r="Q29" s="86">
        <v>0</v>
      </c>
      <c r="R29" s="86">
        <f t="shared" si="3"/>
        <v>1930423</v>
      </c>
      <c r="S29" s="1">
        <v>22</v>
      </c>
    </row>
    <row r="30" spans="1:19" ht="12.6" x14ac:dyDescent="0.25">
      <c r="A30" s="1">
        <v>23</v>
      </c>
      <c r="B30" s="1" t="s">
        <v>44</v>
      </c>
      <c r="C30" s="86">
        <v>0</v>
      </c>
      <c r="D30" s="86">
        <v>64476344</v>
      </c>
      <c r="E30" s="86">
        <v>0</v>
      </c>
      <c r="F30" s="86">
        <f t="shared" si="0"/>
        <v>64476344</v>
      </c>
      <c r="G30" s="86">
        <v>6510782</v>
      </c>
      <c r="H30" s="86">
        <v>3767540</v>
      </c>
      <c r="I30" s="86">
        <v>34223746</v>
      </c>
      <c r="J30" s="86">
        <f t="shared" si="1"/>
        <v>44502068</v>
      </c>
      <c r="K30" s="86">
        <v>2639899</v>
      </c>
      <c r="L30" s="86">
        <v>1819733</v>
      </c>
      <c r="M30" s="86">
        <v>13540315</v>
      </c>
      <c r="N30" s="86">
        <f t="shared" si="2"/>
        <v>17999947</v>
      </c>
      <c r="O30" s="86">
        <v>0</v>
      </c>
      <c r="P30" s="86">
        <v>0</v>
      </c>
      <c r="Q30" s="86">
        <v>126800</v>
      </c>
      <c r="R30" s="86">
        <f t="shared" si="3"/>
        <v>62628815</v>
      </c>
      <c r="S30" s="1">
        <v>23</v>
      </c>
    </row>
    <row r="31" spans="1:19" ht="12.6" x14ac:dyDescent="0.25">
      <c r="A31" s="1">
        <v>24</v>
      </c>
      <c r="B31" s="1" t="s">
        <v>45</v>
      </c>
      <c r="C31" s="86">
        <v>918207</v>
      </c>
      <c r="D31" s="86">
        <v>90576271</v>
      </c>
      <c r="E31" s="86">
        <v>0</v>
      </c>
      <c r="F31" s="86">
        <f t="shared" si="0"/>
        <v>91494478</v>
      </c>
      <c r="G31" s="86">
        <v>0</v>
      </c>
      <c r="H31" s="86">
        <v>138810</v>
      </c>
      <c r="I31" s="86">
        <v>60989001</v>
      </c>
      <c r="J31" s="86">
        <f t="shared" si="1"/>
        <v>61127811</v>
      </c>
      <c r="K31" s="86">
        <v>0</v>
      </c>
      <c r="L31" s="86">
        <v>914063</v>
      </c>
      <c r="M31" s="86">
        <v>29452604</v>
      </c>
      <c r="N31" s="86">
        <f t="shared" si="2"/>
        <v>30366667</v>
      </c>
      <c r="O31" s="86">
        <v>0</v>
      </c>
      <c r="P31" s="86">
        <v>0</v>
      </c>
      <c r="Q31" s="86">
        <v>0</v>
      </c>
      <c r="R31" s="86">
        <f t="shared" si="3"/>
        <v>91494478</v>
      </c>
      <c r="S31" s="1">
        <v>24</v>
      </c>
    </row>
    <row r="32" spans="1:19" ht="12.6" x14ac:dyDescent="0.25">
      <c r="A32" s="1">
        <v>25</v>
      </c>
      <c r="B32" s="1" t="s">
        <v>46</v>
      </c>
      <c r="C32" s="86">
        <v>1120800</v>
      </c>
      <c r="D32" s="86">
        <v>1322915</v>
      </c>
      <c r="E32" s="86">
        <v>0</v>
      </c>
      <c r="F32" s="86">
        <f t="shared" si="0"/>
        <v>2443715</v>
      </c>
      <c r="G32" s="86">
        <v>721469</v>
      </c>
      <c r="H32" s="86">
        <v>0</v>
      </c>
      <c r="I32" s="86">
        <v>285115</v>
      </c>
      <c r="J32" s="86">
        <f t="shared" si="1"/>
        <v>1006584</v>
      </c>
      <c r="K32" s="86">
        <v>256474</v>
      </c>
      <c r="L32" s="86">
        <v>0</v>
      </c>
      <c r="M32" s="86">
        <v>59857</v>
      </c>
      <c r="N32" s="86">
        <f t="shared" si="2"/>
        <v>316331</v>
      </c>
      <c r="O32" s="86">
        <v>0</v>
      </c>
      <c r="P32" s="86">
        <v>1120800</v>
      </c>
      <c r="Q32" s="86">
        <v>0</v>
      </c>
      <c r="R32" s="86">
        <f t="shared" si="3"/>
        <v>2443715</v>
      </c>
      <c r="S32" s="1">
        <v>25</v>
      </c>
    </row>
    <row r="33" spans="1:19" ht="12.6" x14ac:dyDescent="0.25">
      <c r="A33" s="1">
        <v>26</v>
      </c>
      <c r="B33" s="1" t="s">
        <v>47</v>
      </c>
      <c r="C33" s="86">
        <v>5977380</v>
      </c>
      <c r="D33" s="86">
        <v>0</v>
      </c>
      <c r="E33" s="86">
        <v>0</v>
      </c>
      <c r="F33" s="86">
        <f t="shared" si="0"/>
        <v>5977380</v>
      </c>
      <c r="G33" s="86">
        <v>250000</v>
      </c>
      <c r="H33" s="86">
        <v>0</v>
      </c>
      <c r="I33" s="86">
        <v>7819988</v>
      </c>
      <c r="J33" s="86">
        <f t="shared" si="1"/>
        <v>8069988</v>
      </c>
      <c r="K33" s="86">
        <v>3000</v>
      </c>
      <c r="L33" s="86">
        <v>0</v>
      </c>
      <c r="M33" s="86">
        <v>1741861</v>
      </c>
      <c r="N33" s="86">
        <f t="shared" si="2"/>
        <v>1744861</v>
      </c>
      <c r="O33" s="86">
        <v>0</v>
      </c>
      <c r="P33" s="86">
        <v>0</v>
      </c>
      <c r="Q33" s="86">
        <v>302330</v>
      </c>
      <c r="R33" s="86">
        <f t="shared" si="3"/>
        <v>10117179</v>
      </c>
      <c r="S33" s="1">
        <v>26</v>
      </c>
    </row>
    <row r="34" spans="1:19" ht="12.6" x14ac:dyDescent="0.25">
      <c r="A34" s="1">
        <v>27</v>
      </c>
      <c r="B34" s="1" t="s">
        <v>48</v>
      </c>
      <c r="C34" s="86">
        <v>0</v>
      </c>
      <c r="D34" s="86">
        <v>3795082</v>
      </c>
      <c r="E34" s="86">
        <v>0</v>
      </c>
      <c r="F34" s="86">
        <f t="shared" si="0"/>
        <v>3795082</v>
      </c>
      <c r="G34" s="86">
        <v>1541849</v>
      </c>
      <c r="H34" s="86">
        <v>0</v>
      </c>
      <c r="I34" s="86">
        <v>872670</v>
      </c>
      <c r="J34" s="86">
        <f t="shared" si="1"/>
        <v>2414519</v>
      </c>
      <c r="K34" s="86">
        <v>1285686</v>
      </c>
      <c r="L34" s="86">
        <v>0</v>
      </c>
      <c r="M34" s="86">
        <v>188665</v>
      </c>
      <c r="N34" s="86">
        <f t="shared" si="2"/>
        <v>1474351</v>
      </c>
      <c r="O34" s="86">
        <v>0</v>
      </c>
      <c r="P34" s="86">
        <v>0</v>
      </c>
      <c r="Q34" s="86">
        <v>0</v>
      </c>
      <c r="R34" s="86">
        <f t="shared" si="3"/>
        <v>3888870</v>
      </c>
      <c r="S34" s="1">
        <v>27</v>
      </c>
    </row>
    <row r="35" spans="1:19" ht="12.6" x14ac:dyDescent="0.25">
      <c r="A35" s="1">
        <v>28</v>
      </c>
      <c r="B35" s="1" t="s">
        <v>49</v>
      </c>
      <c r="C35" s="86">
        <v>130044968</v>
      </c>
      <c r="D35" s="86">
        <v>0</v>
      </c>
      <c r="E35" s="86">
        <v>1700000</v>
      </c>
      <c r="F35" s="86">
        <f t="shared" si="0"/>
        <v>131744968</v>
      </c>
      <c r="G35" s="86">
        <v>2524785</v>
      </c>
      <c r="H35" s="86">
        <v>0</v>
      </c>
      <c r="I35" s="86">
        <v>152290951</v>
      </c>
      <c r="J35" s="86">
        <f t="shared" si="1"/>
        <v>154815736</v>
      </c>
      <c r="K35" s="86">
        <v>82091</v>
      </c>
      <c r="L35" s="86">
        <v>0</v>
      </c>
      <c r="M35" s="86">
        <v>14447210</v>
      </c>
      <c r="N35" s="86">
        <f t="shared" si="2"/>
        <v>14529301</v>
      </c>
      <c r="O35" s="86">
        <v>0</v>
      </c>
      <c r="P35" s="86">
        <v>0</v>
      </c>
      <c r="Q35" s="86">
        <v>1852959</v>
      </c>
      <c r="R35" s="86">
        <f t="shared" si="3"/>
        <v>171197996</v>
      </c>
      <c r="S35" s="1">
        <v>28</v>
      </c>
    </row>
    <row r="36" spans="1:19" ht="12.6" x14ac:dyDescent="0.25">
      <c r="A36" s="1">
        <v>29</v>
      </c>
      <c r="B36" s="1" t="s">
        <v>50</v>
      </c>
      <c r="C36" s="86">
        <v>807064</v>
      </c>
      <c r="D36" s="86">
        <v>1905555</v>
      </c>
      <c r="E36" s="86">
        <v>0</v>
      </c>
      <c r="F36" s="86">
        <f t="shared" si="0"/>
        <v>2712619</v>
      </c>
      <c r="G36" s="86">
        <v>746836</v>
      </c>
      <c r="H36" s="86">
        <v>0</v>
      </c>
      <c r="I36" s="86">
        <v>386692</v>
      </c>
      <c r="J36" s="86">
        <f t="shared" si="1"/>
        <v>1133528</v>
      </c>
      <c r="K36" s="86">
        <v>418809</v>
      </c>
      <c r="L36" s="86">
        <v>0</v>
      </c>
      <c r="M36" s="86">
        <v>353218</v>
      </c>
      <c r="N36" s="86">
        <f t="shared" si="2"/>
        <v>772027</v>
      </c>
      <c r="O36" s="86">
        <v>0</v>
      </c>
      <c r="P36" s="86">
        <v>807064</v>
      </c>
      <c r="Q36" s="86">
        <v>0</v>
      </c>
      <c r="R36" s="86">
        <f t="shared" si="3"/>
        <v>2712619</v>
      </c>
      <c r="S36" s="1">
        <v>29</v>
      </c>
    </row>
    <row r="37" spans="1:19" ht="12.6" x14ac:dyDescent="0.25">
      <c r="A37" s="1">
        <v>30</v>
      </c>
      <c r="B37" s="1" t="s">
        <v>51</v>
      </c>
      <c r="C37" s="86">
        <v>61062418</v>
      </c>
      <c r="D37" s="86">
        <v>71654241</v>
      </c>
      <c r="E37" s="86">
        <v>1433945</v>
      </c>
      <c r="F37" s="86">
        <f t="shared" si="0"/>
        <v>134150604</v>
      </c>
      <c r="G37" s="86">
        <v>10675562</v>
      </c>
      <c r="H37" s="86">
        <v>5719346</v>
      </c>
      <c r="I37" s="86">
        <v>87009945</v>
      </c>
      <c r="J37" s="86">
        <f t="shared" si="1"/>
        <v>103404853</v>
      </c>
      <c r="K37" s="86">
        <v>9048665</v>
      </c>
      <c r="L37" s="86">
        <v>3695262</v>
      </c>
      <c r="M37" s="86">
        <v>17273877</v>
      </c>
      <c r="N37" s="86">
        <f t="shared" si="2"/>
        <v>30017804</v>
      </c>
      <c r="O37" s="86">
        <v>0</v>
      </c>
      <c r="P37" s="86">
        <v>0</v>
      </c>
      <c r="Q37" s="86">
        <v>0</v>
      </c>
      <c r="R37" s="86">
        <f t="shared" si="3"/>
        <v>133422657</v>
      </c>
      <c r="S37" s="1">
        <v>30</v>
      </c>
    </row>
    <row r="38" spans="1:19" ht="12.6" x14ac:dyDescent="0.25">
      <c r="A38" s="1">
        <v>31</v>
      </c>
      <c r="B38" s="1" t="s">
        <v>52</v>
      </c>
      <c r="C38" s="86">
        <v>50938659</v>
      </c>
      <c r="D38" s="86">
        <v>25087382</v>
      </c>
      <c r="E38" s="86">
        <v>1633749</v>
      </c>
      <c r="F38" s="86">
        <f t="shared" si="0"/>
        <v>77659790</v>
      </c>
      <c r="G38" s="86">
        <v>24981676</v>
      </c>
      <c r="H38" s="86">
        <v>5109377</v>
      </c>
      <c r="I38" s="86">
        <v>40313514</v>
      </c>
      <c r="J38" s="86">
        <f t="shared" si="1"/>
        <v>70404567</v>
      </c>
      <c r="K38" s="86">
        <v>3504033</v>
      </c>
      <c r="L38" s="86">
        <v>984121</v>
      </c>
      <c r="M38" s="86">
        <v>2863171</v>
      </c>
      <c r="N38" s="86">
        <f t="shared" si="2"/>
        <v>7351325</v>
      </c>
      <c r="O38" s="86">
        <v>0</v>
      </c>
      <c r="P38" s="86">
        <v>0</v>
      </c>
      <c r="Q38" s="86">
        <v>418529</v>
      </c>
      <c r="R38" s="86">
        <f t="shared" si="3"/>
        <v>78174421</v>
      </c>
      <c r="S38" s="1">
        <v>31</v>
      </c>
    </row>
    <row r="39" spans="1:19" ht="12.6" x14ac:dyDescent="0.25">
      <c r="A39" s="1">
        <v>32</v>
      </c>
      <c r="B39" s="1" t="s">
        <v>53</v>
      </c>
      <c r="C39" s="86">
        <v>7134453</v>
      </c>
      <c r="D39" s="86">
        <v>3721367</v>
      </c>
      <c r="E39" s="86">
        <v>227293</v>
      </c>
      <c r="F39" s="86">
        <f t="shared" si="0"/>
        <v>11083113</v>
      </c>
      <c r="G39" s="86">
        <v>1576796</v>
      </c>
      <c r="H39" s="86">
        <v>15250</v>
      </c>
      <c r="I39" s="86">
        <v>8595152</v>
      </c>
      <c r="J39" s="86">
        <f t="shared" si="1"/>
        <v>10187198</v>
      </c>
      <c r="K39" s="86">
        <v>348356</v>
      </c>
      <c r="L39" s="86">
        <v>8778</v>
      </c>
      <c r="M39" s="86">
        <v>580746</v>
      </c>
      <c r="N39" s="86">
        <f t="shared" si="2"/>
        <v>937880</v>
      </c>
      <c r="O39" s="86">
        <v>0</v>
      </c>
      <c r="P39" s="86">
        <v>0</v>
      </c>
      <c r="Q39" s="86">
        <v>62803</v>
      </c>
      <c r="R39" s="86">
        <f t="shared" si="3"/>
        <v>11187881</v>
      </c>
      <c r="S39" s="1">
        <v>32</v>
      </c>
    </row>
    <row r="40" spans="1:19" ht="12.6" x14ac:dyDescent="0.25">
      <c r="A40" s="1">
        <v>33</v>
      </c>
      <c r="B40" s="1" t="s">
        <v>54</v>
      </c>
      <c r="C40" s="86">
        <v>14694877</v>
      </c>
      <c r="D40" s="86">
        <v>5244415</v>
      </c>
      <c r="E40" s="86">
        <v>0</v>
      </c>
      <c r="F40" s="86">
        <f t="shared" si="0"/>
        <v>19939292</v>
      </c>
      <c r="G40" s="86">
        <v>7863440</v>
      </c>
      <c r="H40" s="86">
        <v>0</v>
      </c>
      <c r="I40" s="86">
        <v>9315960</v>
      </c>
      <c r="J40" s="86">
        <f t="shared" si="1"/>
        <v>17179400</v>
      </c>
      <c r="K40" s="86">
        <v>1493028</v>
      </c>
      <c r="L40" s="86">
        <v>0</v>
      </c>
      <c r="M40" s="86">
        <v>557772</v>
      </c>
      <c r="N40" s="86">
        <f t="shared" si="2"/>
        <v>2050800</v>
      </c>
      <c r="O40" s="86">
        <v>0</v>
      </c>
      <c r="P40" s="86">
        <v>0</v>
      </c>
      <c r="Q40" s="86">
        <v>92920</v>
      </c>
      <c r="R40" s="86">
        <f t="shared" si="3"/>
        <v>19323120</v>
      </c>
      <c r="S40" s="1">
        <v>33</v>
      </c>
    </row>
    <row r="41" spans="1:19" ht="12.6" x14ac:dyDescent="0.25">
      <c r="A41" s="1">
        <v>34</v>
      </c>
      <c r="B41" s="1" t="s">
        <v>55</v>
      </c>
      <c r="C41" s="86">
        <v>31693264</v>
      </c>
      <c r="D41" s="86">
        <v>27621749</v>
      </c>
      <c r="E41" s="86">
        <v>0</v>
      </c>
      <c r="F41" s="86">
        <f t="shared" si="0"/>
        <v>59315013</v>
      </c>
      <c r="G41" s="86">
        <v>17972040</v>
      </c>
      <c r="H41" s="86">
        <v>0</v>
      </c>
      <c r="I41" s="86">
        <v>34483000</v>
      </c>
      <c r="J41" s="86">
        <f t="shared" si="1"/>
        <v>52455040</v>
      </c>
      <c r="K41" s="86">
        <v>4061091</v>
      </c>
      <c r="L41" s="86">
        <v>0</v>
      </c>
      <c r="M41" s="86">
        <v>6009093</v>
      </c>
      <c r="N41" s="86">
        <f t="shared" si="2"/>
        <v>10070184</v>
      </c>
      <c r="O41" s="86">
        <v>0</v>
      </c>
      <c r="P41" s="86">
        <v>0</v>
      </c>
      <c r="Q41" s="86">
        <v>454240</v>
      </c>
      <c r="R41" s="86">
        <f t="shared" si="3"/>
        <v>62979464</v>
      </c>
      <c r="S41" s="1">
        <v>34</v>
      </c>
    </row>
    <row r="42" spans="1:19" ht="12.6" x14ac:dyDescent="0.25">
      <c r="A42" s="1">
        <v>35</v>
      </c>
      <c r="B42" s="1" t="s">
        <v>56</v>
      </c>
      <c r="C42" s="86">
        <v>95515526</v>
      </c>
      <c r="D42" s="86">
        <v>142046595</v>
      </c>
      <c r="E42" s="86">
        <v>0</v>
      </c>
      <c r="F42" s="86">
        <f t="shared" si="0"/>
        <v>237562121</v>
      </c>
      <c r="G42" s="86">
        <v>56183924</v>
      </c>
      <c r="H42" s="86">
        <v>35991888</v>
      </c>
      <c r="I42" s="86">
        <v>93615761</v>
      </c>
      <c r="J42" s="86">
        <f t="shared" si="1"/>
        <v>185791573</v>
      </c>
      <c r="K42" s="86">
        <v>12204465</v>
      </c>
      <c r="L42" s="86">
        <v>6284535</v>
      </c>
      <c r="M42" s="86">
        <v>24903343</v>
      </c>
      <c r="N42" s="86">
        <f t="shared" si="2"/>
        <v>43392343</v>
      </c>
      <c r="O42" s="86">
        <v>0</v>
      </c>
      <c r="P42" s="86">
        <v>0</v>
      </c>
      <c r="Q42" s="86">
        <v>1656878</v>
      </c>
      <c r="R42" s="86">
        <f t="shared" si="3"/>
        <v>230840794</v>
      </c>
      <c r="S42" s="1">
        <v>35</v>
      </c>
    </row>
    <row r="43" spans="1:19" ht="12.6" x14ac:dyDescent="0.25">
      <c r="A43" s="1">
        <v>36</v>
      </c>
      <c r="B43" s="1" t="s">
        <v>57</v>
      </c>
      <c r="C43" s="86">
        <v>0</v>
      </c>
      <c r="D43" s="86">
        <v>4197944</v>
      </c>
      <c r="E43" s="86">
        <v>0</v>
      </c>
      <c r="F43" s="86">
        <f t="shared" si="0"/>
        <v>4197944</v>
      </c>
      <c r="G43" s="86">
        <v>2164580</v>
      </c>
      <c r="H43" s="86">
        <v>0</v>
      </c>
      <c r="I43" s="86">
        <v>461467</v>
      </c>
      <c r="J43" s="86">
        <f t="shared" si="1"/>
        <v>2626047</v>
      </c>
      <c r="K43" s="86">
        <v>1384285</v>
      </c>
      <c r="L43" s="86">
        <v>0</v>
      </c>
      <c r="M43" s="86">
        <v>187612</v>
      </c>
      <c r="N43" s="86">
        <f t="shared" si="2"/>
        <v>1571897</v>
      </c>
      <c r="O43" s="86">
        <v>0</v>
      </c>
      <c r="P43" s="86">
        <v>0</v>
      </c>
      <c r="Q43" s="86">
        <v>0</v>
      </c>
      <c r="R43" s="86">
        <f t="shared" si="3"/>
        <v>4197944</v>
      </c>
      <c r="S43" s="1">
        <v>36</v>
      </c>
    </row>
    <row r="44" spans="1:19" ht="12.6" x14ac:dyDescent="0.25">
      <c r="A44" s="1">
        <v>37</v>
      </c>
      <c r="B44" s="1" t="s">
        <v>58</v>
      </c>
      <c r="C44" s="86">
        <v>0</v>
      </c>
      <c r="D44" s="86">
        <v>0</v>
      </c>
      <c r="E44" s="86">
        <v>0</v>
      </c>
      <c r="F44" s="86">
        <f t="shared" si="0"/>
        <v>0</v>
      </c>
      <c r="G44" s="86">
        <v>0</v>
      </c>
      <c r="H44" s="86">
        <v>0</v>
      </c>
      <c r="I44" s="86">
        <v>870223</v>
      </c>
      <c r="J44" s="86">
        <f t="shared" si="1"/>
        <v>870223</v>
      </c>
      <c r="K44" s="86">
        <v>0</v>
      </c>
      <c r="L44" s="86">
        <v>0</v>
      </c>
      <c r="M44" s="86">
        <v>690039</v>
      </c>
      <c r="N44" s="86">
        <f t="shared" si="2"/>
        <v>690039</v>
      </c>
      <c r="O44" s="86">
        <v>0</v>
      </c>
      <c r="P44" s="86">
        <v>0</v>
      </c>
      <c r="Q44" s="86">
        <v>0</v>
      </c>
      <c r="R44" s="86">
        <f t="shared" si="3"/>
        <v>1560262</v>
      </c>
      <c r="S44" s="1">
        <v>37</v>
      </c>
    </row>
    <row r="45" spans="1:19" ht="12.6" x14ac:dyDescent="0.25">
      <c r="A45" s="15">
        <v>38</v>
      </c>
      <c r="B45" s="1" t="s">
        <v>59</v>
      </c>
      <c r="C45" s="87">
        <v>0</v>
      </c>
      <c r="D45" s="87">
        <v>0</v>
      </c>
      <c r="E45" s="87">
        <v>0</v>
      </c>
      <c r="F45" s="87">
        <f t="shared" si="0"/>
        <v>0</v>
      </c>
      <c r="G45" s="87">
        <v>5746525</v>
      </c>
      <c r="H45" s="87">
        <v>0</v>
      </c>
      <c r="I45" s="87">
        <v>2295077</v>
      </c>
      <c r="J45" s="87">
        <f t="shared" si="1"/>
        <v>8041602</v>
      </c>
      <c r="K45" s="87">
        <v>2311008</v>
      </c>
      <c r="L45" s="87">
        <v>0</v>
      </c>
      <c r="M45" s="87">
        <v>844608</v>
      </c>
      <c r="N45" s="87">
        <f t="shared" si="2"/>
        <v>3155616</v>
      </c>
      <c r="O45" s="87">
        <v>0</v>
      </c>
      <c r="P45" s="87">
        <v>0</v>
      </c>
      <c r="Q45" s="87">
        <v>12840</v>
      </c>
      <c r="R45" s="87">
        <f t="shared" si="3"/>
        <v>11210058</v>
      </c>
      <c r="S45" s="15">
        <v>38</v>
      </c>
    </row>
    <row r="46" spans="1:19" ht="12.6" x14ac:dyDescent="0.25">
      <c r="A46" s="15">
        <f>A45</f>
        <v>38</v>
      </c>
      <c r="B46" s="6" t="s">
        <v>60</v>
      </c>
      <c r="C46" s="89">
        <f t="shared" ref="C46:R46" si="4">SUM(C8:C45)</f>
        <v>635425558</v>
      </c>
      <c r="D46" s="89">
        <f t="shared" si="4"/>
        <v>676396143</v>
      </c>
      <c r="E46" s="89">
        <f t="shared" si="4"/>
        <v>5706493</v>
      </c>
      <c r="F46" s="89">
        <f t="shared" si="4"/>
        <v>1317528194</v>
      </c>
      <c r="G46" s="89">
        <f t="shared" si="4"/>
        <v>294967821</v>
      </c>
      <c r="H46" s="89">
        <f t="shared" si="4"/>
        <v>69859236</v>
      </c>
      <c r="I46" s="89">
        <f t="shared" si="4"/>
        <v>781421913</v>
      </c>
      <c r="J46" s="89">
        <f t="shared" si="4"/>
        <v>1146248970</v>
      </c>
      <c r="K46" s="89">
        <f t="shared" si="4"/>
        <v>76959180</v>
      </c>
      <c r="L46" s="89">
        <f t="shared" si="4"/>
        <v>19450338</v>
      </c>
      <c r="M46" s="89">
        <f t="shared" si="4"/>
        <v>161166329</v>
      </c>
      <c r="N46" s="89">
        <f t="shared" si="4"/>
        <v>257575847</v>
      </c>
      <c r="O46" s="89">
        <f t="shared" si="4"/>
        <v>0</v>
      </c>
      <c r="P46" s="89">
        <f t="shared" si="4"/>
        <v>4122918</v>
      </c>
      <c r="Q46" s="89">
        <f t="shared" si="4"/>
        <v>10297016</v>
      </c>
      <c r="R46" s="89">
        <f t="shared" si="4"/>
        <v>1418244751</v>
      </c>
      <c r="S46" s="15">
        <f>S45</f>
        <v>38</v>
      </c>
    </row>
    <row r="50" spans="21:21" ht="10.5" customHeight="1" x14ac:dyDescent="0.25">
      <c r="U50" s="91"/>
    </row>
    <row r="51" spans="21:21" ht="10.5" customHeight="1" x14ac:dyDescent="0.25"/>
    <row r="52" spans="21:21" ht="10.5" customHeight="1" x14ac:dyDescent="0.25"/>
    <row r="53" spans="21:21" ht="10.5" customHeight="1" x14ac:dyDescent="0.25"/>
    <row r="56" spans="21:21" ht="10.5" customHeight="1" x14ac:dyDescent="0.25"/>
    <row r="57" spans="21:21" ht="10.5" customHeight="1" x14ac:dyDescent="0.25"/>
    <row r="58" spans="21:21" ht="10.5" customHeight="1" x14ac:dyDescent="0.25"/>
    <row r="59" spans="21:21" ht="10.5" customHeight="1" x14ac:dyDescent="0.25"/>
    <row r="60" spans="21:21" ht="10.5" customHeight="1" x14ac:dyDescent="0.25"/>
    <row r="61" spans="21:21" ht="10.5" customHeight="1" x14ac:dyDescent="0.25"/>
    <row r="62" spans="21:21" ht="10.5" customHeight="1" x14ac:dyDescent="0.25"/>
    <row r="63" spans="21:21" ht="10.5" customHeight="1" x14ac:dyDescent="0.25"/>
  </sheetData>
  <mergeCells count="3">
    <mergeCell ref="C6:E6"/>
    <mergeCell ref="G6:I6"/>
    <mergeCell ref="K6:M6"/>
  </mergeCells>
  <printOptions horizontalCentered="1" verticalCentered="1" gridLines="1"/>
  <pageMargins left="0.5" right="0.5" top="0.5" bottom="0.5" header="0" footer="0"/>
  <pageSetup paperSize="3" scale="94"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54FE-1E97-450D-BA58-EB5377A4FD33}">
  <sheetPr>
    <pageSetUpPr fitToPage="1"/>
  </sheetPr>
  <dimension ref="A1:U104"/>
  <sheetViews>
    <sheetView topLeftCell="A91" zoomScaleNormal="100" workbookViewId="0">
      <selection activeCell="C6" sqref="C6:E6"/>
    </sheetView>
  </sheetViews>
  <sheetFormatPr defaultColWidth="7.21875" defaultRowHeight="12.6" x14ac:dyDescent="0.25"/>
  <cols>
    <col min="1" max="1" width="4.77734375" style="1" customWidth="1"/>
    <col min="2" max="2" width="16.33203125" style="1" customWidth="1"/>
    <col min="3" max="3" width="11.77734375" style="1" customWidth="1"/>
    <col min="4" max="4" width="12.77734375" style="1" customWidth="1"/>
    <col min="5" max="5" width="10.77734375" style="1" customWidth="1"/>
    <col min="6" max="6" width="12.77734375" style="1" customWidth="1"/>
    <col min="7" max="9" width="11.77734375" style="1" customWidth="1"/>
    <col min="10" max="10" width="12.77734375" style="1" customWidth="1"/>
    <col min="11" max="13" width="11.77734375" style="1" customWidth="1"/>
    <col min="14" max="14" width="12.77734375" style="1" customWidth="1"/>
    <col min="15" max="17" width="11.33203125" style="1" customWidth="1"/>
    <col min="18" max="18" width="12.77734375" style="1" customWidth="1"/>
    <col min="19" max="19" width="4.109375" style="1" bestFit="1" customWidth="1"/>
    <col min="20" max="256" width="7.21875" style="1"/>
    <col min="257" max="257" width="3.6640625" style="1" bestFit="1" customWidth="1"/>
    <col min="258" max="258" width="12.5546875" style="1" customWidth="1"/>
    <col min="259" max="259" width="11.88671875" style="1" bestFit="1" customWidth="1"/>
    <col min="260" max="260" width="13.21875" style="1" bestFit="1" customWidth="1"/>
    <col min="261" max="261" width="8.5546875" style="1" customWidth="1"/>
    <col min="262" max="262" width="13.21875" style="1" bestFit="1" customWidth="1"/>
    <col min="263" max="263" width="11.88671875" style="1" bestFit="1" customWidth="1"/>
    <col min="264" max="264" width="11.109375" style="1" bestFit="1" customWidth="1"/>
    <col min="265" max="265" width="11.88671875" style="1" bestFit="1" customWidth="1"/>
    <col min="266" max="266" width="13.21875" style="1" bestFit="1" customWidth="1"/>
    <col min="267" max="267" width="11.88671875" style="1" bestFit="1" customWidth="1"/>
    <col min="268" max="268" width="11" style="1" bestFit="1" customWidth="1"/>
    <col min="269" max="270" width="11.88671875" style="1" bestFit="1" customWidth="1"/>
    <col min="271" max="271" width="10.77734375" style="1" customWidth="1"/>
    <col min="272" max="272" width="11.109375" style="1" customWidth="1"/>
    <col min="273" max="273" width="11" style="1" bestFit="1" customWidth="1"/>
    <col min="274" max="274" width="13.21875" style="1" bestFit="1" customWidth="1"/>
    <col min="275" max="275" width="4.109375" style="1" bestFit="1" customWidth="1"/>
    <col min="276" max="512" width="7.21875" style="1"/>
    <col min="513" max="513" width="3.6640625" style="1" bestFit="1" customWidth="1"/>
    <col min="514" max="514" width="12.5546875" style="1" customWidth="1"/>
    <col min="515" max="515" width="11.88671875" style="1" bestFit="1" customWidth="1"/>
    <col min="516" max="516" width="13.21875" style="1" bestFit="1" customWidth="1"/>
    <col min="517" max="517" width="8.5546875" style="1" customWidth="1"/>
    <col min="518" max="518" width="13.21875" style="1" bestFit="1" customWidth="1"/>
    <col min="519" max="519" width="11.88671875" style="1" bestFit="1" customWidth="1"/>
    <col min="520" max="520" width="11.109375" style="1" bestFit="1" customWidth="1"/>
    <col min="521" max="521" width="11.88671875" style="1" bestFit="1" customWidth="1"/>
    <col min="522" max="522" width="13.21875" style="1" bestFit="1" customWidth="1"/>
    <col min="523" max="523" width="11.88671875" style="1" bestFit="1" customWidth="1"/>
    <col min="524" max="524" width="11" style="1" bestFit="1" customWidth="1"/>
    <col min="525" max="526" width="11.88671875" style="1" bestFit="1" customWidth="1"/>
    <col min="527" max="527" width="10.77734375" style="1" customWidth="1"/>
    <col min="528" max="528" width="11.109375" style="1" customWidth="1"/>
    <col min="529" max="529" width="11" style="1" bestFit="1" customWidth="1"/>
    <col min="530" max="530" width="13.21875" style="1" bestFit="1" customWidth="1"/>
    <col min="531" max="531" width="4.109375" style="1" bestFit="1" customWidth="1"/>
    <col min="532" max="768" width="7.21875" style="1"/>
    <col min="769" max="769" width="3.6640625" style="1" bestFit="1" customWidth="1"/>
    <col min="770" max="770" width="12.5546875" style="1" customWidth="1"/>
    <col min="771" max="771" width="11.88671875" style="1" bestFit="1" customWidth="1"/>
    <col min="772" max="772" width="13.21875" style="1" bestFit="1" customWidth="1"/>
    <col min="773" max="773" width="8.5546875" style="1" customWidth="1"/>
    <col min="774" max="774" width="13.21875" style="1" bestFit="1" customWidth="1"/>
    <col min="775" max="775" width="11.88671875" style="1" bestFit="1" customWidth="1"/>
    <col min="776" max="776" width="11.109375" style="1" bestFit="1" customWidth="1"/>
    <col min="777" max="777" width="11.88671875" style="1" bestFit="1" customWidth="1"/>
    <col min="778" max="778" width="13.21875" style="1" bestFit="1" customWidth="1"/>
    <col min="779" max="779" width="11.88671875" style="1" bestFit="1" customWidth="1"/>
    <col min="780" max="780" width="11" style="1" bestFit="1" customWidth="1"/>
    <col min="781" max="782" width="11.88671875" style="1" bestFit="1" customWidth="1"/>
    <col min="783" max="783" width="10.77734375" style="1" customWidth="1"/>
    <col min="784" max="784" width="11.109375" style="1" customWidth="1"/>
    <col min="785" max="785" width="11" style="1" bestFit="1" customWidth="1"/>
    <col min="786" max="786" width="13.21875" style="1" bestFit="1" customWidth="1"/>
    <col min="787" max="787" width="4.109375" style="1" bestFit="1" customWidth="1"/>
    <col min="788" max="1024" width="7.21875" style="1"/>
    <col min="1025" max="1025" width="3.6640625" style="1" bestFit="1" customWidth="1"/>
    <col min="1026" max="1026" width="12.5546875" style="1" customWidth="1"/>
    <col min="1027" max="1027" width="11.88671875" style="1" bestFit="1" customWidth="1"/>
    <col min="1028" max="1028" width="13.21875" style="1" bestFit="1" customWidth="1"/>
    <col min="1029" max="1029" width="8.5546875" style="1" customWidth="1"/>
    <col min="1030" max="1030" width="13.21875" style="1" bestFit="1" customWidth="1"/>
    <col min="1031" max="1031" width="11.88671875" style="1" bestFit="1" customWidth="1"/>
    <col min="1032" max="1032" width="11.109375" style="1" bestFit="1" customWidth="1"/>
    <col min="1033" max="1033" width="11.88671875" style="1" bestFit="1" customWidth="1"/>
    <col min="1034" max="1034" width="13.21875" style="1" bestFit="1" customWidth="1"/>
    <col min="1035" max="1035" width="11.88671875" style="1" bestFit="1" customWidth="1"/>
    <col min="1036" max="1036" width="11" style="1" bestFit="1" customWidth="1"/>
    <col min="1037" max="1038" width="11.88671875" style="1" bestFit="1" customWidth="1"/>
    <col min="1039" max="1039" width="10.77734375" style="1" customWidth="1"/>
    <col min="1040" max="1040" width="11.109375" style="1" customWidth="1"/>
    <col min="1041" max="1041" width="11" style="1" bestFit="1" customWidth="1"/>
    <col min="1042" max="1042" width="13.21875" style="1" bestFit="1" customWidth="1"/>
    <col min="1043" max="1043" width="4.109375" style="1" bestFit="1" customWidth="1"/>
    <col min="1044" max="1280" width="7.21875" style="1"/>
    <col min="1281" max="1281" width="3.6640625" style="1" bestFit="1" customWidth="1"/>
    <col min="1282" max="1282" width="12.5546875" style="1" customWidth="1"/>
    <col min="1283" max="1283" width="11.88671875" style="1" bestFit="1" customWidth="1"/>
    <col min="1284" max="1284" width="13.21875" style="1" bestFit="1" customWidth="1"/>
    <col min="1285" max="1285" width="8.5546875" style="1" customWidth="1"/>
    <col min="1286" max="1286" width="13.21875" style="1" bestFit="1" customWidth="1"/>
    <col min="1287" max="1287" width="11.88671875" style="1" bestFit="1" customWidth="1"/>
    <col min="1288" max="1288" width="11.109375" style="1" bestFit="1" customWidth="1"/>
    <col min="1289" max="1289" width="11.88671875" style="1" bestFit="1" customWidth="1"/>
    <col min="1290" max="1290" width="13.21875" style="1" bestFit="1" customWidth="1"/>
    <col min="1291" max="1291" width="11.88671875" style="1" bestFit="1" customWidth="1"/>
    <col min="1292" max="1292" width="11" style="1" bestFit="1" customWidth="1"/>
    <col min="1293" max="1294" width="11.88671875" style="1" bestFit="1" customWidth="1"/>
    <col min="1295" max="1295" width="10.77734375" style="1" customWidth="1"/>
    <col min="1296" max="1296" width="11.109375" style="1" customWidth="1"/>
    <col min="1297" max="1297" width="11" style="1" bestFit="1" customWidth="1"/>
    <col min="1298" max="1298" width="13.21875" style="1" bestFit="1" customWidth="1"/>
    <col min="1299" max="1299" width="4.109375" style="1" bestFit="1" customWidth="1"/>
    <col min="1300" max="1536" width="7.21875" style="1"/>
    <col min="1537" max="1537" width="3.6640625" style="1" bestFit="1" customWidth="1"/>
    <col min="1538" max="1538" width="12.5546875" style="1" customWidth="1"/>
    <col min="1539" max="1539" width="11.88671875" style="1" bestFit="1" customWidth="1"/>
    <col min="1540" max="1540" width="13.21875" style="1" bestFit="1" customWidth="1"/>
    <col min="1541" max="1541" width="8.5546875" style="1" customWidth="1"/>
    <col min="1542" max="1542" width="13.21875" style="1" bestFit="1" customWidth="1"/>
    <col min="1543" max="1543" width="11.88671875" style="1" bestFit="1" customWidth="1"/>
    <col min="1544" max="1544" width="11.109375" style="1" bestFit="1" customWidth="1"/>
    <col min="1545" max="1545" width="11.88671875" style="1" bestFit="1" customWidth="1"/>
    <col min="1546" max="1546" width="13.21875" style="1" bestFit="1" customWidth="1"/>
    <col min="1547" max="1547" width="11.88671875" style="1" bestFit="1" customWidth="1"/>
    <col min="1548" max="1548" width="11" style="1" bestFit="1" customWidth="1"/>
    <col min="1549" max="1550" width="11.88671875" style="1" bestFit="1" customWidth="1"/>
    <col min="1551" max="1551" width="10.77734375" style="1" customWidth="1"/>
    <col min="1552" max="1552" width="11.109375" style="1" customWidth="1"/>
    <col min="1553" max="1553" width="11" style="1" bestFit="1" customWidth="1"/>
    <col min="1554" max="1554" width="13.21875" style="1" bestFit="1" customWidth="1"/>
    <col min="1555" max="1555" width="4.109375" style="1" bestFit="1" customWidth="1"/>
    <col min="1556" max="1792" width="7.21875" style="1"/>
    <col min="1793" max="1793" width="3.6640625" style="1" bestFit="1" customWidth="1"/>
    <col min="1794" max="1794" width="12.5546875" style="1" customWidth="1"/>
    <col min="1795" max="1795" width="11.88671875" style="1" bestFit="1" customWidth="1"/>
    <col min="1796" max="1796" width="13.21875" style="1" bestFit="1" customWidth="1"/>
    <col min="1797" max="1797" width="8.5546875" style="1" customWidth="1"/>
    <col min="1798" max="1798" width="13.21875" style="1" bestFit="1" customWidth="1"/>
    <col min="1799" max="1799" width="11.88671875" style="1" bestFit="1" customWidth="1"/>
    <col min="1800" max="1800" width="11.109375" style="1" bestFit="1" customWidth="1"/>
    <col min="1801" max="1801" width="11.88671875" style="1" bestFit="1" customWidth="1"/>
    <col min="1802" max="1802" width="13.21875" style="1" bestFit="1" customWidth="1"/>
    <col min="1803" max="1803" width="11.88671875" style="1" bestFit="1" customWidth="1"/>
    <col min="1804" max="1804" width="11" style="1" bestFit="1" customWidth="1"/>
    <col min="1805" max="1806" width="11.88671875" style="1" bestFit="1" customWidth="1"/>
    <col min="1807" max="1807" width="10.77734375" style="1" customWidth="1"/>
    <col min="1808" max="1808" width="11.109375" style="1" customWidth="1"/>
    <col min="1809" max="1809" width="11" style="1" bestFit="1" customWidth="1"/>
    <col min="1810" max="1810" width="13.21875" style="1" bestFit="1" customWidth="1"/>
    <col min="1811" max="1811" width="4.109375" style="1" bestFit="1" customWidth="1"/>
    <col min="1812" max="2048" width="7.21875" style="1"/>
    <col min="2049" max="2049" width="3.6640625" style="1" bestFit="1" customWidth="1"/>
    <col min="2050" max="2050" width="12.5546875" style="1" customWidth="1"/>
    <col min="2051" max="2051" width="11.88671875" style="1" bestFit="1" customWidth="1"/>
    <col min="2052" max="2052" width="13.21875" style="1" bestFit="1" customWidth="1"/>
    <col min="2053" max="2053" width="8.5546875" style="1" customWidth="1"/>
    <col min="2054" max="2054" width="13.21875" style="1" bestFit="1" customWidth="1"/>
    <col min="2055" max="2055" width="11.88671875" style="1" bestFit="1" customWidth="1"/>
    <col min="2056" max="2056" width="11.109375" style="1" bestFit="1" customWidth="1"/>
    <col min="2057" max="2057" width="11.88671875" style="1" bestFit="1" customWidth="1"/>
    <col min="2058" max="2058" width="13.21875" style="1" bestFit="1" customWidth="1"/>
    <col min="2059" max="2059" width="11.88671875" style="1" bestFit="1" customWidth="1"/>
    <col min="2060" max="2060" width="11" style="1" bestFit="1" customWidth="1"/>
    <col min="2061" max="2062" width="11.88671875" style="1" bestFit="1" customWidth="1"/>
    <col min="2063" max="2063" width="10.77734375" style="1" customWidth="1"/>
    <col min="2064" max="2064" width="11.109375" style="1" customWidth="1"/>
    <col min="2065" max="2065" width="11" style="1" bestFit="1" customWidth="1"/>
    <col min="2066" max="2066" width="13.21875" style="1" bestFit="1" customWidth="1"/>
    <col min="2067" max="2067" width="4.109375" style="1" bestFit="1" customWidth="1"/>
    <col min="2068" max="2304" width="7.21875" style="1"/>
    <col min="2305" max="2305" width="3.6640625" style="1" bestFit="1" customWidth="1"/>
    <col min="2306" max="2306" width="12.5546875" style="1" customWidth="1"/>
    <col min="2307" max="2307" width="11.88671875" style="1" bestFit="1" customWidth="1"/>
    <col min="2308" max="2308" width="13.21875" style="1" bestFit="1" customWidth="1"/>
    <col min="2309" max="2309" width="8.5546875" style="1" customWidth="1"/>
    <col min="2310" max="2310" width="13.21875" style="1" bestFit="1" customWidth="1"/>
    <col min="2311" max="2311" width="11.88671875" style="1" bestFit="1" customWidth="1"/>
    <col min="2312" max="2312" width="11.109375" style="1" bestFit="1" customWidth="1"/>
    <col min="2313" max="2313" width="11.88671875" style="1" bestFit="1" customWidth="1"/>
    <col min="2314" max="2314" width="13.21875" style="1" bestFit="1" customWidth="1"/>
    <col min="2315" max="2315" width="11.88671875" style="1" bestFit="1" customWidth="1"/>
    <col min="2316" max="2316" width="11" style="1" bestFit="1" customWidth="1"/>
    <col min="2317" max="2318" width="11.88671875" style="1" bestFit="1" customWidth="1"/>
    <col min="2319" max="2319" width="10.77734375" style="1" customWidth="1"/>
    <col min="2320" max="2320" width="11.109375" style="1" customWidth="1"/>
    <col min="2321" max="2321" width="11" style="1" bestFit="1" customWidth="1"/>
    <col min="2322" max="2322" width="13.21875" style="1" bestFit="1" customWidth="1"/>
    <col min="2323" max="2323" width="4.109375" style="1" bestFit="1" customWidth="1"/>
    <col min="2324" max="2560" width="7.21875" style="1"/>
    <col min="2561" max="2561" width="3.6640625" style="1" bestFit="1" customWidth="1"/>
    <col min="2562" max="2562" width="12.5546875" style="1" customWidth="1"/>
    <col min="2563" max="2563" width="11.88671875" style="1" bestFit="1" customWidth="1"/>
    <col min="2564" max="2564" width="13.21875" style="1" bestFit="1" customWidth="1"/>
    <col min="2565" max="2565" width="8.5546875" style="1" customWidth="1"/>
    <col min="2566" max="2566" width="13.21875" style="1" bestFit="1" customWidth="1"/>
    <col min="2567" max="2567" width="11.88671875" style="1" bestFit="1" customWidth="1"/>
    <col min="2568" max="2568" width="11.109375" style="1" bestFit="1" customWidth="1"/>
    <col min="2569" max="2569" width="11.88671875" style="1" bestFit="1" customWidth="1"/>
    <col min="2570" max="2570" width="13.21875" style="1" bestFit="1" customWidth="1"/>
    <col min="2571" max="2571" width="11.88671875" style="1" bestFit="1" customWidth="1"/>
    <col min="2572" max="2572" width="11" style="1" bestFit="1" customWidth="1"/>
    <col min="2573" max="2574" width="11.88671875" style="1" bestFit="1" customWidth="1"/>
    <col min="2575" max="2575" width="10.77734375" style="1" customWidth="1"/>
    <col min="2576" max="2576" width="11.109375" style="1" customWidth="1"/>
    <col min="2577" max="2577" width="11" style="1" bestFit="1" customWidth="1"/>
    <col min="2578" max="2578" width="13.21875" style="1" bestFit="1" customWidth="1"/>
    <col min="2579" max="2579" width="4.109375" style="1" bestFit="1" customWidth="1"/>
    <col min="2580" max="2816" width="7.21875" style="1"/>
    <col min="2817" max="2817" width="3.6640625" style="1" bestFit="1" customWidth="1"/>
    <col min="2818" max="2818" width="12.5546875" style="1" customWidth="1"/>
    <col min="2819" max="2819" width="11.88671875" style="1" bestFit="1" customWidth="1"/>
    <col min="2820" max="2820" width="13.21875" style="1" bestFit="1" customWidth="1"/>
    <col min="2821" max="2821" width="8.5546875" style="1" customWidth="1"/>
    <col min="2822" max="2822" width="13.21875" style="1" bestFit="1" customWidth="1"/>
    <col min="2823" max="2823" width="11.88671875" style="1" bestFit="1" customWidth="1"/>
    <col min="2824" max="2824" width="11.109375" style="1" bestFit="1" customWidth="1"/>
    <col min="2825" max="2825" width="11.88671875" style="1" bestFit="1" customWidth="1"/>
    <col min="2826" max="2826" width="13.21875" style="1" bestFit="1" customWidth="1"/>
    <col min="2827" max="2827" width="11.88671875" style="1" bestFit="1" customWidth="1"/>
    <col min="2828" max="2828" width="11" style="1" bestFit="1" customWidth="1"/>
    <col min="2829" max="2830" width="11.88671875" style="1" bestFit="1" customWidth="1"/>
    <col min="2831" max="2831" width="10.77734375" style="1" customWidth="1"/>
    <col min="2832" max="2832" width="11.109375" style="1" customWidth="1"/>
    <col min="2833" max="2833" width="11" style="1" bestFit="1" customWidth="1"/>
    <col min="2834" max="2834" width="13.21875" style="1" bestFit="1" customWidth="1"/>
    <col min="2835" max="2835" width="4.109375" style="1" bestFit="1" customWidth="1"/>
    <col min="2836" max="3072" width="7.21875" style="1"/>
    <col min="3073" max="3073" width="3.6640625" style="1" bestFit="1" customWidth="1"/>
    <col min="3074" max="3074" width="12.5546875" style="1" customWidth="1"/>
    <col min="3075" max="3075" width="11.88671875" style="1" bestFit="1" customWidth="1"/>
    <col min="3076" max="3076" width="13.21875" style="1" bestFit="1" customWidth="1"/>
    <col min="3077" max="3077" width="8.5546875" style="1" customWidth="1"/>
    <col min="3078" max="3078" width="13.21875" style="1" bestFit="1" customWidth="1"/>
    <col min="3079" max="3079" width="11.88671875" style="1" bestFit="1" customWidth="1"/>
    <col min="3080" max="3080" width="11.109375" style="1" bestFit="1" customWidth="1"/>
    <col min="3081" max="3081" width="11.88671875" style="1" bestFit="1" customWidth="1"/>
    <col min="3082" max="3082" width="13.21875" style="1" bestFit="1" customWidth="1"/>
    <col min="3083" max="3083" width="11.88671875" style="1" bestFit="1" customWidth="1"/>
    <col min="3084" max="3084" width="11" style="1" bestFit="1" customWidth="1"/>
    <col min="3085" max="3086" width="11.88671875" style="1" bestFit="1" customWidth="1"/>
    <col min="3087" max="3087" width="10.77734375" style="1" customWidth="1"/>
    <col min="3088" max="3088" width="11.109375" style="1" customWidth="1"/>
    <col min="3089" max="3089" width="11" style="1" bestFit="1" customWidth="1"/>
    <col min="3090" max="3090" width="13.21875" style="1" bestFit="1" customWidth="1"/>
    <col min="3091" max="3091" width="4.109375" style="1" bestFit="1" customWidth="1"/>
    <col min="3092" max="3328" width="7.21875" style="1"/>
    <col min="3329" max="3329" width="3.6640625" style="1" bestFit="1" customWidth="1"/>
    <col min="3330" max="3330" width="12.5546875" style="1" customWidth="1"/>
    <col min="3331" max="3331" width="11.88671875" style="1" bestFit="1" customWidth="1"/>
    <col min="3332" max="3332" width="13.21875" style="1" bestFit="1" customWidth="1"/>
    <col min="3333" max="3333" width="8.5546875" style="1" customWidth="1"/>
    <col min="3334" max="3334" width="13.21875" style="1" bestFit="1" customWidth="1"/>
    <col min="3335" max="3335" width="11.88671875" style="1" bestFit="1" customWidth="1"/>
    <col min="3336" max="3336" width="11.109375" style="1" bestFit="1" customWidth="1"/>
    <col min="3337" max="3337" width="11.88671875" style="1" bestFit="1" customWidth="1"/>
    <col min="3338" max="3338" width="13.21875" style="1" bestFit="1" customWidth="1"/>
    <col min="3339" max="3339" width="11.88671875" style="1" bestFit="1" customWidth="1"/>
    <col min="3340" max="3340" width="11" style="1" bestFit="1" customWidth="1"/>
    <col min="3341" max="3342" width="11.88671875" style="1" bestFit="1" customWidth="1"/>
    <col min="3343" max="3343" width="10.77734375" style="1" customWidth="1"/>
    <col min="3344" max="3344" width="11.109375" style="1" customWidth="1"/>
    <col min="3345" max="3345" width="11" style="1" bestFit="1" customWidth="1"/>
    <col min="3346" max="3346" width="13.21875" style="1" bestFit="1" customWidth="1"/>
    <col min="3347" max="3347" width="4.109375" style="1" bestFit="1" customWidth="1"/>
    <col min="3348" max="3584" width="7.21875" style="1"/>
    <col min="3585" max="3585" width="3.6640625" style="1" bestFit="1" customWidth="1"/>
    <col min="3586" max="3586" width="12.5546875" style="1" customWidth="1"/>
    <col min="3587" max="3587" width="11.88671875" style="1" bestFit="1" customWidth="1"/>
    <col min="3588" max="3588" width="13.21875" style="1" bestFit="1" customWidth="1"/>
    <col min="3589" max="3589" width="8.5546875" style="1" customWidth="1"/>
    <col min="3590" max="3590" width="13.21875" style="1" bestFit="1" customWidth="1"/>
    <col min="3591" max="3591" width="11.88671875" style="1" bestFit="1" customWidth="1"/>
    <col min="3592" max="3592" width="11.109375" style="1" bestFit="1" customWidth="1"/>
    <col min="3593" max="3593" width="11.88671875" style="1" bestFit="1" customWidth="1"/>
    <col min="3594" max="3594" width="13.21875" style="1" bestFit="1" customWidth="1"/>
    <col min="3595" max="3595" width="11.88671875" style="1" bestFit="1" customWidth="1"/>
    <col min="3596" max="3596" width="11" style="1" bestFit="1" customWidth="1"/>
    <col min="3597" max="3598" width="11.88671875" style="1" bestFit="1" customWidth="1"/>
    <col min="3599" max="3599" width="10.77734375" style="1" customWidth="1"/>
    <col min="3600" max="3600" width="11.109375" style="1" customWidth="1"/>
    <col min="3601" max="3601" width="11" style="1" bestFit="1" customWidth="1"/>
    <col min="3602" max="3602" width="13.21875" style="1" bestFit="1" customWidth="1"/>
    <col min="3603" max="3603" width="4.109375" style="1" bestFit="1" customWidth="1"/>
    <col min="3604" max="3840" width="7.21875" style="1"/>
    <col min="3841" max="3841" width="3.6640625" style="1" bestFit="1" customWidth="1"/>
    <col min="3842" max="3842" width="12.5546875" style="1" customWidth="1"/>
    <col min="3843" max="3843" width="11.88671875" style="1" bestFit="1" customWidth="1"/>
    <col min="3844" max="3844" width="13.21875" style="1" bestFit="1" customWidth="1"/>
    <col min="3845" max="3845" width="8.5546875" style="1" customWidth="1"/>
    <col min="3846" max="3846" width="13.21875" style="1" bestFit="1" customWidth="1"/>
    <col min="3847" max="3847" width="11.88671875" style="1" bestFit="1" customWidth="1"/>
    <col min="3848" max="3848" width="11.109375" style="1" bestFit="1" customWidth="1"/>
    <col min="3849" max="3849" width="11.88671875" style="1" bestFit="1" customWidth="1"/>
    <col min="3850" max="3850" width="13.21875" style="1" bestFit="1" customWidth="1"/>
    <col min="3851" max="3851" width="11.88671875" style="1" bestFit="1" customWidth="1"/>
    <col min="3852" max="3852" width="11" style="1" bestFit="1" customWidth="1"/>
    <col min="3853" max="3854" width="11.88671875" style="1" bestFit="1" customWidth="1"/>
    <col min="3855" max="3855" width="10.77734375" style="1" customWidth="1"/>
    <col min="3856" max="3856" width="11.109375" style="1" customWidth="1"/>
    <col min="3857" max="3857" width="11" style="1" bestFit="1" customWidth="1"/>
    <col min="3858" max="3858" width="13.21875" style="1" bestFit="1" customWidth="1"/>
    <col min="3859" max="3859" width="4.109375" style="1" bestFit="1" customWidth="1"/>
    <col min="3860" max="4096" width="7.21875" style="1"/>
    <col min="4097" max="4097" width="3.6640625" style="1" bestFit="1" customWidth="1"/>
    <col min="4098" max="4098" width="12.5546875" style="1" customWidth="1"/>
    <col min="4099" max="4099" width="11.88671875" style="1" bestFit="1" customWidth="1"/>
    <col min="4100" max="4100" width="13.21875" style="1" bestFit="1" customWidth="1"/>
    <col min="4101" max="4101" width="8.5546875" style="1" customWidth="1"/>
    <col min="4102" max="4102" width="13.21875" style="1" bestFit="1" customWidth="1"/>
    <col min="4103" max="4103" width="11.88671875" style="1" bestFit="1" customWidth="1"/>
    <col min="4104" max="4104" width="11.109375" style="1" bestFit="1" customWidth="1"/>
    <col min="4105" max="4105" width="11.88671875" style="1" bestFit="1" customWidth="1"/>
    <col min="4106" max="4106" width="13.21875" style="1" bestFit="1" customWidth="1"/>
    <col min="4107" max="4107" width="11.88671875" style="1" bestFit="1" customWidth="1"/>
    <col min="4108" max="4108" width="11" style="1" bestFit="1" customWidth="1"/>
    <col min="4109" max="4110" width="11.88671875" style="1" bestFit="1" customWidth="1"/>
    <col min="4111" max="4111" width="10.77734375" style="1" customWidth="1"/>
    <col min="4112" max="4112" width="11.109375" style="1" customWidth="1"/>
    <col min="4113" max="4113" width="11" style="1" bestFit="1" customWidth="1"/>
    <col min="4114" max="4114" width="13.21875" style="1" bestFit="1" customWidth="1"/>
    <col min="4115" max="4115" width="4.109375" style="1" bestFit="1" customWidth="1"/>
    <col min="4116" max="4352" width="7.21875" style="1"/>
    <col min="4353" max="4353" width="3.6640625" style="1" bestFit="1" customWidth="1"/>
    <col min="4354" max="4354" width="12.5546875" style="1" customWidth="1"/>
    <col min="4355" max="4355" width="11.88671875" style="1" bestFit="1" customWidth="1"/>
    <col min="4356" max="4356" width="13.21875" style="1" bestFit="1" customWidth="1"/>
    <col min="4357" max="4357" width="8.5546875" style="1" customWidth="1"/>
    <col min="4358" max="4358" width="13.21875" style="1" bestFit="1" customWidth="1"/>
    <col min="4359" max="4359" width="11.88671875" style="1" bestFit="1" customWidth="1"/>
    <col min="4360" max="4360" width="11.109375" style="1" bestFit="1" customWidth="1"/>
    <col min="4361" max="4361" width="11.88671875" style="1" bestFit="1" customWidth="1"/>
    <col min="4362" max="4362" width="13.21875" style="1" bestFit="1" customWidth="1"/>
    <col min="4363" max="4363" width="11.88671875" style="1" bestFit="1" customWidth="1"/>
    <col min="4364" max="4364" width="11" style="1" bestFit="1" customWidth="1"/>
    <col min="4365" max="4366" width="11.88671875" style="1" bestFit="1" customWidth="1"/>
    <col min="4367" max="4367" width="10.77734375" style="1" customWidth="1"/>
    <col min="4368" max="4368" width="11.109375" style="1" customWidth="1"/>
    <col min="4369" max="4369" width="11" style="1" bestFit="1" customWidth="1"/>
    <col min="4370" max="4370" width="13.21875" style="1" bestFit="1" customWidth="1"/>
    <col min="4371" max="4371" width="4.109375" style="1" bestFit="1" customWidth="1"/>
    <col min="4372" max="4608" width="7.21875" style="1"/>
    <col min="4609" max="4609" width="3.6640625" style="1" bestFit="1" customWidth="1"/>
    <col min="4610" max="4610" width="12.5546875" style="1" customWidth="1"/>
    <col min="4611" max="4611" width="11.88671875" style="1" bestFit="1" customWidth="1"/>
    <col min="4612" max="4612" width="13.21875" style="1" bestFit="1" customWidth="1"/>
    <col min="4613" max="4613" width="8.5546875" style="1" customWidth="1"/>
    <col min="4614" max="4614" width="13.21875" style="1" bestFit="1" customWidth="1"/>
    <col min="4615" max="4615" width="11.88671875" style="1" bestFit="1" customWidth="1"/>
    <col min="4616" max="4616" width="11.109375" style="1" bestFit="1" customWidth="1"/>
    <col min="4617" max="4617" width="11.88671875" style="1" bestFit="1" customWidth="1"/>
    <col min="4618" max="4618" width="13.21875" style="1" bestFit="1" customWidth="1"/>
    <col min="4619" max="4619" width="11.88671875" style="1" bestFit="1" customWidth="1"/>
    <col min="4620" max="4620" width="11" style="1" bestFit="1" customWidth="1"/>
    <col min="4621" max="4622" width="11.88671875" style="1" bestFit="1" customWidth="1"/>
    <col min="4623" max="4623" width="10.77734375" style="1" customWidth="1"/>
    <col min="4624" max="4624" width="11.109375" style="1" customWidth="1"/>
    <col min="4625" max="4625" width="11" style="1" bestFit="1" customWidth="1"/>
    <col min="4626" max="4626" width="13.21875" style="1" bestFit="1" customWidth="1"/>
    <col min="4627" max="4627" width="4.109375" style="1" bestFit="1" customWidth="1"/>
    <col min="4628" max="4864" width="7.21875" style="1"/>
    <col min="4865" max="4865" width="3.6640625" style="1" bestFit="1" customWidth="1"/>
    <col min="4866" max="4866" width="12.5546875" style="1" customWidth="1"/>
    <col min="4867" max="4867" width="11.88671875" style="1" bestFit="1" customWidth="1"/>
    <col min="4868" max="4868" width="13.21875" style="1" bestFit="1" customWidth="1"/>
    <col min="4869" max="4869" width="8.5546875" style="1" customWidth="1"/>
    <col min="4870" max="4870" width="13.21875" style="1" bestFit="1" customWidth="1"/>
    <col min="4871" max="4871" width="11.88671875" style="1" bestFit="1" customWidth="1"/>
    <col min="4872" max="4872" width="11.109375" style="1" bestFit="1" customWidth="1"/>
    <col min="4873" max="4873" width="11.88671875" style="1" bestFit="1" customWidth="1"/>
    <col min="4874" max="4874" width="13.21875" style="1" bestFit="1" customWidth="1"/>
    <col min="4875" max="4875" width="11.88671875" style="1" bestFit="1" customWidth="1"/>
    <col min="4876" max="4876" width="11" style="1" bestFit="1" customWidth="1"/>
    <col min="4877" max="4878" width="11.88671875" style="1" bestFit="1" customWidth="1"/>
    <col min="4879" max="4879" width="10.77734375" style="1" customWidth="1"/>
    <col min="4880" max="4880" width="11.109375" style="1" customWidth="1"/>
    <col min="4881" max="4881" width="11" style="1" bestFit="1" customWidth="1"/>
    <col min="4882" max="4882" width="13.21875" style="1" bestFit="1" customWidth="1"/>
    <col min="4883" max="4883" width="4.109375" style="1" bestFit="1" customWidth="1"/>
    <col min="4884" max="5120" width="7.21875" style="1"/>
    <col min="5121" max="5121" width="3.6640625" style="1" bestFit="1" customWidth="1"/>
    <col min="5122" max="5122" width="12.5546875" style="1" customWidth="1"/>
    <col min="5123" max="5123" width="11.88671875" style="1" bestFit="1" customWidth="1"/>
    <col min="5124" max="5124" width="13.21875" style="1" bestFit="1" customWidth="1"/>
    <col min="5125" max="5125" width="8.5546875" style="1" customWidth="1"/>
    <col min="5126" max="5126" width="13.21875" style="1" bestFit="1" customWidth="1"/>
    <col min="5127" max="5127" width="11.88671875" style="1" bestFit="1" customWidth="1"/>
    <col min="5128" max="5128" width="11.109375" style="1" bestFit="1" customWidth="1"/>
    <col min="5129" max="5129" width="11.88671875" style="1" bestFit="1" customWidth="1"/>
    <col min="5130" max="5130" width="13.21875" style="1" bestFit="1" customWidth="1"/>
    <col min="5131" max="5131" width="11.88671875" style="1" bestFit="1" customWidth="1"/>
    <col min="5132" max="5132" width="11" style="1" bestFit="1" customWidth="1"/>
    <col min="5133" max="5134" width="11.88671875" style="1" bestFit="1" customWidth="1"/>
    <col min="5135" max="5135" width="10.77734375" style="1" customWidth="1"/>
    <col min="5136" max="5136" width="11.109375" style="1" customWidth="1"/>
    <col min="5137" max="5137" width="11" style="1" bestFit="1" customWidth="1"/>
    <col min="5138" max="5138" width="13.21875" style="1" bestFit="1" customWidth="1"/>
    <col min="5139" max="5139" width="4.109375" style="1" bestFit="1" customWidth="1"/>
    <col min="5140" max="5376" width="7.21875" style="1"/>
    <col min="5377" max="5377" width="3.6640625" style="1" bestFit="1" customWidth="1"/>
    <col min="5378" max="5378" width="12.5546875" style="1" customWidth="1"/>
    <col min="5379" max="5379" width="11.88671875" style="1" bestFit="1" customWidth="1"/>
    <col min="5380" max="5380" width="13.21875" style="1" bestFit="1" customWidth="1"/>
    <col min="5381" max="5381" width="8.5546875" style="1" customWidth="1"/>
    <col min="5382" max="5382" width="13.21875" style="1" bestFit="1" customWidth="1"/>
    <col min="5383" max="5383" width="11.88671875" style="1" bestFit="1" customWidth="1"/>
    <col min="5384" max="5384" width="11.109375" style="1" bestFit="1" customWidth="1"/>
    <col min="5385" max="5385" width="11.88671875" style="1" bestFit="1" customWidth="1"/>
    <col min="5386" max="5386" width="13.21875" style="1" bestFit="1" customWidth="1"/>
    <col min="5387" max="5387" width="11.88671875" style="1" bestFit="1" customWidth="1"/>
    <col min="5388" max="5388" width="11" style="1" bestFit="1" customWidth="1"/>
    <col min="5389" max="5390" width="11.88671875" style="1" bestFit="1" customWidth="1"/>
    <col min="5391" max="5391" width="10.77734375" style="1" customWidth="1"/>
    <col min="5392" max="5392" width="11.109375" style="1" customWidth="1"/>
    <col min="5393" max="5393" width="11" style="1" bestFit="1" customWidth="1"/>
    <col min="5394" max="5394" width="13.21875" style="1" bestFit="1" customWidth="1"/>
    <col min="5395" max="5395" width="4.109375" style="1" bestFit="1" customWidth="1"/>
    <col min="5396" max="5632" width="7.21875" style="1"/>
    <col min="5633" max="5633" width="3.6640625" style="1" bestFit="1" customWidth="1"/>
    <col min="5634" max="5634" width="12.5546875" style="1" customWidth="1"/>
    <col min="5635" max="5635" width="11.88671875" style="1" bestFit="1" customWidth="1"/>
    <col min="5636" max="5636" width="13.21875" style="1" bestFit="1" customWidth="1"/>
    <col min="5637" max="5637" width="8.5546875" style="1" customWidth="1"/>
    <col min="5638" max="5638" width="13.21875" style="1" bestFit="1" customWidth="1"/>
    <col min="5639" max="5639" width="11.88671875" style="1" bestFit="1" customWidth="1"/>
    <col min="5640" max="5640" width="11.109375" style="1" bestFit="1" customWidth="1"/>
    <col min="5641" max="5641" width="11.88671875" style="1" bestFit="1" customWidth="1"/>
    <col min="5642" max="5642" width="13.21875" style="1" bestFit="1" customWidth="1"/>
    <col min="5643" max="5643" width="11.88671875" style="1" bestFit="1" customWidth="1"/>
    <col min="5644" max="5644" width="11" style="1" bestFit="1" customWidth="1"/>
    <col min="5645" max="5646" width="11.88671875" style="1" bestFit="1" customWidth="1"/>
    <col min="5647" max="5647" width="10.77734375" style="1" customWidth="1"/>
    <col min="5648" max="5648" width="11.109375" style="1" customWidth="1"/>
    <col min="5649" max="5649" width="11" style="1" bestFit="1" customWidth="1"/>
    <col min="5650" max="5650" width="13.21875" style="1" bestFit="1" customWidth="1"/>
    <col min="5651" max="5651" width="4.109375" style="1" bestFit="1" customWidth="1"/>
    <col min="5652" max="5888" width="7.21875" style="1"/>
    <col min="5889" max="5889" width="3.6640625" style="1" bestFit="1" customWidth="1"/>
    <col min="5890" max="5890" width="12.5546875" style="1" customWidth="1"/>
    <col min="5891" max="5891" width="11.88671875" style="1" bestFit="1" customWidth="1"/>
    <col min="5892" max="5892" width="13.21875" style="1" bestFit="1" customWidth="1"/>
    <col min="5893" max="5893" width="8.5546875" style="1" customWidth="1"/>
    <col min="5894" max="5894" width="13.21875" style="1" bestFit="1" customWidth="1"/>
    <col min="5895" max="5895" width="11.88671875" style="1" bestFit="1" customWidth="1"/>
    <col min="5896" max="5896" width="11.109375" style="1" bestFit="1" customWidth="1"/>
    <col min="5897" max="5897" width="11.88671875" style="1" bestFit="1" customWidth="1"/>
    <col min="5898" max="5898" width="13.21875" style="1" bestFit="1" customWidth="1"/>
    <col min="5899" max="5899" width="11.88671875" style="1" bestFit="1" customWidth="1"/>
    <col min="5900" max="5900" width="11" style="1" bestFit="1" customWidth="1"/>
    <col min="5901" max="5902" width="11.88671875" style="1" bestFit="1" customWidth="1"/>
    <col min="5903" max="5903" width="10.77734375" style="1" customWidth="1"/>
    <col min="5904" max="5904" width="11.109375" style="1" customWidth="1"/>
    <col min="5905" max="5905" width="11" style="1" bestFit="1" customWidth="1"/>
    <col min="5906" max="5906" width="13.21875" style="1" bestFit="1" customWidth="1"/>
    <col min="5907" max="5907" width="4.109375" style="1" bestFit="1" customWidth="1"/>
    <col min="5908" max="6144" width="7.21875" style="1"/>
    <col min="6145" max="6145" width="3.6640625" style="1" bestFit="1" customWidth="1"/>
    <col min="6146" max="6146" width="12.5546875" style="1" customWidth="1"/>
    <col min="6147" max="6147" width="11.88671875" style="1" bestFit="1" customWidth="1"/>
    <col min="6148" max="6148" width="13.21875" style="1" bestFit="1" customWidth="1"/>
    <col min="6149" max="6149" width="8.5546875" style="1" customWidth="1"/>
    <col min="6150" max="6150" width="13.21875" style="1" bestFit="1" customWidth="1"/>
    <col min="6151" max="6151" width="11.88671875" style="1" bestFit="1" customWidth="1"/>
    <col min="6152" max="6152" width="11.109375" style="1" bestFit="1" customWidth="1"/>
    <col min="6153" max="6153" width="11.88671875" style="1" bestFit="1" customWidth="1"/>
    <col min="6154" max="6154" width="13.21875" style="1" bestFit="1" customWidth="1"/>
    <col min="6155" max="6155" width="11.88671875" style="1" bestFit="1" customWidth="1"/>
    <col min="6156" max="6156" width="11" style="1" bestFit="1" customWidth="1"/>
    <col min="6157" max="6158" width="11.88671875" style="1" bestFit="1" customWidth="1"/>
    <col min="6159" max="6159" width="10.77734375" style="1" customWidth="1"/>
    <col min="6160" max="6160" width="11.109375" style="1" customWidth="1"/>
    <col min="6161" max="6161" width="11" style="1" bestFit="1" customWidth="1"/>
    <col min="6162" max="6162" width="13.21875" style="1" bestFit="1" customWidth="1"/>
    <col min="6163" max="6163" width="4.109375" style="1" bestFit="1" customWidth="1"/>
    <col min="6164" max="6400" width="7.21875" style="1"/>
    <col min="6401" max="6401" width="3.6640625" style="1" bestFit="1" customWidth="1"/>
    <col min="6402" max="6402" width="12.5546875" style="1" customWidth="1"/>
    <col min="6403" max="6403" width="11.88671875" style="1" bestFit="1" customWidth="1"/>
    <col min="6404" max="6404" width="13.21875" style="1" bestFit="1" customWidth="1"/>
    <col min="6405" max="6405" width="8.5546875" style="1" customWidth="1"/>
    <col min="6406" max="6406" width="13.21875" style="1" bestFit="1" customWidth="1"/>
    <col min="6407" max="6407" width="11.88671875" style="1" bestFit="1" customWidth="1"/>
    <col min="6408" max="6408" width="11.109375" style="1" bestFit="1" customWidth="1"/>
    <col min="6409" max="6409" width="11.88671875" style="1" bestFit="1" customWidth="1"/>
    <col min="6410" max="6410" width="13.21875" style="1" bestFit="1" customWidth="1"/>
    <col min="6411" max="6411" width="11.88671875" style="1" bestFit="1" customWidth="1"/>
    <col min="6412" max="6412" width="11" style="1" bestFit="1" customWidth="1"/>
    <col min="6413" max="6414" width="11.88671875" style="1" bestFit="1" customWidth="1"/>
    <col min="6415" max="6415" width="10.77734375" style="1" customWidth="1"/>
    <col min="6416" max="6416" width="11.109375" style="1" customWidth="1"/>
    <col min="6417" max="6417" width="11" style="1" bestFit="1" customWidth="1"/>
    <col min="6418" max="6418" width="13.21875" style="1" bestFit="1" customWidth="1"/>
    <col min="6419" max="6419" width="4.109375" style="1" bestFit="1" customWidth="1"/>
    <col min="6420" max="6656" width="7.21875" style="1"/>
    <col min="6657" max="6657" width="3.6640625" style="1" bestFit="1" customWidth="1"/>
    <col min="6658" max="6658" width="12.5546875" style="1" customWidth="1"/>
    <col min="6659" max="6659" width="11.88671875" style="1" bestFit="1" customWidth="1"/>
    <col min="6660" max="6660" width="13.21875" style="1" bestFit="1" customWidth="1"/>
    <col min="6661" max="6661" width="8.5546875" style="1" customWidth="1"/>
    <col min="6662" max="6662" width="13.21875" style="1" bestFit="1" customWidth="1"/>
    <col min="6663" max="6663" width="11.88671875" style="1" bestFit="1" customWidth="1"/>
    <col min="6664" max="6664" width="11.109375" style="1" bestFit="1" customWidth="1"/>
    <col min="6665" max="6665" width="11.88671875" style="1" bestFit="1" customWidth="1"/>
    <col min="6666" max="6666" width="13.21875" style="1" bestFit="1" customWidth="1"/>
    <col min="6667" max="6667" width="11.88671875" style="1" bestFit="1" customWidth="1"/>
    <col min="6668" max="6668" width="11" style="1" bestFit="1" customWidth="1"/>
    <col min="6669" max="6670" width="11.88671875" style="1" bestFit="1" customWidth="1"/>
    <col min="6671" max="6671" width="10.77734375" style="1" customWidth="1"/>
    <col min="6672" max="6672" width="11.109375" style="1" customWidth="1"/>
    <col min="6673" max="6673" width="11" style="1" bestFit="1" customWidth="1"/>
    <col min="6674" max="6674" width="13.21875" style="1" bestFit="1" customWidth="1"/>
    <col min="6675" max="6675" width="4.109375" style="1" bestFit="1" customWidth="1"/>
    <col min="6676" max="6912" width="7.21875" style="1"/>
    <col min="6913" max="6913" width="3.6640625" style="1" bestFit="1" customWidth="1"/>
    <col min="6914" max="6914" width="12.5546875" style="1" customWidth="1"/>
    <col min="6915" max="6915" width="11.88671875" style="1" bestFit="1" customWidth="1"/>
    <col min="6916" max="6916" width="13.21875" style="1" bestFit="1" customWidth="1"/>
    <col min="6917" max="6917" width="8.5546875" style="1" customWidth="1"/>
    <col min="6918" max="6918" width="13.21875" style="1" bestFit="1" customWidth="1"/>
    <col min="6919" max="6919" width="11.88671875" style="1" bestFit="1" customWidth="1"/>
    <col min="6920" max="6920" width="11.109375" style="1" bestFit="1" customWidth="1"/>
    <col min="6921" max="6921" width="11.88671875" style="1" bestFit="1" customWidth="1"/>
    <col min="6922" max="6922" width="13.21875" style="1" bestFit="1" customWidth="1"/>
    <col min="6923" max="6923" width="11.88671875" style="1" bestFit="1" customWidth="1"/>
    <col min="6924" max="6924" width="11" style="1" bestFit="1" customWidth="1"/>
    <col min="6925" max="6926" width="11.88671875" style="1" bestFit="1" customWidth="1"/>
    <col min="6927" max="6927" width="10.77734375" style="1" customWidth="1"/>
    <col min="6928" max="6928" width="11.109375" style="1" customWidth="1"/>
    <col min="6929" max="6929" width="11" style="1" bestFit="1" customWidth="1"/>
    <col min="6930" max="6930" width="13.21875" style="1" bestFit="1" customWidth="1"/>
    <col min="6931" max="6931" width="4.109375" style="1" bestFit="1" customWidth="1"/>
    <col min="6932" max="7168" width="7.21875" style="1"/>
    <col min="7169" max="7169" width="3.6640625" style="1" bestFit="1" customWidth="1"/>
    <col min="7170" max="7170" width="12.5546875" style="1" customWidth="1"/>
    <col min="7171" max="7171" width="11.88671875" style="1" bestFit="1" customWidth="1"/>
    <col min="7172" max="7172" width="13.21875" style="1" bestFit="1" customWidth="1"/>
    <col min="7173" max="7173" width="8.5546875" style="1" customWidth="1"/>
    <col min="7174" max="7174" width="13.21875" style="1" bestFit="1" customWidth="1"/>
    <col min="7175" max="7175" width="11.88671875" style="1" bestFit="1" customWidth="1"/>
    <col min="7176" max="7176" width="11.109375" style="1" bestFit="1" customWidth="1"/>
    <col min="7177" max="7177" width="11.88671875" style="1" bestFit="1" customWidth="1"/>
    <col min="7178" max="7178" width="13.21875" style="1" bestFit="1" customWidth="1"/>
    <col min="7179" max="7179" width="11.88671875" style="1" bestFit="1" customWidth="1"/>
    <col min="7180" max="7180" width="11" style="1" bestFit="1" customWidth="1"/>
    <col min="7181" max="7182" width="11.88671875" style="1" bestFit="1" customWidth="1"/>
    <col min="7183" max="7183" width="10.77734375" style="1" customWidth="1"/>
    <col min="7184" max="7184" width="11.109375" style="1" customWidth="1"/>
    <col min="7185" max="7185" width="11" style="1" bestFit="1" customWidth="1"/>
    <col min="7186" max="7186" width="13.21875" style="1" bestFit="1" customWidth="1"/>
    <col min="7187" max="7187" width="4.109375" style="1" bestFit="1" customWidth="1"/>
    <col min="7188" max="7424" width="7.21875" style="1"/>
    <col min="7425" max="7425" width="3.6640625" style="1" bestFit="1" customWidth="1"/>
    <col min="7426" max="7426" width="12.5546875" style="1" customWidth="1"/>
    <col min="7427" max="7427" width="11.88671875" style="1" bestFit="1" customWidth="1"/>
    <col min="7428" max="7428" width="13.21875" style="1" bestFit="1" customWidth="1"/>
    <col min="7429" max="7429" width="8.5546875" style="1" customWidth="1"/>
    <col min="7430" max="7430" width="13.21875" style="1" bestFit="1" customWidth="1"/>
    <col min="7431" max="7431" width="11.88671875" style="1" bestFit="1" customWidth="1"/>
    <col min="7432" max="7432" width="11.109375" style="1" bestFit="1" customWidth="1"/>
    <col min="7433" max="7433" width="11.88671875" style="1" bestFit="1" customWidth="1"/>
    <col min="7434" max="7434" width="13.21875" style="1" bestFit="1" customWidth="1"/>
    <col min="7435" max="7435" width="11.88671875" style="1" bestFit="1" customWidth="1"/>
    <col min="7436" max="7436" width="11" style="1" bestFit="1" customWidth="1"/>
    <col min="7437" max="7438" width="11.88671875" style="1" bestFit="1" customWidth="1"/>
    <col min="7439" max="7439" width="10.77734375" style="1" customWidth="1"/>
    <col min="7440" max="7440" width="11.109375" style="1" customWidth="1"/>
    <col min="7441" max="7441" width="11" style="1" bestFit="1" customWidth="1"/>
    <col min="7442" max="7442" width="13.21875" style="1" bestFit="1" customWidth="1"/>
    <col min="7443" max="7443" width="4.109375" style="1" bestFit="1" customWidth="1"/>
    <col min="7444" max="7680" width="7.21875" style="1"/>
    <col min="7681" max="7681" width="3.6640625" style="1" bestFit="1" customWidth="1"/>
    <col min="7682" max="7682" width="12.5546875" style="1" customWidth="1"/>
    <col min="7683" max="7683" width="11.88671875" style="1" bestFit="1" customWidth="1"/>
    <col min="7684" max="7684" width="13.21875" style="1" bestFit="1" customWidth="1"/>
    <col min="7685" max="7685" width="8.5546875" style="1" customWidth="1"/>
    <col min="7686" max="7686" width="13.21875" style="1" bestFit="1" customWidth="1"/>
    <col min="7687" max="7687" width="11.88671875" style="1" bestFit="1" customWidth="1"/>
    <col min="7688" max="7688" width="11.109375" style="1" bestFit="1" customWidth="1"/>
    <col min="7689" max="7689" width="11.88671875" style="1" bestFit="1" customWidth="1"/>
    <col min="7690" max="7690" width="13.21875" style="1" bestFit="1" customWidth="1"/>
    <col min="7691" max="7691" width="11.88671875" style="1" bestFit="1" customWidth="1"/>
    <col min="7692" max="7692" width="11" style="1" bestFit="1" customWidth="1"/>
    <col min="7693" max="7694" width="11.88671875" style="1" bestFit="1" customWidth="1"/>
    <col min="7695" max="7695" width="10.77734375" style="1" customWidth="1"/>
    <col min="7696" max="7696" width="11.109375" style="1" customWidth="1"/>
    <col min="7697" max="7697" width="11" style="1" bestFit="1" customWidth="1"/>
    <col min="7698" max="7698" width="13.21875" style="1" bestFit="1" customWidth="1"/>
    <col min="7699" max="7699" width="4.109375" style="1" bestFit="1" customWidth="1"/>
    <col min="7700" max="7936" width="7.21875" style="1"/>
    <col min="7937" max="7937" width="3.6640625" style="1" bestFit="1" customWidth="1"/>
    <col min="7938" max="7938" width="12.5546875" style="1" customWidth="1"/>
    <col min="7939" max="7939" width="11.88671875" style="1" bestFit="1" customWidth="1"/>
    <col min="7940" max="7940" width="13.21875" style="1" bestFit="1" customWidth="1"/>
    <col min="7941" max="7941" width="8.5546875" style="1" customWidth="1"/>
    <col min="7942" max="7942" width="13.21875" style="1" bestFit="1" customWidth="1"/>
    <col min="7943" max="7943" width="11.88671875" style="1" bestFit="1" customWidth="1"/>
    <col min="7944" max="7944" width="11.109375" style="1" bestFit="1" customWidth="1"/>
    <col min="7945" max="7945" width="11.88671875" style="1" bestFit="1" customWidth="1"/>
    <col min="7946" max="7946" width="13.21875" style="1" bestFit="1" customWidth="1"/>
    <col min="7947" max="7947" width="11.88671875" style="1" bestFit="1" customWidth="1"/>
    <col min="7948" max="7948" width="11" style="1" bestFit="1" customWidth="1"/>
    <col min="7949" max="7950" width="11.88671875" style="1" bestFit="1" customWidth="1"/>
    <col min="7951" max="7951" width="10.77734375" style="1" customWidth="1"/>
    <col min="7952" max="7952" width="11.109375" style="1" customWidth="1"/>
    <col min="7953" max="7953" width="11" style="1" bestFit="1" customWidth="1"/>
    <col min="7954" max="7954" width="13.21875" style="1" bestFit="1" customWidth="1"/>
    <col min="7955" max="7955" width="4.109375" style="1" bestFit="1" customWidth="1"/>
    <col min="7956" max="8192" width="7.21875" style="1"/>
    <col min="8193" max="8193" width="3.6640625" style="1" bestFit="1" customWidth="1"/>
    <col min="8194" max="8194" width="12.5546875" style="1" customWidth="1"/>
    <col min="8195" max="8195" width="11.88671875" style="1" bestFit="1" customWidth="1"/>
    <col min="8196" max="8196" width="13.21875" style="1" bestFit="1" customWidth="1"/>
    <col min="8197" max="8197" width="8.5546875" style="1" customWidth="1"/>
    <col min="8198" max="8198" width="13.21875" style="1" bestFit="1" customWidth="1"/>
    <col min="8199" max="8199" width="11.88671875" style="1" bestFit="1" customWidth="1"/>
    <col min="8200" max="8200" width="11.109375" style="1" bestFit="1" customWidth="1"/>
    <col min="8201" max="8201" width="11.88671875" style="1" bestFit="1" customWidth="1"/>
    <col min="8202" max="8202" width="13.21875" style="1" bestFit="1" customWidth="1"/>
    <col min="8203" max="8203" width="11.88671875" style="1" bestFit="1" customWidth="1"/>
    <col min="8204" max="8204" width="11" style="1" bestFit="1" customWidth="1"/>
    <col min="8205" max="8206" width="11.88671875" style="1" bestFit="1" customWidth="1"/>
    <col min="8207" max="8207" width="10.77734375" style="1" customWidth="1"/>
    <col min="8208" max="8208" width="11.109375" style="1" customWidth="1"/>
    <col min="8209" max="8209" width="11" style="1" bestFit="1" customWidth="1"/>
    <col min="8210" max="8210" width="13.21875" style="1" bestFit="1" customWidth="1"/>
    <col min="8211" max="8211" width="4.109375" style="1" bestFit="1" customWidth="1"/>
    <col min="8212" max="8448" width="7.21875" style="1"/>
    <col min="8449" max="8449" width="3.6640625" style="1" bestFit="1" customWidth="1"/>
    <col min="8450" max="8450" width="12.5546875" style="1" customWidth="1"/>
    <col min="8451" max="8451" width="11.88671875" style="1" bestFit="1" customWidth="1"/>
    <col min="8452" max="8452" width="13.21875" style="1" bestFit="1" customWidth="1"/>
    <col min="8453" max="8453" width="8.5546875" style="1" customWidth="1"/>
    <col min="8454" max="8454" width="13.21875" style="1" bestFit="1" customWidth="1"/>
    <col min="8455" max="8455" width="11.88671875" style="1" bestFit="1" customWidth="1"/>
    <col min="8456" max="8456" width="11.109375" style="1" bestFit="1" customWidth="1"/>
    <col min="8457" max="8457" width="11.88671875" style="1" bestFit="1" customWidth="1"/>
    <col min="8458" max="8458" width="13.21875" style="1" bestFit="1" customWidth="1"/>
    <col min="8459" max="8459" width="11.88671875" style="1" bestFit="1" customWidth="1"/>
    <col min="8460" max="8460" width="11" style="1" bestFit="1" customWidth="1"/>
    <col min="8461" max="8462" width="11.88671875" style="1" bestFit="1" customWidth="1"/>
    <col min="8463" max="8463" width="10.77734375" style="1" customWidth="1"/>
    <col min="8464" max="8464" width="11.109375" style="1" customWidth="1"/>
    <col min="8465" max="8465" width="11" style="1" bestFit="1" customWidth="1"/>
    <col min="8466" max="8466" width="13.21875" style="1" bestFit="1" customWidth="1"/>
    <col min="8467" max="8467" width="4.109375" style="1" bestFit="1" customWidth="1"/>
    <col min="8468" max="8704" width="7.21875" style="1"/>
    <col min="8705" max="8705" width="3.6640625" style="1" bestFit="1" customWidth="1"/>
    <col min="8706" max="8706" width="12.5546875" style="1" customWidth="1"/>
    <col min="8707" max="8707" width="11.88671875" style="1" bestFit="1" customWidth="1"/>
    <col min="8708" max="8708" width="13.21875" style="1" bestFit="1" customWidth="1"/>
    <col min="8709" max="8709" width="8.5546875" style="1" customWidth="1"/>
    <col min="8710" max="8710" width="13.21875" style="1" bestFit="1" customWidth="1"/>
    <col min="8711" max="8711" width="11.88671875" style="1" bestFit="1" customWidth="1"/>
    <col min="8712" max="8712" width="11.109375" style="1" bestFit="1" customWidth="1"/>
    <col min="8713" max="8713" width="11.88671875" style="1" bestFit="1" customWidth="1"/>
    <col min="8714" max="8714" width="13.21875" style="1" bestFit="1" customWidth="1"/>
    <col min="8715" max="8715" width="11.88671875" style="1" bestFit="1" customWidth="1"/>
    <col min="8716" max="8716" width="11" style="1" bestFit="1" customWidth="1"/>
    <col min="8717" max="8718" width="11.88671875" style="1" bestFit="1" customWidth="1"/>
    <col min="8719" max="8719" width="10.77734375" style="1" customWidth="1"/>
    <col min="8720" max="8720" width="11.109375" style="1" customWidth="1"/>
    <col min="8721" max="8721" width="11" style="1" bestFit="1" customWidth="1"/>
    <col min="8722" max="8722" width="13.21875" style="1" bestFit="1" customWidth="1"/>
    <col min="8723" max="8723" width="4.109375" style="1" bestFit="1" customWidth="1"/>
    <col min="8724" max="8960" width="7.21875" style="1"/>
    <col min="8961" max="8961" width="3.6640625" style="1" bestFit="1" customWidth="1"/>
    <col min="8962" max="8962" width="12.5546875" style="1" customWidth="1"/>
    <col min="8963" max="8963" width="11.88671875" style="1" bestFit="1" customWidth="1"/>
    <col min="8964" max="8964" width="13.21875" style="1" bestFit="1" customWidth="1"/>
    <col min="8965" max="8965" width="8.5546875" style="1" customWidth="1"/>
    <col min="8966" max="8966" width="13.21875" style="1" bestFit="1" customWidth="1"/>
    <col min="8967" max="8967" width="11.88671875" style="1" bestFit="1" customWidth="1"/>
    <col min="8968" max="8968" width="11.109375" style="1" bestFit="1" customWidth="1"/>
    <col min="8969" max="8969" width="11.88671875" style="1" bestFit="1" customWidth="1"/>
    <col min="8970" max="8970" width="13.21875" style="1" bestFit="1" customWidth="1"/>
    <col min="8971" max="8971" width="11.88671875" style="1" bestFit="1" customWidth="1"/>
    <col min="8972" max="8972" width="11" style="1" bestFit="1" customWidth="1"/>
    <col min="8973" max="8974" width="11.88671875" style="1" bestFit="1" customWidth="1"/>
    <col min="8975" max="8975" width="10.77734375" style="1" customWidth="1"/>
    <col min="8976" max="8976" width="11.109375" style="1" customWidth="1"/>
    <col min="8977" max="8977" width="11" style="1" bestFit="1" customWidth="1"/>
    <col min="8978" max="8978" width="13.21875" style="1" bestFit="1" customWidth="1"/>
    <col min="8979" max="8979" width="4.109375" style="1" bestFit="1" customWidth="1"/>
    <col min="8980" max="9216" width="7.21875" style="1"/>
    <col min="9217" max="9217" width="3.6640625" style="1" bestFit="1" customWidth="1"/>
    <col min="9218" max="9218" width="12.5546875" style="1" customWidth="1"/>
    <col min="9219" max="9219" width="11.88671875" style="1" bestFit="1" customWidth="1"/>
    <col min="9220" max="9220" width="13.21875" style="1" bestFit="1" customWidth="1"/>
    <col min="9221" max="9221" width="8.5546875" style="1" customWidth="1"/>
    <col min="9222" max="9222" width="13.21875" style="1" bestFit="1" customWidth="1"/>
    <col min="9223" max="9223" width="11.88671875" style="1" bestFit="1" customWidth="1"/>
    <col min="9224" max="9224" width="11.109375" style="1" bestFit="1" customWidth="1"/>
    <col min="9225" max="9225" width="11.88671875" style="1" bestFit="1" customWidth="1"/>
    <col min="9226" max="9226" width="13.21875" style="1" bestFit="1" customWidth="1"/>
    <col min="9227" max="9227" width="11.88671875" style="1" bestFit="1" customWidth="1"/>
    <col min="9228" max="9228" width="11" style="1" bestFit="1" customWidth="1"/>
    <col min="9229" max="9230" width="11.88671875" style="1" bestFit="1" customWidth="1"/>
    <col min="9231" max="9231" width="10.77734375" style="1" customWidth="1"/>
    <col min="9232" max="9232" width="11.109375" style="1" customWidth="1"/>
    <col min="9233" max="9233" width="11" style="1" bestFit="1" customWidth="1"/>
    <col min="9234" max="9234" width="13.21875" style="1" bestFit="1" customWidth="1"/>
    <col min="9235" max="9235" width="4.109375" style="1" bestFit="1" customWidth="1"/>
    <col min="9236" max="9472" width="7.21875" style="1"/>
    <col min="9473" max="9473" width="3.6640625" style="1" bestFit="1" customWidth="1"/>
    <col min="9474" max="9474" width="12.5546875" style="1" customWidth="1"/>
    <col min="9475" max="9475" width="11.88671875" style="1" bestFit="1" customWidth="1"/>
    <col min="9476" max="9476" width="13.21875" style="1" bestFit="1" customWidth="1"/>
    <col min="9477" max="9477" width="8.5546875" style="1" customWidth="1"/>
    <col min="9478" max="9478" width="13.21875" style="1" bestFit="1" customWidth="1"/>
    <col min="9479" max="9479" width="11.88671875" style="1" bestFit="1" customWidth="1"/>
    <col min="9480" max="9480" width="11.109375" style="1" bestFit="1" customWidth="1"/>
    <col min="9481" max="9481" width="11.88671875" style="1" bestFit="1" customWidth="1"/>
    <col min="9482" max="9482" width="13.21875" style="1" bestFit="1" customWidth="1"/>
    <col min="9483" max="9483" width="11.88671875" style="1" bestFit="1" customWidth="1"/>
    <col min="9484" max="9484" width="11" style="1" bestFit="1" customWidth="1"/>
    <col min="9485" max="9486" width="11.88671875" style="1" bestFit="1" customWidth="1"/>
    <col min="9487" max="9487" width="10.77734375" style="1" customWidth="1"/>
    <col min="9488" max="9488" width="11.109375" style="1" customWidth="1"/>
    <col min="9489" max="9489" width="11" style="1" bestFit="1" customWidth="1"/>
    <col min="9490" max="9490" width="13.21875" style="1" bestFit="1" customWidth="1"/>
    <col min="9491" max="9491" width="4.109375" style="1" bestFit="1" customWidth="1"/>
    <col min="9492" max="9728" width="7.21875" style="1"/>
    <col min="9729" max="9729" width="3.6640625" style="1" bestFit="1" customWidth="1"/>
    <col min="9730" max="9730" width="12.5546875" style="1" customWidth="1"/>
    <col min="9731" max="9731" width="11.88671875" style="1" bestFit="1" customWidth="1"/>
    <col min="9732" max="9732" width="13.21875" style="1" bestFit="1" customWidth="1"/>
    <col min="9733" max="9733" width="8.5546875" style="1" customWidth="1"/>
    <col min="9734" max="9734" width="13.21875" style="1" bestFit="1" customWidth="1"/>
    <col min="9735" max="9735" width="11.88671875" style="1" bestFit="1" customWidth="1"/>
    <col min="9736" max="9736" width="11.109375" style="1" bestFit="1" customWidth="1"/>
    <col min="9737" max="9737" width="11.88671875" style="1" bestFit="1" customWidth="1"/>
    <col min="9738" max="9738" width="13.21875" style="1" bestFit="1" customWidth="1"/>
    <col min="9739" max="9739" width="11.88671875" style="1" bestFit="1" customWidth="1"/>
    <col min="9740" max="9740" width="11" style="1" bestFit="1" customWidth="1"/>
    <col min="9741" max="9742" width="11.88671875" style="1" bestFit="1" customWidth="1"/>
    <col min="9743" max="9743" width="10.77734375" style="1" customWidth="1"/>
    <col min="9744" max="9744" width="11.109375" style="1" customWidth="1"/>
    <col min="9745" max="9745" width="11" style="1" bestFit="1" customWidth="1"/>
    <col min="9746" max="9746" width="13.21875" style="1" bestFit="1" customWidth="1"/>
    <col min="9747" max="9747" width="4.109375" style="1" bestFit="1" customWidth="1"/>
    <col min="9748" max="9984" width="7.21875" style="1"/>
    <col min="9985" max="9985" width="3.6640625" style="1" bestFit="1" customWidth="1"/>
    <col min="9986" max="9986" width="12.5546875" style="1" customWidth="1"/>
    <col min="9987" max="9987" width="11.88671875" style="1" bestFit="1" customWidth="1"/>
    <col min="9988" max="9988" width="13.21875" style="1" bestFit="1" customWidth="1"/>
    <col min="9989" max="9989" width="8.5546875" style="1" customWidth="1"/>
    <col min="9990" max="9990" width="13.21875" style="1" bestFit="1" customWidth="1"/>
    <col min="9991" max="9991" width="11.88671875" style="1" bestFit="1" customWidth="1"/>
    <col min="9992" max="9992" width="11.109375" style="1" bestFit="1" customWidth="1"/>
    <col min="9993" max="9993" width="11.88671875" style="1" bestFit="1" customWidth="1"/>
    <col min="9994" max="9994" width="13.21875" style="1" bestFit="1" customWidth="1"/>
    <col min="9995" max="9995" width="11.88671875" style="1" bestFit="1" customWidth="1"/>
    <col min="9996" max="9996" width="11" style="1" bestFit="1" customWidth="1"/>
    <col min="9997" max="9998" width="11.88671875" style="1" bestFit="1" customWidth="1"/>
    <col min="9999" max="9999" width="10.77734375" style="1" customWidth="1"/>
    <col min="10000" max="10000" width="11.109375" style="1" customWidth="1"/>
    <col min="10001" max="10001" width="11" style="1" bestFit="1" customWidth="1"/>
    <col min="10002" max="10002" width="13.21875" style="1" bestFit="1" customWidth="1"/>
    <col min="10003" max="10003" width="4.109375" style="1" bestFit="1" customWidth="1"/>
    <col min="10004" max="10240" width="7.21875" style="1"/>
    <col min="10241" max="10241" width="3.6640625" style="1" bestFit="1" customWidth="1"/>
    <col min="10242" max="10242" width="12.5546875" style="1" customWidth="1"/>
    <col min="10243" max="10243" width="11.88671875" style="1" bestFit="1" customWidth="1"/>
    <col min="10244" max="10244" width="13.21875" style="1" bestFit="1" customWidth="1"/>
    <col min="10245" max="10245" width="8.5546875" style="1" customWidth="1"/>
    <col min="10246" max="10246" width="13.21875" style="1" bestFit="1" customWidth="1"/>
    <col min="10247" max="10247" width="11.88671875" style="1" bestFit="1" customWidth="1"/>
    <col min="10248" max="10248" width="11.109375" style="1" bestFit="1" customWidth="1"/>
    <col min="10249" max="10249" width="11.88671875" style="1" bestFit="1" customWidth="1"/>
    <col min="10250" max="10250" width="13.21875" style="1" bestFit="1" customWidth="1"/>
    <col min="10251" max="10251" width="11.88671875" style="1" bestFit="1" customWidth="1"/>
    <col min="10252" max="10252" width="11" style="1" bestFit="1" customWidth="1"/>
    <col min="10253" max="10254" width="11.88671875" style="1" bestFit="1" customWidth="1"/>
    <col min="10255" max="10255" width="10.77734375" style="1" customWidth="1"/>
    <col min="10256" max="10256" width="11.109375" style="1" customWidth="1"/>
    <col min="10257" max="10257" width="11" style="1" bestFit="1" customWidth="1"/>
    <col min="10258" max="10258" width="13.21875" style="1" bestFit="1" customWidth="1"/>
    <col min="10259" max="10259" width="4.109375" style="1" bestFit="1" customWidth="1"/>
    <col min="10260" max="10496" width="7.21875" style="1"/>
    <col min="10497" max="10497" width="3.6640625" style="1" bestFit="1" customWidth="1"/>
    <col min="10498" max="10498" width="12.5546875" style="1" customWidth="1"/>
    <col min="10499" max="10499" width="11.88671875" style="1" bestFit="1" customWidth="1"/>
    <col min="10500" max="10500" width="13.21875" style="1" bestFit="1" customWidth="1"/>
    <col min="10501" max="10501" width="8.5546875" style="1" customWidth="1"/>
    <col min="10502" max="10502" width="13.21875" style="1" bestFit="1" customWidth="1"/>
    <col min="10503" max="10503" width="11.88671875" style="1" bestFit="1" customWidth="1"/>
    <col min="10504" max="10504" width="11.109375" style="1" bestFit="1" customWidth="1"/>
    <col min="10505" max="10505" width="11.88671875" style="1" bestFit="1" customWidth="1"/>
    <col min="10506" max="10506" width="13.21875" style="1" bestFit="1" customWidth="1"/>
    <col min="10507" max="10507" width="11.88671875" style="1" bestFit="1" customWidth="1"/>
    <col min="10508" max="10508" width="11" style="1" bestFit="1" customWidth="1"/>
    <col min="10509" max="10510" width="11.88671875" style="1" bestFit="1" customWidth="1"/>
    <col min="10511" max="10511" width="10.77734375" style="1" customWidth="1"/>
    <col min="10512" max="10512" width="11.109375" style="1" customWidth="1"/>
    <col min="10513" max="10513" width="11" style="1" bestFit="1" customWidth="1"/>
    <col min="10514" max="10514" width="13.21875" style="1" bestFit="1" customWidth="1"/>
    <col min="10515" max="10515" width="4.109375" style="1" bestFit="1" customWidth="1"/>
    <col min="10516" max="10752" width="7.21875" style="1"/>
    <col min="10753" max="10753" width="3.6640625" style="1" bestFit="1" customWidth="1"/>
    <col min="10754" max="10754" width="12.5546875" style="1" customWidth="1"/>
    <col min="10755" max="10755" width="11.88671875" style="1" bestFit="1" customWidth="1"/>
    <col min="10756" max="10756" width="13.21875" style="1" bestFit="1" customWidth="1"/>
    <col min="10757" max="10757" width="8.5546875" style="1" customWidth="1"/>
    <col min="10758" max="10758" width="13.21875" style="1" bestFit="1" customWidth="1"/>
    <col min="10759" max="10759" width="11.88671875" style="1" bestFit="1" customWidth="1"/>
    <col min="10760" max="10760" width="11.109375" style="1" bestFit="1" customWidth="1"/>
    <col min="10761" max="10761" width="11.88671875" style="1" bestFit="1" customWidth="1"/>
    <col min="10762" max="10762" width="13.21875" style="1" bestFit="1" customWidth="1"/>
    <col min="10763" max="10763" width="11.88671875" style="1" bestFit="1" customWidth="1"/>
    <col min="10764" max="10764" width="11" style="1" bestFit="1" customWidth="1"/>
    <col min="10765" max="10766" width="11.88671875" style="1" bestFit="1" customWidth="1"/>
    <col min="10767" max="10767" width="10.77734375" style="1" customWidth="1"/>
    <col min="10768" max="10768" width="11.109375" style="1" customWidth="1"/>
    <col min="10769" max="10769" width="11" style="1" bestFit="1" customWidth="1"/>
    <col min="10770" max="10770" width="13.21875" style="1" bestFit="1" customWidth="1"/>
    <col min="10771" max="10771" width="4.109375" style="1" bestFit="1" customWidth="1"/>
    <col min="10772" max="11008" width="7.21875" style="1"/>
    <col min="11009" max="11009" width="3.6640625" style="1" bestFit="1" customWidth="1"/>
    <col min="11010" max="11010" width="12.5546875" style="1" customWidth="1"/>
    <col min="11011" max="11011" width="11.88671875" style="1" bestFit="1" customWidth="1"/>
    <col min="11012" max="11012" width="13.21875" style="1" bestFit="1" customWidth="1"/>
    <col min="11013" max="11013" width="8.5546875" style="1" customWidth="1"/>
    <col min="11014" max="11014" width="13.21875" style="1" bestFit="1" customWidth="1"/>
    <col min="11015" max="11015" width="11.88671875" style="1" bestFit="1" customWidth="1"/>
    <col min="11016" max="11016" width="11.109375" style="1" bestFit="1" customWidth="1"/>
    <col min="11017" max="11017" width="11.88671875" style="1" bestFit="1" customWidth="1"/>
    <col min="11018" max="11018" width="13.21875" style="1" bestFit="1" customWidth="1"/>
    <col min="11019" max="11019" width="11.88671875" style="1" bestFit="1" customWidth="1"/>
    <col min="11020" max="11020" width="11" style="1" bestFit="1" customWidth="1"/>
    <col min="11021" max="11022" width="11.88671875" style="1" bestFit="1" customWidth="1"/>
    <col min="11023" max="11023" width="10.77734375" style="1" customWidth="1"/>
    <col min="11024" max="11024" width="11.109375" style="1" customWidth="1"/>
    <col min="11025" max="11025" width="11" style="1" bestFit="1" customWidth="1"/>
    <col min="11026" max="11026" width="13.21875" style="1" bestFit="1" customWidth="1"/>
    <col min="11027" max="11027" width="4.109375" style="1" bestFit="1" customWidth="1"/>
    <col min="11028" max="11264" width="7.21875" style="1"/>
    <col min="11265" max="11265" width="3.6640625" style="1" bestFit="1" customWidth="1"/>
    <col min="11266" max="11266" width="12.5546875" style="1" customWidth="1"/>
    <col min="11267" max="11267" width="11.88671875" style="1" bestFit="1" customWidth="1"/>
    <col min="11268" max="11268" width="13.21875" style="1" bestFit="1" customWidth="1"/>
    <col min="11269" max="11269" width="8.5546875" style="1" customWidth="1"/>
    <col min="11270" max="11270" width="13.21875" style="1" bestFit="1" customWidth="1"/>
    <col min="11271" max="11271" width="11.88671875" style="1" bestFit="1" customWidth="1"/>
    <col min="11272" max="11272" width="11.109375" style="1" bestFit="1" customWidth="1"/>
    <col min="11273" max="11273" width="11.88671875" style="1" bestFit="1" customWidth="1"/>
    <col min="11274" max="11274" width="13.21875" style="1" bestFit="1" customWidth="1"/>
    <col min="11275" max="11275" width="11.88671875" style="1" bestFit="1" customWidth="1"/>
    <col min="11276" max="11276" width="11" style="1" bestFit="1" customWidth="1"/>
    <col min="11277" max="11278" width="11.88671875" style="1" bestFit="1" customWidth="1"/>
    <col min="11279" max="11279" width="10.77734375" style="1" customWidth="1"/>
    <col min="11280" max="11280" width="11.109375" style="1" customWidth="1"/>
    <col min="11281" max="11281" width="11" style="1" bestFit="1" customWidth="1"/>
    <col min="11282" max="11282" width="13.21875" style="1" bestFit="1" customWidth="1"/>
    <col min="11283" max="11283" width="4.109375" style="1" bestFit="1" customWidth="1"/>
    <col min="11284" max="11520" width="7.21875" style="1"/>
    <col min="11521" max="11521" width="3.6640625" style="1" bestFit="1" customWidth="1"/>
    <col min="11522" max="11522" width="12.5546875" style="1" customWidth="1"/>
    <col min="11523" max="11523" width="11.88671875" style="1" bestFit="1" customWidth="1"/>
    <col min="11524" max="11524" width="13.21875" style="1" bestFit="1" customWidth="1"/>
    <col min="11525" max="11525" width="8.5546875" style="1" customWidth="1"/>
    <col min="11526" max="11526" width="13.21875" style="1" bestFit="1" customWidth="1"/>
    <col min="11527" max="11527" width="11.88671875" style="1" bestFit="1" customWidth="1"/>
    <col min="11528" max="11528" width="11.109375" style="1" bestFit="1" customWidth="1"/>
    <col min="11529" max="11529" width="11.88671875" style="1" bestFit="1" customWidth="1"/>
    <col min="11530" max="11530" width="13.21875" style="1" bestFit="1" customWidth="1"/>
    <col min="11531" max="11531" width="11.88671875" style="1" bestFit="1" customWidth="1"/>
    <col min="11532" max="11532" width="11" style="1" bestFit="1" customWidth="1"/>
    <col min="11533" max="11534" width="11.88671875" style="1" bestFit="1" customWidth="1"/>
    <col min="11535" max="11535" width="10.77734375" style="1" customWidth="1"/>
    <col min="11536" max="11536" width="11.109375" style="1" customWidth="1"/>
    <col min="11537" max="11537" width="11" style="1" bestFit="1" customWidth="1"/>
    <col min="11538" max="11538" width="13.21875" style="1" bestFit="1" customWidth="1"/>
    <col min="11539" max="11539" width="4.109375" style="1" bestFit="1" customWidth="1"/>
    <col min="11540" max="11776" width="7.21875" style="1"/>
    <col min="11777" max="11777" width="3.6640625" style="1" bestFit="1" customWidth="1"/>
    <col min="11778" max="11778" width="12.5546875" style="1" customWidth="1"/>
    <col min="11779" max="11779" width="11.88671875" style="1" bestFit="1" customWidth="1"/>
    <col min="11780" max="11780" width="13.21875" style="1" bestFit="1" customWidth="1"/>
    <col min="11781" max="11781" width="8.5546875" style="1" customWidth="1"/>
    <col min="11782" max="11782" width="13.21875" style="1" bestFit="1" customWidth="1"/>
    <col min="11783" max="11783" width="11.88671875" style="1" bestFit="1" customWidth="1"/>
    <col min="11784" max="11784" width="11.109375" style="1" bestFit="1" customWidth="1"/>
    <col min="11785" max="11785" width="11.88671875" style="1" bestFit="1" customWidth="1"/>
    <col min="11786" max="11786" width="13.21875" style="1" bestFit="1" customWidth="1"/>
    <col min="11787" max="11787" width="11.88671875" style="1" bestFit="1" customWidth="1"/>
    <col min="11788" max="11788" width="11" style="1" bestFit="1" customWidth="1"/>
    <col min="11789" max="11790" width="11.88671875" style="1" bestFit="1" customWidth="1"/>
    <col min="11791" max="11791" width="10.77734375" style="1" customWidth="1"/>
    <col min="11792" max="11792" width="11.109375" style="1" customWidth="1"/>
    <col min="11793" max="11793" width="11" style="1" bestFit="1" customWidth="1"/>
    <col min="11794" max="11794" width="13.21875" style="1" bestFit="1" customWidth="1"/>
    <col min="11795" max="11795" width="4.109375" style="1" bestFit="1" customWidth="1"/>
    <col min="11796" max="12032" width="7.21875" style="1"/>
    <col min="12033" max="12033" width="3.6640625" style="1" bestFit="1" customWidth="1"/>
    <col min="12034" max="12034" width="12.5546875" style="1" customWidth="1"/>
    <col min="12035" max="12035" width="11.88671875" style="1" bestFit="1" customWidth="1"/>
    <col min="12036" max="12036" width="13.21875" style="1" bestFit="1" customWidth="1"/>
    <col min="12037" max="12037" width="8.5546875" style="1" customWidth="1"/>
    <col min="12038" max="12038" width="13.21875" style="1" bestFit="1" customWidth="1"/>
    <col min="12039" max="12039" width="11.88671875" style="1" bestFit="1" customWidth="1"/>
    <col min="12040" max="12040" width="11.109375" style="1" bestFit="1" customWidth="1"/>
    <col min="12041" max="12041" width="11.88671875" style="1" bestFit="1" customWidth="1"/>
    <col min="12042" max="12042" width="13.21875" style="1" bestFit="1" customWidth="1"/>
    <col min="12043" max="12043" width="11.88671875" style="1" bestFit="1" customWidth="1"/>
    <col min="12044" max="12044" width="11" style="1" bestFit="1" customWidth="1"/>
    <col min="12045" max="12046" width="11.88671875" style="1" bestFit="1" customWidth="1"/>
    <col min="12047" max="12047" width="10.77734375" style="1" customWidth="1"/>
    <col min="12048" max="12048" width="11.109375" style="1" customWidth="1"/>
    <col min="12049" max="12049" width="11" style="1" bestFit="1" customWidth="1"/>
    <col min="12050" max="12050" width="13.21875" style="1" bestFit="1" customWidth="1"/>
    <col min="12051" max="12051" width="4.109375" style="1" bestFit="1" customWidth="1"/>
    <col min="12052" max="12288" width="7.21875" style="1"/>
    <col min="12289" max="12289" width="3.6640625" style="1" bestFit="1" customWidth="1"/>
    <col min="12290" max="12290" width="12.5546875" style="1" customWidth="1"/>
    <col min="12291" max="12291" width="11.88671875" style="1" bestFit="1" customWidth="1"/>
    <col min="12292" max="12292" width="13.21875" style="1" bestFit="1" customWidth="1"/>
    <col min="12293" max="12293" width="8.5546875" style="1" customWidth="1"/>
    <col min="12294" max="12294" width="13.21875" style="1" bestFit="1" customWidth="1"/>
    <col min="12295" max="12295" width="11.88671875" style="1" bestFit="1" customWidth="1"/>
    <col min="12296" max="12296" width="11.109375" style="1" bestFit="1" customWidth="1"/>
    <col min="12297" max="12297" width="11.88671875" style="1" bestFit="1" customWidth="1"/>
    <col min="12298" max="12298" width="13.21875" style="1" bestFit="1" customWidth="1"/>
    <col min="12299" max="12299" width="11.88671875" style="1" bestFit="1" customWidth="1"/>
    <col min="12300" max="12300" width="11" style="1" bestFit="1" customWidth="1"/>
    <col min="12301" max="12302" width="11.88671875" style="1" bestFit="1" customWidth="1"/>
    <col min="12303" max="12303" width="10.77734375" style="1" customWidth="1"/>
    <col min="12304" max="12304" width="11.109375" style="1" customWidth="1"/>
    <col min="12305" max="12305" width="11" style="1" bestFit="1" customWidth="1"/>
    <col min="12306" max="12306" width="13.21875" style="1" bestFit="1" customWidth="1"/>
    <col min="12307" max="12307" width="4.109375" style="1" bestFit="1" customWidth="1"/>
    <col min="12308" max="12544" width="7.21875" style="1"/>
    <col min="12545" max="12545" width="3.6640625" style="1" bestFit="1" customWidth="1"/>
    <col min="12546" max="12546" width="12.5546875" style="1" customWidth="1"/>
    <col min="12547" max="12547" width="11.88671875" style="1" bestFit="1" customWidth="1"/>
    <col min="12548" max="12548" width="13.21875" style="1" bestFit="1" customWidth="1"/>
    <col min="12549" max="12549" width="8.5546875" style="1" customWidth="1"/>
    <col min="12550" max="12550" width="13.21875" style="1" bestFit="1" customWidth="1"/>
    <col min="12551" max="12551" width="11.88671875" style="1" bestFit="1" customWidth="1"/>
    <col min="12552" max="12552" width="11.109375" style="1" bestFit="1" customWidth="1"/>
    <col min="12553" max="12553" width="11.88671875" style="1" bestFit="1" customWidth="1"/>
    <col min="12554" max="12554" width="13.21875" style="1" bestFit="1" customWidth="1"/>
    <col min="12555" max="12555" width="11.88671875" style="1" bestFit="1" customWidth="1"/>
    <col min="12556" max="12556" width="11" style="1" bestFit="1" customWidth="1"/>
    <col min="12557" max="12558" width="11.88671875" style="1" bestFit="1" customWidth="1"/>
    <col min="12559" max="12559" width="10.77734375" style="1" customWidth="1"/>
    <col min="12560" max="12560" width="11.109375" style="1" customWidth="1"/>
    <col min="12561" max="12561" width="11" style="1" bestFit="1" customWidth="1"/>
    <col min="12562" max="12562" width="13.21875" style="1" bestFit="1" customWidth="1"/>
    <col min="12563" max="12563" width="4.109375" style="1" bestFit="1" customWidth="1"/>
    <col min="12564" max="12800" width="7.21875" style="1"/>
    <col min="12801" max="12801" width="3.6640625" style="1" bestFit="1" customWidth="1"/>
    <col min="12802" max="12802" width="12.5546875" style="1" customWidth="1"/>
    <col min="12803" max="12803" width="11.88671875" style="1" bestFit="1" customWidth="1"/>
    <col min="12804" max="12804" width="13.21875" style="1" bestFit="1" customWidth="1"/>
    <col min="12805" max="12805" width="8.5546875" style="1" customWidth="1"/>
    <col min="12806" max="12806" width="13.21875" style="1" bestFit="1" customWidth="1"/>
    <col min="12807" max="12807" width="11.88671875" style="1" bestFit="1" customWidth="1"/>
    <col min="12808" max="12808" width="11.109375" style="1" bestFit="1" customWidth="1"/>
    <col min="12809" max="12809" width="11.88671875" style="1" bestFit="1" customWidth="1"/>
    <col min="12810" max="12810" width="13.21875" style="1" bestFit="1" customWidth="1"/>
    <col min="12811" max="12811" width="11.88671875" style="1" bestFit="1" customWidth="1"/>
    <col min="12812" max="12812" width="11" style="1" bestFit="1" customWidth="1"/>
    <col min="12813" max="12814" width="11.88671875" style="1" bestFit="1" customWidth="1"/>
    <col min="12815" max="12815" width="10.77734375" style="1" customWidth="1"/>
    <col min="12816" max="12816" width="11.109375" style="1" customWidth="1"/>
    <col min="12817" max="12817" width="11" style="1" bestFit="1" customWidth="1"/>
    <col min="12818" max="12818" width="13.21875" style="1" bestFit="1" customWidth="1"/>
    <col min="12819" max="12819" width="4.109375" style="1" bestFit="1" customWidth="1"/>
    <col min="12820" max="13056" width="7.21875" style="1"/>
    <col min="13057" max="13057" width="3.6640625" style="1" bestFit="1" customWidth="1"/>
    <col min="13058" max="13058" width="12.5546875" style="1" customWidth="1"/>
    <col min="13059" max="13059" width="11.88671875" style="1" bestFit="1" customWidth="1"/>
    <col min="13060" max="13060" width="13.21875" style="1" bestFit="1" customWidth="1"/>
    <col min="13061" max="13061" width="8.5546875" style="1" customWidth="1"/>
    <col min="13062" max="13062" width="13.21875" style="1" bestFit="1" customWidth="1"/>
    <col min="13063" max="13063" width="11.88671875" style="1" bestFit="1" customWidth="1"/>
    <col min="13064" max="13064" width="11.109375" style="1" bestFit="1" customWidth="1"/>
    <col min="13065" max="13065" width="11.88671875" style="1" bestFit="1" customWidth="1"/>
    <col min="13066" max="13066" width="13.21875" style="1" bestFit="1" customWidth="1"/>
    <col min="13067" max="13067" width="11.88671875" style="1" bestFit="1" customWidth="1"/>
    <col min="13068" max="13068" width="11" style="1" bestFit="1" customWidth="1"/>
    <col min="13069" max="13070" width="11.88671875" style="1" bestFit="1" customWidth="1"/>
    <col min="13071" max="13071" width="10.77734375" style="1" customWidth="1"/>
    <col min="13072" max="13072" width="11.109375" style="1" customWidth="1"/>
    <col min="13073" max="13073" width="11" style="1" bestFit="1" customWidth="1"/>
    <col min="13074" max="13074" width="13.21875" style="1" bestFit="1" customWidth="1"/>
    <col min="13075" max="13075" width="4.109375" style="1" bestFit="1" customWidth="1"/>
    <col min="13076" max="13312" width="7.21875" style="1"/>
    <col min="13313" max="13313" width="3.6640625" style="1" bestFit="1" customWidth="1"/>
    <col min="13314" max="13314" width="12.5546875" style="1" customWidth="1"/>
    <col min="13315" max="13315" width="11.88671875" style="1" bestFit="1" customWidth="1"/>
    <col min="13316" max="13316" width="13.21875" style="1" bestFit="1" customWidth="1"/>
    <col min="13317" max="13317" width="8.5546875" style="1" customWidth="1"/>
    <col min="13318" max="13318" width="13.21875" style="1" bestFit="1" customWidth="1"/>
    <col min="13319" max="13319" width="11.88671875" style="1" bestFit="1" customWidth="1"/>
    <col min="13320" max="13320" width="11.109375" style="1" bestFit="1" customWidth="1"/>
    <col min="13321" max="13321" width="11.88671875" style="1" bestFit="1" customWidth="1"/>
    <col min="13322" max="13322" width="13.21875" style="1" bestFit="1" customWidth="1"/>
    <col min="13323" max="13323" width="11.88671875" style="1" bestFit="1" customWidth="1"/>
    <col min="13324" max="13324" width="11" style="1" bestFit="1" customWidth="1"/>
    <col min="13325" max="13326" width="11.88671875" style="1" bestFit="1" customWidth="1"/>
    <col min="13327" max="13327" width="10.77734375" style="1" customWidth="1"/>
    <col min="13328" max="13328" width="11.109375" style="1" customWidth="1"/>
    <col min="13329" max="13329" width="11" style="1" bestFit="1" customWidth="1"/>
    <col min="13330" max="13330" width="13.21875" style="1" bestFit="1" customWidth="1"/>
    <col min="13331" max="13331" width="4.109375" style="1" bestFit="1" customWidth="1"/>
    <col min="13332" max="13568" width="7.21875" style="1"/>
    <col min="13569" max="13569" width="3.6640625" style="1" bestFit="1" customWidth="1"/>
    <col min="13570" max="13570" width="12.5546875" style="1" customWidth="1"/>
    <col min="13571" max="13571" width="11.88671875" style="1" bestFit="1" customWidth="1"/>
    <col min="13572" max="13572" width="13.21875" style="1" bestFit="1" customWidth="1"/>
    <col min="13573" max="13573" width="8.5546875" style="1" customWidth="1"/>
    <col min="13574" max="13574" width="13.21875" style="1" bestFit="1" customWidth="1"/>
    <col min="13575" max="13575" width="11.88671875" style="1" bestFit="1" customWidth="1"/>
    <col min="13576" max="13576" width="11.109375" style="1" bestFit="1" customWidth="1"/>
    <col min="13577" max="13577" width="11.88671875" style="1" bestFit="1" customWidth="1"/>
    <col min="13578" max="13578" width="13.21875" style="1" bestFit="1" customWidth="1"/>
    <col min="13579" max="13579" width="11.88671875" style="1" bestFit="1" customWidth="1"/>
    <col min="13580" max="13580" width="11" style="1" bestFit="1" customWidth="1"/>
    <col min="13581" max="13582" width="11.88671875" style="1" bestFit="1" customWidth="1"/>
    <col min="13583" max="13583" width="10.77734375" style="1" customWidth="1"/>
    <col min="13584" max="13584" width="11.109375" style="1" customWidth="1"/>
    <col min="13585" max="13585" width="11" style="1" bestFit="1" customWidth="1"/>
    <col min="13586" max="13586" width="13.21875" style="1" bestFit="1" customWidth="1"/>
    <col min="13587" max="13587" width="4.109375" style="1" bestFit="1" customWidth="1"/>
    <col min="13588" max="13824" width="7.21875" style="1"/>
    <col min="13825" max="13825" width="3.6640625" style="1" bestFit="1" customWidth="1"/>
    <col min="13826" max="13826" width="12.5546875" style="1" customWidth="1"/>
    <col min="13827" max="13827" width="11.88671875" style="1" bestFit="1" customWidth="1"/>
    <col min="13828" max="13828" width="13.21875" style="1" bestFit="1" customWidth="1"/>
    <col min="13829" max="13829" width="8.5546875" style="1" customWidth="1"/>
    <col min="13830" max="13830" width="13.21875" style="1" bestFit="1" customWidth="1"/>
    <col min="13831" max="13831" width="11.88671875" style="1" bestFit="1" customWidth="1"/>
    <col min="13832" max="13832" width="11.109375" style="1" bestFit="1" customWidth="1"/>
    <col min="13833" max="13833" width="11.88671875" style="1" bestFit="1" customWidth="1"/>
    <col min="13834" max="13834" width="13.21875" style="1" bestFit="1" customWidth="1"/>
    <col min="13835" max="13835" width="11.88671875" style="1" bestFit="1" customWidth="1"/>
    <col min="13836" max="13836" width="11" style="1" bestFit="1" customWidth="1"/>
    <col min="13837" max="13838" width="11.88671875" style="1" bestFit="1" customWidth="1"/>
    <col min="13839" max="13839" width="10.77734375" style="1" customWidth="1"/>
    <col min="13840" max="13840" width="11.109375" style="1" customWidth="1"/>
    <col min="13841" max="13841" width="11" style="1" bestFit="1" customWidth="1"/>
    <col min="13842" max="13842" width="13.21875" style="1" bestFit="1" customWidth="1"/>
    <col min="13843" max="13843" width="4.109375" style="1" bestFit="1" customWidth="1"/>
    <col min="13844" max="14080" width="7.21875" style="1"/>
    <col min="14081" max="14081" width="3.6640625" style="1" bestFit="1" customWidth="1"/>
    <col min="14082" max="14082" width="12.5546875" style="1" customWidth="1"/>
    <col min="14083" max="14083" width="11.88671875" style="1" bestFit="1" customWidth="1"/>
    <col min="14084" max="14084" width="13.21875" style="1" bestFit="1" customWidth="1"/>
    <col min="14085" max="14085" width="8.5546875" style="1" customWidth="1"/>
    <col min="14086" max="14086" width="13.21875" style="1" bestFit="1" customWidth="1"/>
    <col min="14087" max="14087" width="11.88671875" style="1" bestFit="1" customWidth="1"/>
    <col min="14088" max="14088" width="11.109375" style="1" bestFit="1" customWidth="1"/>
    <col min="14089" max="14089" width="11.88671875" style="1" bestFit="1" customWidth="1"/>
    <col min="14090" max="14090" width="13.21875" style="1" bestFit="1" customWidth="1"/>
    <col min="14091" max="14091" width="11.88671875" style="1" bestFit="1" customWidth="1"/>
    <col min="14092" max="14092" width="11" style="1" bestFit="1" customWidth="1"/>
    <col min="14093" max="14094" width="11.88671875" style="1" bestFit="1" customWidth="1"/>
    <col min="14095" max="14095" width="10.77734375" style="1" customWidth="1"/>
    <col min="14096" max="14096" width="11.109375" style="1" customWidth="1"/>
    <col min="14097" max="14097" width="11" style="1" bestFit="1" customWidth="1"/>
    <col min="14098" max="14098" width="13.21875" style="1" bestFit="1" customWidth="1"/>
    <col min="14099" max="14099" width="4.109375" style="1" bestFit="1" customWidth="1"/>
    <col min="14100" max="14336" width="7.21875" style="1"/>
    <col min="14337" max="14337" width="3.6640625" style="1" bestFit="1" customWidth="1"/>
    <col min="14338" max="14338" width="12.5546875" style="1" customWidth="1"/>
    <col min="14339" max="14339" width="11.88671875" style="1" bestFit="1" customWidth="1"/>
    <col min="14340" max="14340" width="13.21875" style="1" bestFit="1" customWidth="1"/>
    <col min="14341" max="14341" width="8.5546875" style="1" customWidth="1"/>
    <col min="14342" max="14342" width="13.21875" style="1" bestFit="1" customWidth="1"/>
    <col min="14343" max="14343" width="11.88671875" style="1" bestFit="1" customWidth="1"/>
    <col min="14344" max="14344" width="11.109375" style="1" bestFit="1" customWidth="1"/>
    <col min="14345" max="14345" width="11.88671875" style="1" bestFit="1" customWidth="1"/>
    <col min="14346" max="14346" width="13.21875" style="1" bestFit="1" customWidth="1"/>
    <col min="14347" max="14347" width="11.88671875" style="1" bestFit="1" customWidth="1"/>
    <col min="14348" max="14348" width="11" style="1" bestFit="1" customWidth="1"/>
    <col min="14349" max="14350" width="11.88671875" style="1" bestFit="1" customWidth="1"/>
    <col min="14351" max="14351" width="10.77734375" style="1" customWidth="1"/>
    <col min="14352" max="14352" width="11.109375" style="1" customWidth="1"/>
    <col min="14353" max="14353" width="11" style="1" bestFit="1" customWidth="1"/>
    <col min="14354" max="14354" width="13.21875" style="1" bestFit="1" customWidth="1"/>
    <col min="14355" max="14355" width="4.109375" style="1" bestFit="1" customWidth="1"/>
    <col min="14356" max="14592" width="7.21875" style="1"/>
    <col min="14593" max="14593" width="3.6640625" style="1" bestFit="1" customWidth="1"/>
    <col min="14594" max="14594" width="12.5546875" style="1" customWidth="1"/>
    <col min="14595" max="14595" width="11.88671875" style="1" bestFit="1" customWidth="1"/>
    <col min="14596" max="14596" width="13.21875" style="1" bestFit="1" customWidth="1"/>
    <col min="14597" max="14597" width="8.5546875" style="1" customWidth="1"/>
    <col min="14598" max="14598" width="13.21875" style="1" bestFit="1" customWidth="1"/>
    <col min="14599" max="14599" width="11.88671875" style="1" bestFit="1" customWidth="1"/>
    <col min="14600" max="14600" width="11.109375" style="1" bestFit="1" customWidth="1"/>
    <col min="14601" max="14601" width="11.88671875" style="1" bestFit="1" customWidth="1"/>
    <col min="14602" max="14602" width="13.21875" style="1" bestFit="1" customWidth="1"/>
    <col min="14603" max="14603" width="11.88671875" style="1" bestFit="1" customWidth="1"/>
    <col min="14604" max="14604" width="11" style="1" bestFit="1" customWidth="1"/>
    <col min="14605" max="14606" width="11.88671875" style="1" bestFit="1" customWidth="1"/>
    <col min="14607" max="14607" width="10.77734375" style="1" customWidth="1"/>
    <col min="14608" max="14608" width="11.109375" style="1" customWidth="1"/>
    <col min="14609" max="14609" width="11" style="1" bestFit="1" customWidth="1"/>
    <col min="14610" max="14610" width="13.21875" style="1" bestFit="1" customWidth="1"/>
    <col min="14611" max="14611" width="4.109375" style="1" bestFit="1" customWidth="1"/>
    <col min="14612" max="14848" width="7.21875" style="1"/>
    <col min="14849" max="14849" width="3.6640625" style="1" bestFit="1" customWidth="1"/>
    <col min="14850" max="14850" width="12.5546875" style="1" customWidth="1"/>
    <col min="14851" max="14851" width="11.88671875" style="1" bestFit="1" customWidth="1"/>
    <col min="14852" max="14852" width="13.21875" style="1" bestFit="1" customWidth="1"/>
    <col min="14853" max="14853" width="8.5546875" style="1" customWidth="1"/>
    <col min="14854" max="14854" width="13.21875" style="1" bestFit="1" customWidth="1"/>
    <col min="14855" max="14855" width="11.88671875" style="1" bestFit="1" customWidth="1"/>
    <col min="14856" max="14856" width="11.109375" style="1" bestFit="1" customWidth="1"/>
    <col min="14857" max="14857" width="11.88671875" style="1" bestFit="1" customWidth="1"/>
    <col min="14858" max="14858" width="13.21875" style="1" bestFit="1" customWidth="1"/>
    <col min="14859" max="14859" width="11.88671875" style="1" bestFit="1" customWidth="1"/>
    <col min="14860" max="14860" width="11" style="1" bestFit="1" customWidth="1"/>
    <col min="14861" max="14862" width="11.88671875" style="1" bestFit="1" customWidth="1"/>
    <col min="14863" max="14863" width="10.77734375" style="1" customWidth="1"/>
    <col min="14864" max="14864" width="11.109375" style="1" customWidth="1"/>
    <col min="14865" max="14865" width="11" style="1" bestFit="1" customWidth="1"/>
    <col min="14866" max="14866" width="13.21875" style="1" bestFit="1" customWidth="1"/>
    <col min="14867" max="14867" width="4.109375" style="1" bestFit="1" customWidth="1"/>
    <col min="14868" max="15104" width="7.21875" style="1"/>
    <col min="15105" max="15105" width="3.6640625" style="1" bestFit="1" customWidth="1"/>
    <col min="15106" max="15106" width="12.5546875" style="1" customWidth="1"/>
    <col min="15107" max="15107" width="11.88671875" style="1" bestFit="1" customWidth="1"/>
    <col min="15108" max="15108" width="13.21875" style="1" bestFit="1" customWidth="1"/>
    <col min="15109" max="15109" width="8.5546875" style="1" customWidth="1"/>
    <col min="15110" max="15110" width="13.21875" style="1" bestFit="1" customWidth="1"/>
    <col min="15111" max="15111" width="11.88671875" style="1" bestFit="1" customWidth="1"/>
    <col min="15112" max="15112" width="11.109375" style="1" bestFit="1" customWidth="1"/>
    <col min="15113" max="15113" width="11.88671875" style="1" bestFit="1" customWidth="1"/>
    <col min="15114" max="15114" width="13.21875" style="1" bestFit="1" customWidth="1"/>
    <col min="15115" max="15115" width="11.88671875" style="1" bestFit="1" customWidth="1"/>
    <col min="15116" max="15116" width="11" style="1" bestFit="1" customWidth="1"/>
    <col min="15117" max="15118" width="11.88671875" style="1" bestFit="1" customWidth="1"/>
    <col min="15119" max="15119" width="10.77734375" style="1" customWidth="1"/>
    <col min="15120" max="15120" width="11.109375" style="1" customWidth="1"/>
    <col min="15121" max="15121" width="11" style="1" bestFit="1" customWidth="1"/>
    <col min="15122" max="15122" width="13.21875" style="1" bestFit="1" customWidth="1"/>
    <col min="15123" max="15123" width="4.109375" style="1" bestFit="1" customWidth="1"/>
    <col min="15124" max="15360" width="7.21875" style="1"/>
    <col min="15361" max="15361" width="3.6640625" style="1" bestFit="1" customWidth="1"/>
    <col min="15362" max="15362" width="12.5546875" style="1" customWidth="1"/>
    <col min="15363" max="15363" width="11.88671875" style="1" bestFit="1" customWidth="1"/>
    <col min="15364" max="15364" width="13.21875" style="1" bestFit="1" customWidth="1"/>
    <col min="15365" max="15365" width="8.5546875" style="1" customWidth="1"/>
    <col min="15366" max="15366" width="13.21875" style="1" bestFit="1" customWidth="1"/>
    <col min="15367" max="15367" width="11.88671875" style="1" bestFit="1" customWidth="1"/>
    <col min="15368" max="15368" width="11.109375" style="1" bestFit="1" customWidth="1"/>
    <col min="15369" max="15369" width="11.88671875" style="1" bestFit="1" customWidth="1"/>
    <col min="15370" max="15370" width="13.21875" style="1" bestFit="1" customWidth="1"/>
    <col min="15371" max="15371" width="11.88671875" style="1" bestFit="1" customWidth="1"/>
    <col min="15372" max="15372" width="11" style="1" bestFit="1" customWidth="1"/>
    <col min="15373" max="15374" width="11.88671875" style="1" bestFit="1" customWidth="1"/>
    <col min="15375" max="15375" width="10.77734375" style="1" customWidth="1"/>
    <col min="15376" max="15376" width="11.109375" style="1" customWidth="1"/>
    <col min="15377" max="15377" width="11" style="1" bestFit="1" customWidth="1"/>
    <col min="15378" max="15378" width="13.21875" style="1" bestFit="1" customWidth="1"/>
    <col min="15379" max="15379" width="4.109375" style="1" bestFit="1" customWidth="1"/>
    <col min="15380" max="15616" width="7.21875" style="1"/>
    <col min="15617" max="15617" width="3.6640625" style="1" bestFit="1" customWidth="1"/>
    <col min="15618" max="15618" width="12.5546875" style="1" customWidth="1"/>
    <col min="15619" max="15619" width="11.88671875" style="1" bestFit="1" customWidth="1"/>
    <col min="15620" max="15620" width="13.21875" style="1" bestFit="1" customWidth="1"/>
    <col min="15621" max="15621" width="8.5546875" style="1" customWidth="1"/>
    <col min="15622" max="15622" width="13.21875" style="1" bestFit="1" customWidth="1"/>
    <col min="15623" max="15623" width="11.88671875" style="1" bestFit="1" customWidth="1"/>
    <col min="15624" max="15624" width="11.109375" style="1" bestFit="1" customWidth="1"/>
    <col min="15625" max="15625" width="11.88671875" style="1" bestFit="1" customWidth="1"/>
    <col min="15626" max="15626" width="13.21875" style="1" bestFit="1" customWidth="1"/>
    <col min="15627" max="15627" width="11.88671875" style="1" bestFit="1" customWidth="1"/>
    <col min="15628" max="15628" width="11" style="1" bestFit="1" customWidth="1"/>
    <col min="15629" max="15630" width="11.88671875" style="1" bestFit="1" customWidth="1"/>
    <col min="15631" max="15631" width="10.77734375" style="1" customWidth="1"/>
    <col min="15632" max="15632" width="11.109375" style="1" customWidth="1"/>
    <col min="15633" max="15633" width="11" style="1" bestFit="1" customWidth="1"/>
    <col min="15634" max="15634" width="13.21875" style="1" bestFit="1" customWidth="1"/>
    <col min="15635" max="15635" width="4.109375" style="1" bestFit="1" customWidth="1"/>
    <col min="15636" max="15872" width="7.21875" style="1"/>
    <col min="15873" max="15873" width="3.6640625" style="1" bestFit="1" customWidth="1"/>
    <col min="15874" max="15874" width="12.5546875" style="1" customWidth="1"/>
    <col min="15875" max="15875" width="11.88671875" style="1" bestFit="1" customWidth="1"/>
    <col min="15876" max="15876" width="13.21875" style="1" bestFit="1" customWidth="1"/>
    <col min="15877" max="15877" width="8.5546875" style="1" customWidth="1"/>
    <col min="15878" max="15878" width="13.21875" style="1" bestFit="1" customWidth="1"/>
    <col min="15879" max="15879" width="11.88671875" style="1" bestFit="1" customWidth="1"/>
    <col min="15880" max="15880" width="11.109375" style="1" bestFit="1" customWidth="1"/>
    <col min="15881" max="15881" width="11.88671875" style="1" bestFit="1" customWidth="1"/>
    <col min="15882" max="15882" width="13.21875" style="1" bestFit="1" customWidth="1"/>
    <col min="15883" max="15883" width="11.88671875" style="1" bestFit="1" customWidth="1"/>
    <col min="15884" max="15884" width="11" style="1" bestFit="1" customWidth="1"/>
    <col min="15885" max="15886" width="11.88671875" style="1" bestFit="1" customWidth="1"/>
    <col min="15887" max="15887" width="10.77734375" style="1" customWidth="1"/>
    <col min="15888" max="15888" width="11.109375" style="1" customWidth="1"/>
    <col min="15889" max="15889" width="11" style="1" bestFit="1" customWidth="1"/>
    <col min="15890" max="15890" width="13.21875" style="1" bestFit="1" customWidth="1"/>
    <col min="15891" max="15891" width="4.109375" style="1" bestFit="1" customWidth="1"/>
    <col min="15892" max="16128" width="7.21875" style="1"/>
    <col min="16129" max="16129" width="3.6640625" style="1" bestFit="1" customWidth="1"/>
    <col min="16130" max="16130" width="12.5546875" style="1" customWidth="1"/>
    <col min="16131" max="16131" width="11.88671875" style="1" bestFit="1" customWidth="1"/>
    <col min="16132" max="16132" width="13.21875" style="1" bestFit="1" customWidth="1"/>
    <col min="16133" max="16133" width="8.5546875" style="1" customWidth="1"/>
    <col min="16134" max="16134" width="13.21875" style="1" bestFit="1" customWidth="1"/>
    <col min="16135" max="16135" width="11.88671875" style="1" bestFit="1" customWidth="1"/>
    <col min="16136" max="16136" width="11.109375" style="1" bestFit="1" customWidth="1"/>
    <col min="16137" max="16137" width="11.88671875" style="1" bestFit="1" customWidth="1"/>
    <col min="16138" max="16138" width="13.21875" style="1" bestFit="1" customWidth="1"/>
    <col min="16139" max="16139" width="11.88671875" style="1" bestFit="1" customWidth="1"/>
    <col min="16140" max="16140" width="11" style="1" bestFit="1" customWidth="1"/>
    <col min="16141" max="16142" width="11.88671875" style="1" bestFit="1" customWidth="1"/>
    <col min="16143" max="16143" width="10.77734375" style="1" customWidth="1"/>
    <col min="16144" max="16144" width="11.109375" style="1" customWidth="1"/>
    <col min="16145" max="16145" width="11" style="1" bestFit="1" customWidth="1"/>
    <col min="16146" max="16146" width="13.21875" style="1" bestFit="1" customWidth="1"/>
    <col min="16147" max="16147" width="4.109375" style="1" bestFit="1" customWidth="1"/>
    <col min="16148" max="16384" width="7.21875" style="1"/>
  </cols>
  <sheetData>
    <row r="1" spans="1:21" ht="14.1" customHeight="1" x14ac:dyDescent="0.25">
      <c r="A1" s="1" t="s">
        <v>1</v>
      </c>
    </row>
    <row r="2" spans="1:21" ht="12.75" customHeight="1" x14ac:dyDescent="0.25">
      <c r="A2" s="1" t="s">
        <v>475</v>
      </c>
      <c r="C2" s="78" t="s">
        <v>424</v>
      </c>
      <c r="U2" s="91"/>
    </row>
    <row r="3" spans="1:21" ht="12.75" customHeight="1" x14ac:dyDescent="0.25">
      <c r="A3" s="1" t="s">
        <v>438</v>
      </c>
      <c r="C3" s="80"/>
      <c r="J3" s="2"/>
      <c r="K3" s="92"/>
      <c r="S3" s="2"/>
    </row>
    <row r="4" spans="1:21" x14ac:dyDescent="0.25">
      <c r="A4" s="78"/>
      <c r="J4" s="2"/>
      <c r="K4" s="92"/>
      <c r="S4" s="94"/>
    </row>
    <row r="5" spans="1:21" x14ac:dyDescent="0.25">
      <c r="G5" s="5" t="s">
        <v>273</v>
      </c>
      <c r="H5" s="5"/>
      <c r="I5" s="5"/>
      <c r="J5" s="5"/>
      <c r="K5" s="5"/>
      <c r="L5" s="5"/>
      <c r="M5" s="5"/>
      <c r="N5" s="5"/>
      <c r="O5" s="5"/>
      <c r="P5" s="5"/>
      <c r="Q5" s="5"/>
      <c r="R5" s="5"/>
    </row>
    <row r="6" spans="1:21" x14ac:dyDescent="0.25">
      <c r="C6" s="157" t="s">
        <v>274</v>
      </c>
      <c r="D6" s="157"/>
      <c r="E6" s="157"/>
      <c r="F6" s="4"/>
      <c r="G6" s="159" t="s">
        <v>275</v>
      </c>
      <c r="H6" s="159"/>
      <c r="I6" s="159"/>
      <c r="J6" s="4"/>
      <c r="K6" s="159" t="s">
        <v>276</v>
      </c>
      <c r="L6" s="159"/>
      <c r="M6" s="159"/>
      <c r="N6" s="4"/>
    </row>
    <row r="7" spans="1:21" s="84" customFormat="1" ht="39.6" customHeight="1" x14ac:dyDescent="0.25">
      <c r="A7" s="82" t="s">
        <v>8</v>
      </c>
      <c r="B7" s="82" t="s">
        <v>10</v>
      </c>
      <c r="C7" s="82" t="s">
        <v>277</v>
      </c>
      <c r="D7" s="82" t="s">
        <v>278</v>
      </c>
      <c r="E7" s="82" t="s">
        <v>263</v>
      </c>
      <c r="F7" s="82" t="s">
        <v>265</v>
      </c>
      <c r="G7" s="82" t="s">
        <v>266</v>
      </c>
      <c r="H7" s="82" t="s">
        <v>267</v>
      </c>
      <c r="I7" s="82" t="s">
        <v>268</v>
      </c>
      <c r="J7" s="82" t="s">
        <v>279</v>
      </c>
      <c r="K7" s="82" t="s">
        <v>266</v>
      </c>
      <c r="L7" s="82" t="s">
        <v>267</v>
      </c>
      <c r="M7" s="82" t="s">
        <v>268</v>
      </c>
      <c r="N7" s="82" t="s">
        <v>279</v>
      </c>
      <c r="O7" s="82" t="s">
        <v>270</v>
      </c>
      <c r="P7" s="82" t="s">
        <v>280</v>
      </c>
      <c r="Q7" s="82" t="s">
        <v>281</v>
      </c>
      <c r="R7" s="82" t="s">
        <v>271</v>
      </c>
      <c r="S7" s="82" t="s">
        <v>8</v>
      </c>
    </row>
    <row r="8" spans="1:21" x14ac:dyDescent="0.25">
      <c r="A8" s="1">
        <v>1</v>
      </c>
      <c r="B8" s="1" t="s">
        <v>61</v>
      </c>
      <c r="C8" s="86">
        <v>2086000</v>
      </c>
      <c r="D8" s="86">
        <v>6614320</v>
      </c>
      <c r="E8" s="86">
        <v>0</v>
      </c>
      <c r="F8" s="86">
        <f t="shared" ref="F8:F71" si="0">SUM(C8:E8)</f>
        <v>8700320</v>
      </c>
      <c r="G8" s="86">
        <v>1382755</v>
      </c>
      <c r="H8" s="86">
        <v>0</v>
      </c>
      <c r="I8" s="86">
        <v>966550</v>
      </c>
      <c r="J8" s="86">
        <f t="shared" ref="J8:J71" si="1">SUM(G8:I8)</f>
        <v>2349305</v>
      </c>
      <c r="K8" s="86">
        <v>711275</v>
      </c>
      <c r="L8" s="86">
        <v>0</v>
      </c>
      <c r="M8" s="86">
        <v>365648</v>
      </c>
      <c r="N8" s="86">
        <f t="shared" ref="N8:N71" si="2">SUM(K8:M8)</f>
        <v>1076923</v>
      </c>
      <c r="O8" s="86">
        <v>0</v>
      </c>
      <c r="P8" s="86">
        <v>2086000</v>
      </c>
      <c r="Q8" s="86">
        <v>0</v>
      </c>
      <c r="R8" s="86">
        <f t="shared" ref="R8:R71" si="3">(J8+N8+O8+P8+Q8)</f>
        <v>5512228</v>
      </c>
      <c r="S8" s="1">
        <v>1</v>
      </c>
    </row>
    <row r="9" spans="1:21" x14ac:dyDescent="0.25">
      <c r="A9" s="1">
        <v>2</v>
      </c>
      <c r="B9" s="1" t="s">
        <v>62</v>
      </c>
      <c r="C9" s="86">
        <v>415881</v>
      </c>
      <c r="D9" s="86">
        <v>23796833</v>
      </c>
      <c r="E9" s="86">
        <v>0</v>
      </c>
      <c r="F9" s="86">
        <f t="shared" si="0"/>
        <v>24212714</v>
      </c>
      <c r="G9" s="86">
        <v>10185133</v>
      </c>
      <c r="H9" s="86">
        <v>0</v>
      </c>
      <c r="I9" s="86">
        <v>6409090</v>
      </c>
      <c r="J9" s="86">
        <f t="shared" si="1"/>
        <v>16594223</v>
      </c>
      <c r="K9" s="86">
        <v>4857368</v>
      </c>
      <c r="L9" s="86">
        <v>0</v>
      </c>
      <c r="M9" s="86">
        <v>2794472</v>
      </c>
      <c r="N9" s="86">
        <f t="shared" si="2"/>
        <v>7651840</v>
      </c>
      <c r="O9" s="86">
        <v>0</v>
      </c>
      <c r="P9" s="86">
        <v>0</v>
      </c>
      <c r="Q9" s="86">
        <v>0</v>
      </c>
      <c r="R9" s="86">
        <f t="shared" si="3"/>
        <v>24246063</v>
      </c>
      <c r="S9" s="1">
        <v>2</v>
      </c>
    </row>
    <row r="10" spans="1:21" x14ac:dyDescent="0.25">
      <c r="A10" s="1">
        <v>3</v>
      </c>
      <c r="B10" s="1" t="s">
        <v>63</v>
      </c>
      <c r="C10" s="86">
        <v>0</v>
      </c>
      <c r="D10" s="86">
        <v>1878480</v>
      </c>
      <c r="E10" s="86">
        <v>0</v>
      </c>
      <c r="F10" s="86">
        <f t="shared" si="0"/>
        <v>1878480</v>
      </c>
      <c r="G10" s="86">
        <v>1273339</v>
      </c>
      <c r="H10" s="86">
        <v>0</v>
      </c>
      <c r="I10" s="86">
        <v>221674</v>
      </c>
      <c r="J10" s="86">
        <f t="shared" si="1"/>
        <v>1495013</v>
      </c>
      <c r="K10" s="86">
        <v>143460</v>
      </c>
      <c r="L10" s="86">
        <v>0</v>
      </c>
      <c r="M10" s="86">
        <v>240007</v>
      </c>
      <c r="N10" s="86">
        <f t="shared" si="2"/>
        <v>383467</v>
      </c>
      <c r="O10" s="86">
        <v>0</v>
      </c>
      <c r="P10" s="86">
        <v>0</v>
      </c>
      <c r="Q10" s="86">
        <v>0</v>
      </c>
      <c r="R10" s="86">
        <f t="shared" si="3"/>
        <v>1878480</v>
      </c>
      <c r="S10" s="1">
        <v>3</v>
      </c>
    </row>
    <row r="11" spans="1:21" x14ac:dyDescent="0.25">
      <c r="A11" s="1">
        <v>4</v>
      </c>
      <c r="B11" s="1" t="s">
        <v>64</v>
      </c>
      <c r="C11" s="86">
        <v>60446</v>
      </c>
      <c r="D11" s="86">
        <v>0</v>
      </c>
      <c r="E11" s="86">
        <v>0</v>
      </c>
      <c r="F11" s="86">
        <f t="shared" si="0"/>
        <v>60446</v>
      </c>
      <c r="G11" s="86">
        <v>477446</v>
      </c>
      <c r="H11" s="86">
        <v>0</v>
      </c>
      <c r="I11" s="86">
        <v>0</v>
      </c>
      <c r="J11" s="86">
        <f t="shared" si="1"/>
        <v>477446</v>
      </c>
      <c r="K11" s="86">
        <v>183469</v>
      </c>
      <c r="L11" s="86">
        <v>0</v>
      </c>
      <c r="M11" s="86">
        <v>0</v>
      </c>
      <c r="N11" s="86">
        <f t="shared" si="2"/>
        <v>183469</v>
      </c>
      <c r="O11" s="86">
        <v>0</v>
      </c>
      <c r="P11" s="86">
        <v>0</v>
      </c>
      <c r="Q11" s="86">
        <v>0</v>
      </c>
      <c r="R11" s="86">
        <f t="shared" si="3"/>
        <v>660915</v>
      </c>
      <c r="S11" s="1">
        <v>4</v>
      </c>
    </row>
    <row r="12" spans="1:21" x14ac:dyDescent="0.25">
      <c r="A12" s="1">
        <v>5</v>
      </c>
      <c r="B12" s="1" t="s">
        <v>65</v>
      </c>
      <c r="C12" s="86">
        <v>0</v>
      </c>
      <c r="D12" s="86">
        <v>0</v>
      </c>
      <c r="E12" s="86">
        <v>0</v>
      </c>
      <c r="F12" s="86">
        <f t="shared" si="0"/>
        <v>0</v>
      </c>
      <c r="G12" s="86">
        <v>1838916</v>
      </c>
      <c r="H12" s="86">
        <v>0</v>
      </c>
      <c r="I12" s="86">
        <v>798097</v>
      </c>
      <c r="J12" s="86">
        <f t="shared" si="1"/>
        <v>2637013</v>
      </c>
      <c r="K12" s="86">
        <v>661694</v>
      </c>
      <c r="L12" s="86">
        <v>0</v>
      </c>
      <c r="M12" s="86">
        <v>279947</v>
      </c>
      <c r="N12" s="86">
        <f t="shared" si="2"/>
        <v>941641</v>
      </c>
      <c r="O12" s="86">
        <v>0</v>
      </c>
      <c r="P12" s="86">
        <v>0</v>
      </c>
      <c r="Q12" s="86">
        <v>0</v>
      </c>
      <c r="R12" s="86">
        <f t="shared" si="3"/>
        <v>3578654</v>
      </c>
      <c r="S12" s="1">
        <v>5</v>
      </c>
    </row>
    <row r="13" spans="1:21" x14ac:dyDescent="0.25">
      <c r="A13" s="1">
        <v>6</v>
      </c>
      <c r="B13" s="1" t="s">
        <v>66</v>
      </c>
      <c r="C13" s="86">
        <v>434475</v>
      </c>
      <c r="D13" s="86">
        <v>0</v>
      </c>
      <c r="E13" s="86">
        <v>0</v>
      </c>
      <c r="F13" s="86">
        <f t="shared" si="0"/>
        <v>434475</v>
      </c>
      <c r="G13" s="86">
        <v>1293541</v>
      </c>
      <c r="H13" s="86">
        <v>0</v>
      </c>
      <c r="I13" s="86">
        <v>993056</v>
      </c>
      <c r="J13" s="86">
        <f t="shared" si="1"/>
        <v>2286597</v>
      </c>
      <c r="K13" s="86">
        <v>504224</v>
      </c>
      <c r="L13" s="86">
        <v>0</v>
      </c>
      <c r="M13" s="86">
        <v>324528</v>
      </c>
      <c r="N13" s="86">
        <f t="shared" si="2"/>
        <v>828752</v>
      </c>
      <c r="O13" s="86">
        <v>0</v>
      </c>
      <c r="P13" s="86">
        <v>0</v>
      </c>
      <c r="Q13" s="86">
        <v>0</v>
      </c>
      <c r="R13" s="86">
        <f t="shared" si="3"/>
        <v>3115349</v>
      </c>
      <c r="S13" s="1">
        <v>6</v>
      </c>
    </row>
    <row r="14" spans="1:21" x14ac:dyDescent="0.25">
      <c r="A14" s="1">
        <v>7</v>
      </c>
      <c r="B14" s="1" t="s">
        <v>67</v>
      </c>
      <c r="C14" s="86">
        <v>0</v>
      </c>
      <c r="D14" s="86">
        <v>131227588</v>
      </c>
      <c r="E14" s="86">
        <v>0</v>
      </c>
      <c r="F14" s="86">
        <f t="shared" si="0"/>
        <v>131227588</v>
      </c>
      <c r="G14" s="86">
        <v>37971714</v>
      </c>
      <c r="H14" s="86">
        <v>7861763</v>
      </c>
      <c r="I14" s="86">
        <v>37436422</v>
      </c>
      <c r="J14" s="86">
        <f t="shared" si="1"/>
        <v>83269899</v>
      </c>
      <c r="K14" s="86">
        <v>21208746</v>
      </c>
      <c r="L14" s="86">
        <v>286770</v>
      </c>
      <c r="M14" s="86">
        <v>26437223</v>
      </c>
      <c r="N14" s="86">
        <f t="shared" si="2"/>
        <v>47932739</v>
      </c>
      <c r="O14" s="86">
        <v>0</v>
      </c>
      <c r="P14" s="86">
        <v>0</v>
      </c>
      <c r="Q14" s="86">
        <v>24950</v>
      </c>
      <c r="R14" s="86">
        <f t="shared" si="3"/>
        <v>131227588</v>
      </c>
      <c r="S14" s="1">
        <v>7</v>
      </c>
    </row>
    <row r="15" spans="1:21" x14ac:dyDescent="0.25">
      <c r="A15" s="1">
        <v>8</v>
      </c>
      <c r="B15" s="1" t="s">
        <v>68</v>
      </c>
      <c r="C15" s="86">
        <v>30180</v>
      </c>
      <c r="D15" s="86">
        <v>8506364</v>
      </c>
      <c r="E15" s="86">
        <v>0</v>
      </c>
      <c r="F15" s="86">
        <f t="shared" si="0"/>
        <v>8536544</v>
      </c>
      <c r="G15" s="86">
        <v>5766328</v>
      </c>
      <c r="H15" s="86">
        <v>265000</v>
      </c>
      <c r="I15" s="86">
        <v>272677</v>
      </c>
      <c r="J15" s="86">
        <f t="shared" si="1"/>
        <v>6304005</v>
      </c>
      <c r="K15" s="86">
        <v>2501952</v>
      </c>
      <c r="L15" s="86">
        <v>136378</v>
      </c>
      <c r="M15" s="86">
        <v>57381</v>
      </c>
      <c r="N15" s="86">
        <f t="shared" si="2"/>
        <v>2695711</v>
      </c>
      <c r="O15" s="86">
        <v>0</v>
      </c>
      <c r="P15" s="86">
        <v>0</v>
      </c>
      <c r="Q15" s="86">
        <v>0</v>
      </c>
      <c r="R15" s="86">
        <f t="shared" si="3"/>
        <v>8999716</v>
      </c>
      <c r="S15" s="1">
        <v>8</v>
      </c>
    </row>
    <row r="16" spans="1:21" x14ac:dyDescent="0.25">
      <c r="A16" s="1">
        <v>9</v>
      </c>
      <c r="B16" s="1" t="s">
        <v>69</v>
      </c>
      <c r="C16" s="86">
        <v>0</v>
      </c>
      <c r="D16" s="86">
        <v>1254406</v>
      </c>
      <c r="E16" s="86">
        <v>0</v>
      </c>
      <c r="F16" s="86">
        <f t="shared" si="0"/>
        <v>1254406</v>
      </c>
      <c r="G16" s="86">
        <v>101187</v>
      </c>
      <c r="H16" s="86">
        <v>0</v>
      </c>
      <c r="I16" s="86">
        <v>1020000</v>
      </c>
      <c r="J16" s="86">
        <f t="shared" si="1"/>
        <v>1121187</v>
      </c>
      <c r="K16" s="86">
        <v>55163</v>
      </c>
      <c r="L16" s="86">
        <v>0</v>
      </c>
      <c r="M16" s="86">
        <v>78056</v>
      </c>
      <c r="N16" s="86">
        <f t="shared" si="2"/>
        <v>133219</v>
      </c>
      <c r="O16" s="86">
        <v>0</v>
      </c>
      <c r="P16" s="86">
        <v>0</v>
      </c>
      <c r="Q16" s="86">
        <v>0</v>
      </c>
      <c r="R16" s="86">
        <f t="shared" si="3"/>
        <v>1254406</v>
      </c>
      <c r="S16" s="1">
        <v>9</v>
      </c>
    </row>
    <row r="17" spans="1:19" x14ac:dyDescent="0.25">
      <c r="A17" s="1">
        <v>10</v>
      </c>
      <c r="B17" s="1" t="s">
        <v>70</v>
      </c>
      <c r="C17" s="86">
        <v>0</v>
      </c>
      <c r="D17" s="86">
        <v>0</v>
      </c>
      <c r="E17" s="86">
        <v>0</v>
      </c>
      <c r="F17" s="86">
        <f t="shared" si="0"/>
        <v>0</v>
      </c>
      <c r="G17" s="86">
        <v>6226144</v>
      </c>
      <c r="H17" s="86">
        <v>0</v>
      </c>
      <c r="I17" s="86">
        <v>1253453</v>
      </c>
      <c r="J17" s="86">
        <f t="shared" si="1"/>
        <v>7479597</v>
      </c>
      <c r="K17" s="86">
        <v>3342944</v>
      </c>
      <c r="L17" s="86">
        <v>0</v>
      </c>
      <c r="M17" s="86">
        <v>107217</v>
      </c>
      <c r="N17" s="86">
        <f t="shared" si="2"/>
        <v>3450161</v>
      </c>
      <c r="O17" s="86">
        <v>0</v>
      </c>
      <c r="P17" s="86">
        <v>0</v>
      </c>
      <c r="Q17" s="86">
        <v>9158</v>
      </c>
      <c r="R17" s="86">
        <f t="shared" si="3"/>
        <v>10938916</v>
      </c>
      <c r="S17" s="1">
        <v>10</v>
      </c>
    </row>
    <row r="18" spans="1:19" x14ac:dyDescent="0.25">
      <c r="A18" s="1">
        <v>11</v>
      </c>
      <c r="B18" s="1" t="s">
        <v>71</v>
      </c>
      <c r="C18" s="86">
        <v>0</v>
      </c>
      <c r="D18" s="86">
        <v>0</v>
      </c>
      <c r="E18" s="86">
        <v>0</v>
      </c>
      <c r="F18" s="86">
        <f t="shared" si="0"/>
        <v>0</v>
      </c>
      <c r="G18" s="86">
        <v>0</v>
      </c>
      <c r="H18" s="86">
        <v>0</v>
      </c>
      <c r="I18" s="86">
        <v>145000</v>
      </c>
      <c r="J18" s="86">
        <f t="shared" si="1"/>
        <v>145000</v>
      </c>
      <c r="K18" s="86">
        <v>0</v>
      </c>
      <c r="L18" s="86">
        <v>0</v>
      </c>
      <c r="M18" s="86">
        <v>77759</v>
      </c>
      <c r="N18" s="86">
        <f t="shared" si="2"/>
        <v>77759</v>
      </c>
      <c r="O18" s="86">
        <v>0</v>
      </c>
      <c r="P18" s="86">
        <v>0</v>
      </c>
      <c r="Q18" s="86">
        <v>0</v>
      </c>
      <c r="R18" s="86">
        <f t="shared" si="3"/>
        <v>222759</v>
      </c>
      <c r="S18" s="1">
        <v>11</v>
      </c>
    </row>
    <row r="19" spans="1:19" x14ac:dyDescent="0.25">
      <c r="A19" s="1">
        <v>12</v>
      </c>
      <c r="B19" s="1" t="s">
        <v>72</v>
      </c>
      <c r="C19" s="86">
        <v>0</v>
      </c>
      <c r="D19" s="86">
        <v>4912092</v>
      </c>
      <c r="E19" s="86">
        <v>0</v>
      </c>
      <c r="F19" s="86">
        <f t="shared" si="0"/>
        <v>4912092</v>
      </c>
      <c r="G19" s="86">
        <v>1908622</v>
      </c>
      <c r="H19" s="86">
        <v>0</v>
      </c>
      <c r="I19" s="86">
        <v>931848</v>
      </c>
      <c r="J19" s="86">
        <f t="shared" si="1"/>
        <v>2840470</v>
      </c>
      <c r="K19" s="86">
        <v>1509388</v>
      </c>
      <c r="L19" s="86">
        <v>0</v>
      </c>
      <c r="M19" s="86">
        <v>562234</v>
      </c>
      <c r="N19" s="86">
        <f t="shared" si="2"/>
        <v>2071622</v>
      </c>
      <c r="O19" s="86">
        <v>0</v>
      </c>
      <c r="P19" s="86">
        <v>0</v>
      </c>
      <c r="Q19" s="86">
        <v>0</v>
      </c>
      <c r="R19" s="86">
        <f t="shared" si="3"/>
        <v>4912092</v>
      </c>
      <c r="S19" s="1">
        <v>12</v>
      </c>
    </row>
    <row r="20" spans="1:19" x14ac:dyDescent="0.25">
      <c r="A20" s="1">
        <v>13</v>
      </c>
      <c r="B20" s="1" t="s">
        <v>73</v>
      </c>
      <c r="C20" s="86">
        <v>56938</v>
      </c>
      <c r="D20" s="86">
        <v>0</v>
      </c>
      <c r="E20" s="86">
        <v>0</v>
      </c>
      <c r="F20" s="86">
        <f t="shared" si="0"/>
        <v>56938</v>
      </c>
      <c r="G20" s="86">
        <v>552086</v>
      </c>
      <c r="H20" s="86">
        <v>0</v>
      </c>
      <c r="I20" s="86">
        <v>557736</v>
      </c>
      <c r="J20" s="86">
        <f t="shared" si="1"/>
        <v>1109822</v>
      </c>
      <c r="K20" s="86">
        <v>203904</v>
      </c>
      <c r="L20" s="86">
        <v>0</v>
      </c>
      <c r="M20" s="86">
        <v>413894</v>
      </c>
      <c r="N20" s="86">
        <f t="shared" si="2"/>
        <v>617798</v>
      </c>
      <c r="O20" s="86">
        <v>0</v>
      </c>
      <c r="P20" s="86">
        <v>0</v>
      </c>
      <c r="Q20" s="86">
        <v>0</v>
      </c>
      <c r="R20" s="86">
        <f t="shared" si="3"/>
        <v>1727620</v>
      </c>
      <c r="S20" s="1">
        <v>13</v>
      </c>
    </row>
    <row r="21" spans="1:19" x14ac:dyDescent="0.25">
      <c r="A21" s="1">
        <v>14</v>
      </c>
      <c r="B21" s="1" t="s">
        <v>74</v>
      </c>
      <c r="C21" s="86">
        <v>0</v>
      </c>
      <c r="D21" s="86">
        <v>1575502</v>
      </c>
      <c r="E21" s="86">
        <v>0</v>
      </c>
      <c r="F21" s="86">
        <f t="shared" si="0"/>
        <v>1575502</v>
      </c>
      <c r="G21" s="86">
        <v>1297388</v>
      </c>
      <c r="H21" s="86">
        <v>0</v>
      </c>
      <c r="I21" s="86">
        <v>68697</v>
      </c>
      <c r="J21" s="86">
        <f t="shared" si="1"/>
        <v>1366085</v>
      </c>
      <c r="K21" s="86">
        <v>198317</v>
      </c>
      <c r="L21" s="86">
        <v>0</v>
      </c>
      <c r="M21" s="86">
        <v>11100</v>
      </c>
      <c r="N21" s="86">
        <f t="shared" si="2"/>
        <v>209417</v>
      </c>
      <c r="O21" s="86">
        <v>0</v>
      </c>
      <c r="P21" s="86">
        <v>0</v>
      </c>
      <c r="Q21" s="86">
        <v>0</v>
      </c>
      <c r="R21" s="86">
        <f t="shared" si="3"/>
        <v>1575502</v>
      </c>
      <c r="S21" s="1">
        <v>14</v>
      </c>
    </row>
    <row r="22" spans="1:19" x14ac:dyDescent="0.25">
      <c r="A22" s="1">
        <v>15</v>
      </c>
      <c r="B22" s="1" t="s">
        <v>75</v>
      </c>
      <c r="C22" s="86">
        <v>489639</v>
      </c>
      <c r="D22" s="86">
        <v>0</v>
      </c>
      <c r="E22" s="86">
        <v>0</v>
      </c>
      <c r="F22" s="86">
        <f t="shared" si="0"/>
        <v>489639</v>
      </c>
      <c r="G22" s="86">
        <v>2301810</v>
      </c>
      <c r="H22" s="86">
        <v>0</v>
      </c>
      <c r="I22" s="86">
        <v>105000</v>
      </c>
      <c r="J22" s="86">
        <f t="shared" si="1"/>
        <v>2406810</v>
      </c>
      <c r="K22" s="86">
        <v>1325855</v>
      </c>
      <c r="L22" s="86">
        <v>0</v>
      </c>
      <c r="M22" s="86">
        <v>92789</v>
      </c>
      <c r="N22" s="86">
        <f t="shared" si="2"/>
        <v>1418644</v>
      </c>
      <c r="O22" s="86">
        <v>0</v>
      </c>
      <c r="P22" s="86">
        <v>0</v>
      </c>
      <c r="Q22" s="86">
        <v>104186</v>
      </c>
      <c r="R22" s="86">
        <f t="shared" si="3"/>
        <v>3929640</v>
      </c>
      <c r="S22" s="1">
        <v>15</v>
      </c>
    </row>
    <row r="23" spans="1:19" x14ac:dyDescent="0.25">
      <c r="A23" s="1">
        <v>16</v>
      </c>
      <c r="B23" s="1" t="s">
        <v>76</v>
      </c>
      <c r="C23" s="86">
        <v>942248</v>
      </c>
      <c r="D23" s="86">
        <v>1899027</v>
      </c>
      <c r="E23" s="86">
        <v>0</v>
      </c>
      <c r="F23" s="86">
        <f t="shared" si="0"/>
        <v>2841275</v>
      </c>
      <c r="G23" s="86">
        <v>1117234</v>
      </c>
      <c r="H23" s="86">
        <v>0</v>
      </c>
      <c r="I23" s="86">
        <v>2000000</v>
      </c>
      <c r="J23" s="86">
        <f t="shared" si="1"/>
        <v>3117234</v>
      </c>
      <c r="K23" s="86">
        <v>238701</v>
      </c>
      <c r="L23" s="86">
        <v>0</v>
      </c>
      <c r="M23" s="86">
        <v>790850</v>
      </c>
      <c r="N23" s="86">
        <f t="shared" si="2"/>
        <v>1029551</v>
      </c>
      <c r="O23" s="86">
        <v>0</v>
      </c>
      <c r="P23" s="86">
        <v>0</v>
      </c>
      <c r="Q23" s="86">
        <v>0</v>
      </c>
      <c r="R23" s="86">
        <f t="shared" si="3"/>
        <v>4146785</v>
      </c>
      <c r="S23" s="1">
        <v>16</v>
      </c>
    </row>
    <row r="24" spans="1:19" x14ac:dyDescent="0.25">
      <c r="A24" s="1">
        <v>17</v>
      </c>
      <c r="B24" s="1" t="s">
        <v>77</v>
      </c>
      <c r="C24" s="86">
        <v>4843975</v>
      </c>
      <c r="D24" s="86">
        <v>41420</v>
      </c>
      <c r="E24" s="86">
        <v>0</v>
      </c>
      <c r="F24" s="86">
        <f t="shared" si="0"/>
        <v>4885395</v>
      </c>
      <c r="G24" s="86">
        <v>2647663</v>
      </c>
      <c r="H24" s="86">
        <v>0</v>
      </c>
      <c r="I24" s="86">
        <v>7107815</v>
      </c>
      <c r="J24" s="86">
        <f t="shared" si="1"/>
        <v>9755478</v>
      </c>
      <c r="K24" s="86">
        <v>2051787</v>
      </c>
      <c r="L24" s="86">
        <v>0</v>
      </c>
      <c r="M24" s="86">
        <v>1069347</v>
      </c>
      <c r="N24" s="86">
        <f t="shared" si="2"/>
        <v>3121134</v>
      </c>
      <c r="O24" s="86">
        <v>0</v>
      </c>
      <c r="P24" s="86">
        <v>0</v>
      </c>
      <c r="Q24" s="86">
        <v>103152</v>
      </c>
      <c r="R24" s="86">
        <f t="shared" si="3"/>
        <v>12979764</v>
      </c>
      <c r="S24" s="1">
        <v>17</v>
      </c>
    </row>
    <row r="25" spans="1:19" x14ac:dyDescent="0.25">
      <c r="A25" s="1">
        <v>18</v>
      </c>
      <c r="B25" s="1" t="s">
        <v>78</v>
      </c>
      <c r="C25" s="86">
        <v>651712</v>
      </c>
      <c r="D25" s="86">
        <v>4375004</v>
      </c>
      <c r="E25" s="86">
        <v>0</v>
      </c>
      <c r="F25" s="86">
        <f t="shared" si="0"/>
        <v>5026716</v>
      </c>
      <c r="G25" s="86">
        <v>3496769</v>
      </c>
      <c r="H25" s="86">
        <v>0</v>
      </c>
      <c r="I25" s="86">
        <v>235691</v>
      </c>
      <c r="J25" s="86">
        <f t="shared" si="1"/>
        <v>3732460</v>
      </c>
      <c r="K25" s="86">
        <v>1120217</v>
      </c>
      <c r="L25" s="86">
        <v>0</v>
      </c>
      <c r="M25" s="86">
        <v>174039</v>
      </c>
      <c r="N25" s="86">
        <f t="shared" si="2"/>
        <v>1294256</v>
      </c>
      <c r="O25" s="86">
        <v>0</v>
      </c>
      <c r="P25" s="86">
        <v>0</v>
      </c>
      <c r="Q25" s="86">
        <v>0</v>
      </c>
      <c r="R25" s="86">
        <f t="shared" si="3"/>
        <v>5026716</v>
      </c>
      <c r="S25" s="1">
        <v>18</v>
      </c>
    </row>
    <row r="26" spans="1:19" x14ac:dyDescent="0.25">
      <c r="A26" s="1">
        <v>19</v>
      </c>
      <c r="B26" s="1" t="s">
        <v>79</v>
      </c>
      <c r="C26" s="86">
        <v>0</v>
      </c>
      <c r="D26" s="86">
        <v>0</v>
      </c>
      <c r="E26" s="86">
        <v>0</v>
      </c>
      <c r="F26" s="86">
        <f t="shared" si="0"/>
        <v>0</v>
      </c>
      <c r="G26" s="86">
        <v>0</v>
      </c>
      <c r="H26" s="86">
        <v>0</v>
      </c>
      <c r="I26" s="86">
        <v>329858</v>
      </c>
      <c r="J26" s="86">
        <f t="shared" si="1"/>
        <v>329858</v>
      </c>
      <c r="K26" s="86">
        <v>0</v>
      </c>
      <c r="L26" s="86">
        <v>0</v>
      </c>
      <c r="M26" s="86">
        <v>54715</v>
      </c>
      <c r="N26" s="86">
        <f t="shared" si="2"/>
        <v>54715</v>
      </c>
      <c r="O26" s="86">
        <v>0</v>
      </c>
      <c r="P26" s="86">
        <v>0</v>
      </c>
      <c r="Q26" s="86">
        <v>0</v>
      </c>
      <c r="R26" s="86">
        <f t="shared" si="3"/>
        <v>384573</v>
      </c>
      <c r="S26" s="1">
        <v>19</v>
      </c>
    </row>
    <row r="27" spans="1:19" x14ac:dyDescent="0.25">
      <c r="A27" s="1">
        <v>20</v>
      </c>
      <c r="B27" s="1" t="s">
        <v>80</v>
      </c>
      <c r="C27" s="86">
        <v>0</v>
      </c>
      <c r="D27" s="86">
        <v>0</v>
      </c>
      <c r="E27" s="86">
        <v>0</v>
      </c>
      <c r="F27" s="86">
        <f t="shared" si="0"/>
        <v>0</v>
      </c>
      <c r="G27" s="86">
        <v>167320</v>
      </c>
      <c r="H27" s="86">
        <v>0</v>
      </c>
      <c r="I27" s="86">
        <v>466000</v>
      </c>
      <c r="J27" s="86">
        <f t="shared" si="1"/>
        <v>633320</v>
      </c>
      <c r="K27" s="86">
        <v>202239</v>
      </c>
      <c r="L27" s="86">
        <v>0</v>
      </c>
      <c r="M27" s="86">
        <v>517000</v>
      </c>
      <c r="N27" s="86">
        <f t="shared" si="2"/>
        <v>719239</v>
      </c>
      <c r="O27" s="86">
        <v>0</v>
      </c>
      <c r="P27" s="86">
        <v>0</v>
      </c>
      <c r="Q27" s="86">
        <v>0</v>
      </c>
      <c r="R27" s="86">
        <f t="shared" si="3"/>
        <v>1352559</v>
      </c>
      <c r="S27" s="1">
        <v>20</v>
      </c>
    </row>
    <row r="28" spans="1:19" x14ac:dyDescent="0.25">
      <c r="A28" s="1">
        <v>21</v>
      </c>
      <c r="B28" s="1" t="s">
        <v>81</v>
      </c>
      <c r="C28" s="86">
        <v>0</v>
      </c>
      <c r="D28" s="86">
        <v>83202592</v>
      </c>
      <c r="E28" s="86">
        <v>0</v>
      </c>
      <c r="F28" s="86">
        <f t="shared" si="0"/>
        <v>83202592</v>
      </c>
      <c r="G28" s="86">
        <v>38978860</v>
      </c>
      <c r="H28" s="86">
        <v>1495686</v>
      </c>
      <c r="I28" s="86">
        <v>17895446</v>
      </c>
      <c r="J28" s="86">
        <f t="shared" si="1"/>
        <v>58369992</v>
      </c>
      <c r="K28" s="86">
        <v>15653669</v>
      </c>
      <c r="L28" s="86">
        <v>520152</v>
      </c>
      <c r="M28" s="86">
        <v>7765287</v>
      </c>
      <c r="N28" s="86">
        <f t="shared" si="2"/>
        <v>23939108</v>
      </c>
      <c r="O28" s="86">
        <v>0</v>
      </c>
      <c r="P28" s="86">
        <v>0</v>
      </c>
      <c r="Q28" s="86">
        <v>893492</v>
      </c>
      <c r="R28" s="86">
        <f t="shared" si="3"/>
        <v>83202592</v>
      </c>
      <c r="S28" s="1">
        <v>21</v>
      </c>
    </row>
    <row r="29" spans="1:19" x14ac:dyDescent="0.25">
      <c r="A29" s="1">
        <v>22</v>
      </c>
      <c r="B29" s="1" t="s">
        <v>82</v>
      </c>
      <c r="C29" s="86">
        <v>223149</v>
      </c>
      <c r="D29" s="86">
        <v>2547656</v>
      </c>
      <c r="E29" s="86">
        <v>0</v>
      </c>
      <c r="F29" s="86">
        <f t="shared" si="0"/>
        <v>2770805</v>
      </c>
      <c r="G29" s="86">
        <v>1526751</v>
      </c>
      <c r="H29" s="86">
        <v>0</v>
      </c>
      <c r="I29" s="86">
        <v>92013</v>
      </c>
      <c r="J29" s="86">
        <f t="shared" si="1"/>
        <v>1618764</v>
      </c>
      <c r="K29" s="86">
        <v>992354</v>
      </c>
      <c r="L29" s="86">
        <v>0</v>
      </c>
      <c r="M29" s="86">
        <v>159687</v>
      </c>
      <c r="N29" s="86">
        <f t="shared" si="2"/>
        <v>1152041</v>
      </c>
      <c r="O29" s="86">
        <v>0</v>
      </c>
      <c r="P29" s="86">
        <v>0</v>
      </c>
      <c r="Q29" s="86">
        <v>0</v>
      </c>
      <c r="R29" s="86">
        <f t="shared" si="3"/>
        <v>2770805</v>
      </c>
      <c r="S29" s="1">
        <v>22</v>
      </c>
    </row>
    <row r="30" spans="1:19" x14ac:dyDescent="0.25">
      <c r="A30" s="1">
        <v>23</v>
      </c>
      <c r="B30" s="1" t="s">
        <v>83</v>
      </c>
      <c r="C30" s="86">
        <v>0</v>
      </c>
      <c r="D30" s="86">
        <v>728872</v>
      </c>
      <c r="E30" s="86">
        <v>0</v>
      </c>
      <c r="F30" s="86">
        <f t="shared" si="0"/>
        <v>728872</v>
      </c>
      <c r="G30" s="86">
        <v>312610</v>
      </c>
      <c r="H30" s="86">
        <v>0</v>
      </c>
      <c r="I30" s="86">
        <v>267255</v>
      </c>
      <c r="J30" s="86">
        <f t="shared" si="1"/>
        <v>579865</v>
      </c>
      <c r="K30" s="86">
        <v>90390</v>
      </c>
      <c r="L30" s="86">
        <v>0</v>
      </c>
      <c r="M30" s="86">
        <v>58617</v>
      </c>
      <c r="N30" s="86">
        <f t="shared" si="2"/>
        <v>149007</v>
      </c>
      <c r="O30" s="86">
        <v>0</v>
      </c>
      <c r="P30" s="86">
        <v>0</v>
      </c>
      <c r="Q30" s="86">
        <v>0</v>
      </c>
      <c r="R30" s="86">
        <f t="shared" si="3"/>
        <v>728872</v>
      </c>
      <c r="S30" s="1">
        <v>23</v>
      </c>
    </row>
    <row r="31" spans="1:19" x14ac:dyDescent="0.25">
      <c r="A31" s="1">
        <v>24</v>
      </c>
      <c r="B31" s="1" t="s">
        <v>84</v>
      </c>
      <c r="C31" s="86">
        <v>42040</v>
      </c>
      <c r="D31" s="86">
        <v>344705</v>
      </c>
      <c r="E31" s="86">
        <v>0</v>
      </c>
      <c r="F31" s="86">
        <f t="shared" si="0"/>
        <v>386745</v>
      </c>
      <c r="G31" s="86">
        <v>5287082</v>
      </c>
      <c r="H31" s="86">
        <v>0</v>
      </c>
      <c r="I31" s="86">
        <v>1380449</v>
      </c>
      <c r="J31" s="86">
        <f t="shared" si="1"/>
        <v>6667531</v>
      </c>
      <c r="K31" s="86">
        <v>2835957</v>
      </c>
      <c r="L31" s="86">
        <v>0</v>
      </c>
      <c r="M31" s="86">
        <v>322485</v>
      </c>
      <c r="N31" s="86">
        <f t="shared" si="2"/>
        <v>3158442</v>
      </c>
      <c r="O31" s="86">
        <v>0</v>
      </c>
      <c r="P31" s="86">
        <v>0</v>
      </c>
      <c r="Q31" s="86">
        <v>0</v>
      </c>
      <c r="R31" s="86">
        <f t="shared" si="3"/>
        <v>9825973</v>
      </c>
      <c r="S31" s="1">
        <v>24</v>
      </c>
    </row>
    <row r="32" spans="1:19" x14ac:dyDescent="0.25">
      <c r="A32" s="1">
        <v>25</v>
      </c>
      <c r="B32" s="1" t="s">
        <v>85</v>
      </c>
      <c r="C32" s="86">
        <v>3060000</v>
      </c>
      <c r="D32" s="86">
        <v>0</v>
      </c>
      <c r="E32" s="86">
        <v>0</v>
      </c>
      <c r="F32" s="86">
        <f t="shared" si="0"/>
        <v>3060000</v>
      </c>
      <c r="G32" s="86">
        <v>1513231</v>
      </c>
      <c r="H32" s="86">
        <v>0</v>
      </c>
      <c r="I32" s="86">
        <v>3548222</v>
      </c>
      <c r="J32" s="86">
        <f t="shared" si="1"/>
        <v>5061453</v>
      </c>
      <c r="K32" s="86">
        <v>921339</v>
      </c>
      <c r="L32" s="86">
        <v>0</v>
      </c>
      <c r="M32" s="86">
        <v>191399</v>
      </c>
      <c r="N32" s="86">
        <f t="shared" si="2"/>
        <v>1112738</v>
      </c>
      <c r="O32" s="86">
        <v>0</v>
      </c>
      <c r="P32" s="86">
        <v>0</v>
      </c>
      <c r="Q32" s="86">
        <v>8520</v>
      </c>
      <c r="R32" s="86">
        <f t="shared" si="3"/>
        <v>6182711</v>
      </c>
      <c r="S32" s="1">
        <v>25</v>
      </c>
    </row>
    <row r="33" spans="1:19" x14ac:dyDescent="0.25">
      <c r="A33" s="1">
        <v>26</v>
      </c>
      <c r="B33" s="1" t="s">
        <v>86</v>
      </c>
      <c r="C33" s="86">
        <v>401489</v>
      </c>
      <c r="D33" s="86">
        <v>0</v>
      </c>
      <c r="E33" s="86">
        <v>0</v>
      </c>
      <c r="F33" s="86">
        <f t="shared" si="0"/>
        <v>401489</v>
      </c>
      <c r="G33" s="86">
        <v>800000</v>
      </c>
      <c r="H33" s="86">
        <v>0</v>
      </c>
      <c r="I33" s="86">
        <v>945503</v>
      </c>
      <c r="J33" s="86">
        <f t="shared" si="1"/>
        <v>1745503</v>
      </c>
      <c r="K33" s="86">
        <v>425000</v>
      </c>
      <c r="L33" s="86">
        <v>0</v>
      </c>
      <c r="M33" s="86">
        <v>373763</v>
      </c>
      <c r="N33" s="86">
        <f t="shared" si="2"/>
        <v>798763</v>
      </c>
      <c r="O33" s="86">
        <v>0</v>
      </c>
      <c r="P33" s="86">
        <v>414913</v>
      </c>
      <c r="Q33" s="86">
        <v>0</v>
      </c>
      <c r="R33" s="86">
        <f t="shared" si="3"/>
        <v>2959179</v>
      </c>
      <c r="S33" s="1">
        <v>26</v>
      </c>
    </row>
    <row r="34" spans="1:19" x14ac:dyDescent="0.25">
      <c r="A34" s="1">
        <v>27</v>
      </c>
      <c r="B34" s="1" t="s">
        <v>87</v>
      </c>
      <c r="C34" s="86">
        <v>23490000</v>
      </c>
      <c r="D34" s="86">
        <v>6490216</v>
      </c>
      <c r="E34" s="86">
        <v>0</v>
      </c>
      <c r="F34" s="86">
        <f t="shared" si="0"/>
        <v>29980216</v>
      </c>
      <c r="G34" s="86">
        <v>2631571</v>
      </c>
      <c r="H34" s="86">
        <v>0</v>
      </c>
      <c r="I34" s="86">
        <v>24859808</v>
      </c>
      <c r="J34" s="86">
        <f t="shared" si="1"/>
        <v>27491379</v>
      </c>
      <c r="K34" s="86">
        <v>1310992</v>
      </c>
      <c r="L34" s="86">
        <v>0</v>
      </c>
      <c r="M34" s="86">
        <v>1155012</v>
      </c>
      <c r="N34" s="86">
        <f t="shared" si="2"/>
        <v>2466004</v>
      </c>
      <c r="O34" s="86">
        <v>0</v>
      </c>
      <c r="P34" s="86">
        <v>0</v>
      </c>
      <c r="Q34" s="86">
        <v>0</v>
      </c>
      <c r="R34" s="86">
        <f t="shared" si="3"/>
        <v>29957383</v>
      </c>
      <c r="S34" s="1">
        <v>27</v>
      </c>
    </row>
    <row r="35" spans="1:19" x14ac:dyDescent="0.25">
      <c r="A35" s="1">
        <v>28</v>
      </c>
      <c r="B35" s="1" t="s">
        <v>88</v>
      </c>
      <c r="C35" s="86">
        <v>199963</v>
      </c>
      <c r="D35" s="86">
        <v>4065032</v>
      </c>
      <c r="E35" s="86">
        <v>0</v>
      </c>
      <c r="F35" s="86">
        <f t="shared" si="0"/>
        <v>4264995</v>
      </c>
      <c r="G35" s="86">
        <v>2740367</v>
      </c>
      <c r="H35" s="86">
        <v>0</v>
      </c>
      <c r="I35" s="86">
        <v>542871</v>
      </c>
      <c r="J35" s="86">
        <f t="shared" si="1"/>
        <v>3283238</v>
      </c>
      <c r="K35" s="86">
        <v>925905</v>
      </c>
      <c r="L35" s="86">
        <v>0</v>
      </c>
      <c r="M35" s="86">
        <v>112031</v>
      </c>
      <c r="N35" s="86">
        <f t="shared" si="2"/>
        <v>1037936</v>
      </c>
      <c r="O35" s="86">
        <v>57761</v>
      </c>
      <c r="P35" s="86">
        <v>0</v>
      </c>
      <c r="Q35" s="86">
        <v>0</v>
      </c>
      <c r="R35" s="86">
        <f t="shared" si="3"/>
        <v>4378935</v>
      </c>
      <c r="S35" s="1">
        <v>28</v>
      </c>
    </row>
    <row r="36" spans="1:19" x14ac:dyDescent="0.25">
      <c r="A36" s="1">
        <v>29</v>
      </c>
      <c r="B36" s="1" t="s">
        <v>31</v>
      </c>
      <c r="C36" s="86">
        <v>276628708</v>
      </c>
      <c r="D36" s="86">
        <v>433212294</v>
      </c>
      <c r="E36" s="86">
        <v>9903</v>
      </c>
      <c r="F36" s="86">
        <f t="shared" si="0"/>
        <v>709850905</v>
      </c>
      <c r="G36" s="86">
        <v>232845773</v>
      </c>
      <c r="H36" s="86">
        <v>45446954</v>
      </c>
      <c r="I36" s="86">
        <v>284411001</v>
      </c>
      <c r="J36" s="86">
        <f t="shared" si="1"/>
        <v>562703728</v>
      </c>
      <c r="K36" s="86">
        <v>65541910</v>
      </c>
      <c r="L36" s="86">
        <v>14118777</v>
      </c>
      <c r="M36" s="86">
        <v>62133257</v>
      </c>
      <c r="N36" s="86">
        <f t="shared" si="2"/>
        <v>141793944</v>
      </c>
      <c r="O36" s="86">
        <v>0</v>
      </c>
      <c r="P36" s="86">
        <v>7615250</v>
      </c>
      <c r="Q36" s="86">
        <v>2984573</v>
      </c>
      <c r="R36" s="86">
        <f t="shared" si="3"/>
        <v>715097495</v>
      </c>
      <c r="S36" s="1">
        <v>29</v>
      </c>
    </row>
    <row r="37" spans="1:19" x14ac:dyDescent="0.25">
      <c r="A37" s="1">
        <v>30</v>
      </c>
      <c r="B37" s="1" t="s">
        <v>89</v>
      </c>
      <c r="C37" s="86">
        <v>9502622</v>
      </c>
      <c r="D37" s="86">
        <v>11953413</v>
      </c>
      <c r="E37" s="86">
        <v>0</v>
      </c>
      <c r="F37" s="86">
        <f t="shared" si="0"/>
        <v>21456035</v>
      </c>
      <c r="G37" s="86">
        <v>16383804</v>
      </c>
      <c r="H37" s="86">
        <v>0</v>
      </c>
      <c r="I37" s="86">
        <v>1964594</v>
      </c>
      <c r="J37" s="86">
        <f t="shared" si="1"/>
        <v>18348398</v>
      </c>
      <c r="K37" s="86">
        <v>2509757</v>
      </c>
      <c r="L37" s="86">
        <v>0</v>
      </c>
      <c r="M37" s="86">
        <v>1410380</v>
      </c>
      <c r="N37" s="86">
        <f t="shared" si="2"/>
        <v>3920137</v>
      </c>
      <c r="O37" s="86">
        <v>0</v>
      </c>
      <c r="P37" s="86">
        <v>0</v>
      </c>
      <c r="Q37" s="86">
        <v>52900</v>
      </c>
      <c r="R37" s="86">
        <f t="shared" si="3"/>
        <v>22321435</v>
      </c>
      <c r="S37" s="1">
        <v>30</v>
      </c>
    </row>
    <row r="38" spans="1:19" x14ac:dyDescent="0.25">
      <c r="A38" s="1">
        <v>31</v>
      </c>
      <c r="B38" s="1" t="s">
        <v>90</v>
      </c>
      <c r="C38" s="86">
        <v>0</v>
      </c>
      <c r="D38" s="86">
        <v>2334387</v>
      </c>
      <c r="E38" s="86">
        <v>0</v>
      </c>
      <c r="F38" s="86">
        <f t="shared" si="0"/>
        <v>2334387</v>
      </c>
      <c r="G38" s="86">
        <v>1011571</v>
      </c>
      <c r="H38" s="86">
        <v>0</v>
      </c>
      <c r="I38" s="86">
        <v>666055</v>
      </c>
      <c r="J38" s="86">
        <f t="shared" si="1"/>
        <v>1677626</v>
      </c>
      <c r="K38" s="86">
        <v>210325</v>
      </c>
      <c r="L38" s="86">
        <v>0</v>
      </c>
      <c r="M38" s="86">
        <v>446436</v>
      </c>
      <c r="N38" s="86">
        <f t="shared" si="2"/>
        <v>656761</v>
      </c>
      <c r="O38" s="86">
        <v>0</v>
      </c>
      <c r="P38" s="86">
        <v>0</v>
      </c>
      <c r="Q38" s="86">
        <v>0</v>
      </c>
      <c r="R38" s="86">
        <f t="shared" si="3"/>
        <v>2334387</v>
      </c>
      <c r="S38" s="1">
        <v>31</v>
      </c>
    </row>
    <row r="39" spans="1:19" x14ac:dyDescent="0.25">
      <c r="A39" s="1">
        <v>32</v>
      </c>
      <c r="B39" s="1" t="s">
        <v>91</v>
      </c>
      <c r="C39" s="86">
        <v>201087</v>
      </c>
      <c r="D39" s="86">
        <v>8873953</v>
      </c>
      <c r="E39" s="86">
        <v>0</v>
      </c>
      <c r="F39" s="86">
        <f t="shared" si="0"/>
        <v>9075040</v>
      </c>
      <c r="G39" s="86">
        <v>4435154</v>
      </c>
      <c r="H39" s="86">
        <v>0</v>
      </c>
      <c r="I39" s="86">
        <v>1563885</v>
      </c>
      <c r="J39" s="86">
        <f t="shared" si="1"/>
        <v>5999039</v>
      </c>
      <c r="K39" s="86">
        <v>2929055</v>
      </c>
      <c r="L39" s="86">
        <v>0</v>
      </c>
      <c r="M39" s="86">
        <v>146946</v>
      </c>
      <c r="N39" s="86">
        <f t="shared" si="2"/>
        <v>3076001</v>
      </c>
      <c r="O39" s="86">
        <v>0</v>
      </c>
      <c r="P39" s="86">
        <v>0</v>
      </c>
      <c r="Q39" s="86">
        <v>0</v>
      </c>
      <c r="R39" s="86">
        <f t="shared" si="3"/>
        <v>9075040</v>
      </c>
      <c r="S39" s="1">
        <v>32</v>
      </c>
    </row>
    <row r="40" spans="1:19" x14ac:dyDescent="0.25">
      <c r="A40" s="1">
        <v>33</v>
      </c>
      <c r="B40" s="1" t="s">
        <v>33</v>
      </c>
      <c r="C40" s="86">
        <v>0</v>
      </c>
      <c r="D40" s="86">
        <v>6160993</v>
      </c>
      <c r="E40" s="86">
        <v>0</v>
      </c>
      <c r="F40" s="86">
        <f t="shared" si="0"/>
        <v>6160993</v>
      </c>
      <c r="G40" s="86">
        <v>998211</v>
      </c>
      <c r="H40" s="86">
        <v>0</v>
      </c>
      <c r="I40" s="86">
        <v>3456750</v>
      </c>
      <c r="J40" s="86">
        <f t="shared" si="1"/>
        <v>4454961</v>
      </c>
      <c r="K40" s="86">
        <v>193164</v>
      </c>
      <c r="L40" s="86">
        <v>0</v>
      </c>
      <c r="M40" s="86">
        <v>1370539</v>
      </c>
      <c r="N40" s="86">
        <f t="shared" si="2"/>
        <v>1563703</v>
      </c>
      <c r="O40" s="86">
        <v>0</v>
      </c>
      <c r="P40" s="86">
        <v>0</v>
      </c>
      <c r="Q40" s="86">
        <v>142329</v>
      </c>
      <c r="R40" s="86">
        <f t="shared" si="3"/>
        <v>6160993</v>
      </c>
      <c r="S40" s="1">
        <v>33</v>
      </c>
    </row>
    <row r="41" spans="1:19" x14ac:dyDescent="0.25">
      <c r="A41" s="1">
        <v>34</v>
      </c>
      <c r="B41" s="1" t="s">
        <v>92</v>
      </c>
      <c r="C41" s="86">
        <v>584844</v>
      </c>
      <c r="D41" s="86">
        <v>19301721</v>
      </c>
      <c r="E41" s="86">
        <v>0</v>
      </c>
      <c r="F41" s="86">
        <f t="shared" si="0"/>
        <v>19886565</v>
      </c>
      <c r="G41" s="86">
        <v>11195047</v>
      </c>
      <c r="H41" s="86">
        <v>0</v>
      </c>
      <c r="I41" s="86">
        <v>1672359</v>
      </c>
      <c r="J41" s="86">
        <f t="shared" si="1"/>
        <v>12867406</v>
      </c>
      <c r="K41" s="86">
        <v>5388530</v>
      </c>
      <c r="L41" s="86">
        <v>0</v>
      </c>
      <c r="M41" s="86">
        <v>1330236</v>
      </c>
      <c r="N41" s="86">
        <f t="shared" si="2"/>
        <v>6718766</v>
      </c>
      <c r="O41" s="86">
        <v>0</v>
      </c>
      <c r="P41" s="86">
        <v>0</v>
      </c>
      <c r="Q41" s="86">
        <v>0</v>
      </c>
      <c r="R41" s="86">
        <f t="shared" si="3"/>
        <v>19586172</v>
      </c>
      <c r="S41" s="1">
        <v>34</v>
      </c>
    </row>
    <row r="42" spans="1:19" x14ac:dyDescent="0.25">
      <c r="A42" s="1">
        <v>35</v>
      </c>
      <c r="B42" s="1" t="s">
        <v>93</v>
      </c>
      <c r="C42" s="86">
        <v>7500000</v>
      </c>
      <c r="D42" s="86">
        <v>1098835</v>
      </c>
      <c r="E42" s="86">
        <v>0</v>
      </c>
      <c r="F42" s="86">
        <f t="shared" si="0"/>
        <v>8598835</v>
      </c>
      <c r="G42" s="86">
        <v>7463321</v>
      </c>
      <c r="H42" s="86">
        <v>0</v>
      </c>
      <c r="I42" s="86">
        <v>569514</v>
      </c>
      <c r="J42" s="86">
        <f t="shared" si="1"/>
        <v>8032835</v>
      </c>
      <c r="K42" s="86">
        <v>222725</v>
      </c>
      <c r="L42" s="86">
        <v>0</v>
      </c>
      <c r="M42" s="86">
        <v>212845</v>
      </c>
      <c r="N42" s="86">
        <f t="shared" si="2"/>
        <v>435570</v>
      </c>
      <c r="O42" s="86">
        <v>0</v>
      </c>
      <c r="P42" s="86">
        <v>0</v>
      </c>
      <c r="Q42" s="86">
        <v>130430</v>
      </c>
      <c r="R42" s="86">
        <f t="shared" si="3"/>
        <v>8598835</v>
      </c>
      <c r="S42" s="1">
        <v>35</v>
      </c>
    </row>
    <row r="43" spans="1:19" x14ac:dyDescent="0.25">
      <c r="A43" s="1">
        <v>36</v>
      </c>
      <c r="B43" s="1" t="s">
        <v>94</v>
      </c>
      <c r="C43" s="86">
        <v>222975</v>
      </c>
      <c r="D43" s="86">
        <v>0</v>
      </c>
      <c r="E43" s="86">
        <v>0</v>
      </c>
      <c r="F43" s="86">
        <f t="shared" si="0"/>
        <v>222975</v>
      </c>
      <c r="G43" s="86">
        <v>2342866</v>
      </c>
      <c r="H43" s="86">
        <v>0</v>
      </c>
      <c r="I43" s="86">
        <v>580065</v>
      </c>
      <c r="J43" s="86">
        <f t="shared" si="1"/>
        <v>2922931</v>
      </c>
      <c r="K43" s="86">
        <v>1095330</v>
      </c>
      <c r="L43" s="86">
        <v>0</v>
      </c>
      <c r="M43" s="86">
        <v>154046</v>
      </c>
      <c r="N43" s="86">
        <f t="shared" si="2"/>
        <v>1249376</v>
      </c>
      <c r="O43" s="86">
        <v>0</v>
      </c>
      <c r="P43" s="86">
        <v>0</v>
      </c>
      <c r="Q43" s="86">
        <v>0</v>
      </c>
      <c r="R43" s="86">
        <f t="shared" si="3"/>
        <v>4172307</v>
      </c>
      <c r="S43" s="1">
        <v>36</v>
      </c>
    </row>
    <row r="44" spans="1:19" x14ac:dyDescent="0.25">
      <c r="A44" s="1">
        <v>37</v>
      </c>
      <c r="B44" s="1" t="s">
        <v>95</v>
      </c>
      <c r="C44" s="86">
        <v>0</v>
      </c>
      <c r="D44" s="86">
        <v>3098603</v>
      </c>
      <c r="E44" s="86">
        <v>0</v>
      </c>
      <c r="F44" s="86">
        <f t="shared" si="0"/>
        <v>3098603</v>
      </c>
      <c r="G44" s="86">
        <v>2049789</v>
      </c>
      <c r="H44" s="86">
        <v>0</v>
      </c>
      <c r="I44" s="86">
        <v>1048814</v>
      </c>
      <c r="J44" s="86">
        <f t="shared" si="1"/>
        <v>3098603</v>
      </c>
      <c r="K44" s="86">
        <v>192640</v>
      </c>
      <c r="L44" s="86">
        <v>0</v>
      </c>
      <c r="M44" s="86">
        <v>143970</v>
      </c>
      <c r="N44" s="86">
        <f t="shared" si="2"/>
        <v>336610</v>
      </c>
      <c r="O44" s="86">
        <v>0</v>
      </c>
      <c r="P44" s="86">
        <v>0</v>
      </c>
      <c r="Q44" s="86">
        <v>0</v>
      </c>
      <c r="R44" s="86">
        <f t="shared" si="3"/>
        <v>3435213</v>
      </c>
      <c r="S44" s="1">
        <v>37</v>
      </c>
    </row>
    <row r="45" spans="1:19" x14ac:dyDescent="0.25">
      <c r="A45" s="1">
        <v>38</v>
      </c>
      <c r="B45" s="1" t="s">
        <v>96</v>
      </c>
      <c r="C45" s="86">
        <v>0</v>
      </c>
      <c r="D45" s="86">
        <v>1454572</v>
      </c>
      <c r="E45" s="86">
        <v>0</v>
      </c>
      <c r="F45" s="86">
        <f t="shared" si="0"/>
        <v>1454572</v>
      </c>
      <c r="G45" s="86">
        <v>986046</v>
      </c>
      <c r="H45" s="86">
        <v>0</v>
      </c>
      <c r="I45" s="86">
        <v>4482</v>
      </c>
      <c r="J45" s="86">
        <f t="shared" si="1"/>
        <v>990528</v>
      </c>
      <c r="K45" s="86">
        <v>462733</v>
      </c>
      <c r="L45" s="86">
        <v>0</v>
      </c>
      <c r="M45" s="86">
        <v>1311</v>
      </c>
      <c r="N45" s="86">
        <f t="shared" si="2"/>
        <v>464044</v>
      </c>
      <c r="O45" s="86">
        <v>0</v>
      </c>
      <c r="P45" s="86">
        <v>0</v>
      </c>
      <c r="Q45" s="86">
        <v>0</v>
      </c>
      <c r="R45" s="86">
        <f t="shared" si="3"/>
        <v>1454572</v>
      </c>
      <c r="S45" s="1">
        <v>38</v>
      </c>
    </row>
    <row r="46" spans="1:19" x14ac:dyDescent="0.25">
      <c r="A46" s="1">
        <v>39</v>
      </c>
      <c r="B46" s="1" t="s">
        <v>97</v>
      </c>
      <c r="C46" s="86">
        <v>14727907</v>
      </c>
      <c r="D46" s="86">
        <v>1714977</v>
      </c>
      <c r="E46" s="86">
        <v>0</v>
      </c>
      <c r="F46" s="86">
        <f t="shared" si="0"/>
        <v>16442884</v>
      </c>
      <c r="G46" s="86">
        <v>1750893</v>
      </c>
      <c r="H46" s="86">
        <v>0</v>
      </c>
      <c r="I46" s="86">
        <v>13866867</v>
      </c>
      <c r="J46" s="86">
        <f t="shared" si="1"/>
        <v>15617760</v>
      </c>
      <c r="K46" s="86">
        <v>1405318</v>
      </c>
      <c r="L46" s="86">
        <v>0</v>
      </c>
      <c r="M46" s="86">
        <v>1798717</v>
      </c>
      <c r="N46" s="86">
        <f t="shared" si="2"/>
        <v>3204035</v>
      </c>
      <c r="O46" s="86">
        <v>0</v>
      </c>
      <c r="P46" s="86">
        <v>0</v>
      </c>
      <c r="Q46" s="86">
        <v>0</v>
      </c>
      <c r="R46" s="86">
        <f t="shared" si="3"/>
        <v>18821795</v>
      </c>
      <c r="S46" s="1">
        <v>39</v>
      </c>
    </row>
    <row r="47" spans="1:19" x14ac:dyDescent="0.25">
      <c r="A47" s="1">
        <v>40</v>
      </c>
      <c r="B47" s="1" t="s">
        <v>98</v>
      </c>
      <c r="C47" s="90">
        <v>0</v>
      </c>
      <c r="D47" s="90">
        <v>0</v>
      </c>
      <c r="E47" s="90">
        <v>0</v>
      </c>
      <c r="F47" s="90">
        <f t="shared" si="0"/>
        <v>0</v>
      </c>
      <c r="G47" s="90">
        <v>799000</v>
      </c>
      <c r="H47" s="90">
        <v>0</v>
      </c>
      <c r="I47" s="90">
        <v>882095</v>
      </c>
      <c r="J47" s="90">
        <f t="shared" si="1"/>
        <v>1681095</v>
      </c>
      <c r="K47" s="90">
        <v>263013</v>
      </c>
      <c r="L47" s="90">
        <v>0</v>
      </c>
      <c r="M47" s="90">
        <v>463707</v>
      </c>
      <c r="N47" s="90">
        <f t="shared" si="2"/>
        <v>726720</v>
      </c>
      <c r="O47" s="90">
        <v>0</v>
      </c>
      <c r="P47" s="90">
        <v>0</v>
      </c>
      <c r="Q47" s="90">
        <v>0</v>
      </c>
      <c r="R47" s="90">
        <f t="shared" si="3"/>
        <v>2407815</v>
      </c>
      <c r="S47" s="1">
        <v>40</v>
      </c>
    </row>
    <row r="48" spans="1:19" x14ac:dyDescent="0.25">
      <c r="A48" s="1">
        <v>41</v>
      </c>
      <c r="B48" s="1" t="s">
        <v>99</v>
      </c>
      <c r="C48" s="86">
        <v>0</v>
      </c>
      <c r="D48" s="86">
        <v>0</v>
      </c>
      <c r="E48" s="86">
        <v>0</v>
      </c>
      <c r="F48" s="86">
        <f t="shared" si="0"/>
        <v>0</v>
      </c>
      <c r="G48" s="86">
        <v>3769932</v>
      </c>
      <c r="H48" s="86">
        <v>0</v>
      </c>
      <c r="I48" s="86">
        <v>837473</v>
      </c>
      <c r="J48" s="86">
        <f t="shared" si="1"/>
        <v>4607405</v>
      </c>
      <c r="K48" s="86">
        <v>1189091</v>
      </c>
      <c r="L48" s="86">
        <v>0</v>
      </c>
      <c r="M48" s="86">
        <v>1040423</v>
      </c>
      <c r="N48" s="86">
        <f t="shared" si="2"/>
        <v>2229514</v>
      </c>
      <c r="O48" s="86">
        <v>0</v>
      </c>
      <c r="P48" s="86">
        <v>0</v>
      </c>
      <c r="Q48" s="86">
        <v>0</v>
      </c>
      <c r="R48" s="86">
        <f t="shared" si="3"/>
        <v>6836919</v>
      </c>
      <c r="S48" s="1">
        <v>41</v>
      </c>
    </row>
    <row r="49" spans="1:19" x14ac:dyDescent="0.25">
      <c r="A49" s="1">
        <v>42</v>
      </c>
      <c r="B49" s="1" t="s">
        <v>100</v>
      </c>
      <c r="C49" s="86">
        <v>18107831</v>
      </c>
      <c r="D49" s="86">
        <v>19663830</v>
      </c>
      <c r="E49" s="86">
        <v>0</v>
      </c>
      <c r="F49" s="86">
        <f t="shared" si="0"/>
        <v>37771661</v>
      </c>
      <c r="G49" s="86">
        <v>9975281</v>
      </c>
      <c r="H49" s="86">
        <v>0</v>
      </c>
      <c r="I49" s="86">
        <v>21228114</v>
      </c>
      <c r="J49" s="86">
        <f t="shared" si="1"/>
        <v>31203395</v>
      </c>
      <c r="K49" s="86">
        <v>2782491</v>
      </c>
      <c r="L49" s="86">
        <v>0</v>
      </c>
      <c r="M49" s="86">
        <v>3428812</v>
      </c>
      <c r="N49" s="86">
        <f t="shared" si="2"/>
        <v>6211303</v>
      </c>
      <c r="O49" s="86">
        <v>0</v>
      </c>
      <c r="P49" s="86">
        <v>0</v>
      </c>
      <c r="Q49" s="86">
        <v>328158</v>
      </c>
      <c r="R49" s="86">
        <f t="shared" si="3"/>
        <v>37742856</v>
      </c>
      <c r="S49" s="1">
        <v>42</v>
      </c>
    </row>
    <row r="50" spans="1:19" x14ac:dyDescent="0.25">
      <c r="A50" s="1">
        <v>43</v>
      </c>
      <c r="B50" s="1" t="s">
        <v>101</v>
      </c>
      <c r="C50" s="86">
        <v>34464945</v>
      </c>
      <c r="D50" s="86">
        <v>82462279</v>
      </c>
      <c r="E50" s="86">
        <v>0</v>
      </c>
      <c r="F50" s="86">
        <f t="shared" si="0"/>
        <v>116927224</v>
      </c>
      <c r="G50" s="86">
        <v>10350325</v>
      </c>
      <c r="H50" s="86">
        <v>2351331</v>
      </c>
      <c r="I50" s="86">
        <v>81495126</v>
      </c>
      <c r="J50" s="86">
        <f t="shared" si="1"/>
        <v>94196782</v>
      </c>
      <c r="K50" s="86">
        <v>686561</v>
      </c>
      <c r="L50" s="86">
        <v>727314</v>
      </c>
      <c r="M50" s="86">
        <v>20415479</v>
      </c>
      <c r="N50" s="86">
        <f t="shared" si="2"/>
        <v>21829354</v>
      </c>
      <c r="O50" s="86">
        <v>0</v>
      </c>
      <c r="P50" s="86">
        <v>0</v>
      </c>
      <c r="Q50" s="86">
        <v>372320</v>
      </c>
      <c r="R50" s="86">
        <f t="shared" si="3"/>
        <v>116398456</v>
      </c>
      <c r="S50" s="1">
        <v>43</v>
      </c>
    </row>
    <row r="51" spans="1:19" x14ac:dyDescent="0.25">
      <c r="A51" s="1">
        <v>44</v>
      </c>
      <c r="B51" s="1" t="s">
        <v>102</v>
      </c>
      <c r="C51" s="86">
        <v>0</v>
      </c>
      <c r="D51" s="86">
        <v>0</v>
      </c>
      <c r="E51" s="86">
        <v>0</v>
      </c>
      <c r="F51" s="86">
        <f t="shared" si="0"/>
        <v>0</v>
      </c>
      <c r="G51" s="86">
        <v>2473315</v>
      </c>
      <c r="H51" s="86">
        <v>0</v>
      </c>
      <c r="I51" s="86">
        <v>0</v>
      </c>
      <c r="J51" s="86">
        <f t="shared" si="1"/>
        <v>2473315</v>
      </c>
      <c r="K51" s="86">
        <v>917135</v>
      </c>
      <c r="L51" s="86">
        <v>0</v>
      </c>
      <c r="M51" s="86">
        <v>2592699</v>
      </c>
      <c r="N51" s="86">
        <f t="shared" si="2"/>
        <v>3509834</v>
      </c>
      <c r="O51" s="86">
        <v>0</v>
      </c>
      <c r="P51" s="86">
        <v>0</v>
      </c>
      <c r="Q51" s="86">
        <v>0</v>
      </c>
      <c r="R51" s="86">
        <f t="shared" si="3"/>
        <v>5983149</v>
      </c>
      <c r="S51" s="1">
        <v>44</v>
      </c>
    </row>
    <row r="52" spans="1:19" x14ac:dyDescent="0.25">
      <c r="A52" s="1">
        <v>45</v>
      </c>
      <c r="B52" s="1" t="s">
        <v>103</v>
      </c>
      <c r="C52" s="86">
        <v>0</v>
      </c>
      <c r="D52" s="86">
        <v>114530</v>
      </c>
      <c r="E52" s="86">
        <v>0</v>
      </c>
      <c r="F52" s="86">
        <f t="shared" si="0"/>
        <v>114530</v>
      </c>
      <c r="G52" s="86">
        <v>110694</v>
      </c>
      <c r="H52" s="86">
        <v>0</v>
      </c>
      <c r="I52" s="86">
        <v>0</v>
      </c>
      <c r="J52" s="86">
        <f t="shared" si="1"/>
        <v>110694</v>
      </c>
      <c r="K52" s="86">
        <v>3836</v>
      </c>
      <c r="L52" s="86">
        <v>0</v>
      </c>
      <c r="M52" s="86">
        <v>0</v>
      </c>
      <c r="N52" s="86">
        <f t="shared" si="2"/>
        <v>3836</v>
      </c>
      <c r="O52" s="86">
        <v>0</v>
      </c>
      <c r="P52" s="86">
        <v>0</v>
      </c>
      <c r="Q52" s="86">
        <v>0</v>
      </c>
      <c r="R52" s="86">
        <f t="shared" si="3"/>
        <v>114530</v>
      </c>
      <c r="S52" s="1">
        <v>45</v>
      </c>
    </row>
    <row r="53" spans="1:19" x14ac:dyDescent="0.25">
      <c r="A53" s="1">
        <v>46</v>
      </c>
      <c r="B53" s="1" t="s">
        <v>104</v>
      </c>
      <c r="C53" s="86">
        <v>529624</v>
      </c>
      <c r="D53" s="86">
        <v>0</v>
      </c>
      <c r="E53" s="86">
        <v>0</v>
      </c>
      <c r="F53" s="86">
        <f t="shared" si="0"/>
        <v>529624</v>
      </c>
      <c r="G53" s="86">
        <v>3777038</v>
      </c>
      <c r="H53" s="86">
        <v>0</v>
      </c>
      <c r="I53" s="86">
        <v>3639410</v>
      </c>
      <c r="J53" s="86">
        <f t="shared" si="1"/>
        <v>7416448</v>
      </c>
      <c r="K53" s="86">
        <v>1934335</v>
      </c>
      <c r="L53" s="86">
        <v>0</v>
      </c>
      <c r="M53" s="86">
        <v>2546151</v>
      </c>
      <c r="N53" s="86">
        <f t="shared" si="2"/>
        <v>4480486</v>
      </c>
      <c r="O53" s="86">
        <v>0</v>
      </c>
      <c r="P53" s="86">
        <v>0</v>
      </c>
      <c r="Q53" s="86">
        <v>15350</v>
      </c>
      <c r="R53" s="86">
        <f t="shared" si="3"/>
        <v>11912284</v>
      </c>
      <c r="S53" s="1">
        <v>46</v>
      </c>
    </row>
    <row r="54" spans="1:19" x14ac:dyDescent="0.25">
      <c r="A54" s="1">
        <v>47</v>
      </c>
      <c r="B54" s="1" t="s">
        <v>105</v>
      </c>
      <c r="C54" s="86">
        <v>100343</v>
      </c>
      <c r="D54" s="86">
        <v>19673916</v>
      </c>
      <c r="E54" s="86">
        <v>0</v>
      </c>
      <c r="F54" s="86">
        <f t="shared" si="0"/>
        <v>19774259</v>
      </c>
      <c r="G54" s="86">
        <v>10059260</v>
      </c>
      <c r="H54" s="86">
        <v>0</v>
      </c>
      <c r="I54" s="86">
        <v>4223581</v>
      </c>
      <c r="J54" s="86">
        <f t="shared" si="1"/>
        <v>14282841</v>
      </c>
      <c r="K54" s="86">
        <v>4237108</v>
      </c>
      <c r="L54" s="86">
        <v>0</v>
      </c>
      <c r="M54" s="86">
        <v>1210171</v>
      </c>
      <c r="N54" s="86">
        <f t="shared" si="2"/>
        <v>5447279</v>
      </c>
      <c r="O54" s="86">
        <v>0</v>
      </c>
      <c r="P54" s="86">
        <v>0</v>
      </c>
      <c r="Q54" s="86">
        <v>44139</v>
      </c>
      <c r="R54" s="86">
        <f t="shared" si="3"/>
        <v>19774259</v>
      </c>
      <c r="S54" s="1">
        <v>47</v>
      </c>
    </row>
    <row r="55" spans="1:19" x14ac:dyDescent="0.25">
      <c r="A55" s="1">
        <v>48</v>
      </c>
      <c r="B55" s="1" t="s">
        <v>106</v>
      </c>
      <c r="C55" s="86">
        <v>0</v>
      </c>
      <c r="D55" s="86">
        <v>0</v>
      </c>
      <c r="E55" s="86">
        <v>0</v>
      </c>
      <c r="F55" s="86">
        <f t="shared" si="0"/>
        <v>0</v>
      </c>
      <c r="G55" s="86">
        <v>71895</v>
      </c>
      <c r="H55" s="86">
        <v>0</v>
      </c>
      <c r="I55" s="86">
        <v>0</v>
      </c>
      <c r="J55" s="86">
        <f t="shared" si="1"/>
        <v>71895</v>
      </c>
      <c r="K55" s="86">
        <v>37847</v>
      </c>
      <c r="L55" s="86">
        <v>0</v>
      </c>
      <c r="M55" s="86">
        <v>0</v>
      </c>
      <c r="N55" s="86">
        <f t="shared" si="2"/>
        <v>37847</v>
      </c>
      <c r="O55" s="86">
        <v>0</v>
      </c>
      <c r="P55" s="86">
        <v>0</v>
      </c>
      <c r="Q55" s="86">
        <v>0</v>
      </c>
      <c r="R55" s="86">
        <f t="shared" si="3"/>
        <v>109742</v>
      </c>
      <c r="S55" s="1">
        <v>48</v>
      </c>
    </row>
    <row r="56" spans="1:19" x14ac:dyDescent="0.25">
      <c r="A56" s="1">
        <v>49</v>
      </c>
      <c r="B56" s="1" t="s">
        <v>107</v>
      </c>
      <c r="C56" s="86">
        <v>19060000</v>
      </c>
      <c r="D56" s="86">
        <v>6440149</v>
      </c>
      <c r="E56" s="86">
        <v>0</v>
      </c>
      <c r="F56" s="86">
        <f t="shared" si="0"/>
        <v>25500149</v>
      </c>
      <c r="G56" s="86">
        <v>21469911</v>
      </c>
      <c r="H56" s="86">
        <v>0</v>
      </c>
      <c r="I56" s="86">
        <v>983518</v>
      </c>
      <c r="J56" s="86">
        <f t="shared" si="1"/>
        <v>22453429</v>
      </c>
      <c r="K56" s="86">
        <v>2097858</v>
      </c>
      <c r="L56" s="86">
        <v>0</v>
      </c>
      <c r="M56" s="86">
        <v>748877</v>
      </c>
      <c r="N56" s="86">
        <f t="shared" si="2"/>
        <v>2846735</v>
      </c>
      <c r="O56" s="86">
        <v>0</v>
      </c>
      <c r="P56" s="86">
        <v>0</v>
      </c>
      <c r="Q56" s="86">
        <v>199985</v>
      </c>
      <c r="R56" s="86">
        <f t="shared" si="3"/>
        <v>25500149</v>
      </c>
      <c r="S56" s="1">
        <v>49</v>
      </c>
    </row>
    <row r="57" spans="1:19" x14ac:dyDescent="0.25">
      <c r="A57" s="1">
        <v>50</v>
      </c>
      <c r="B57" s="1" t="s">
        <v>108</v>
      </c>
      <c r="C57" s="90">
        <v>51335</v>
      </c>
      <c r="D57" s="90">
        <v>756774</v>
      </c>
      <c r="E57" s="90">
        <v>0</v>
      </c>
      <c r="F57" s="90">
        <f t="shared" si="0"/>
        <v>808109</v>
      </c>
      <c r="G57" s="90">
        <v>943400</v>
      </c>
      <c r="H57" s="90">
        <v>0</v>
      </c>
      <c r="I57" s="90">
        <v>568281</v>
      </c>
      <c r="J57" s="90">
        <f t="shared" si="1"/>
        <v>1511681</v>
      </c>
      <c r="K57" s="90">
        <v>650305</v>
      </c>
      <c r="L57" s="90">
        <v>0</v>
      </c>
      <c r="M57" s="90">
        <v>258694</v>
      </c>
      <c r="N57" s="90">
        <f t="shared" si="2"/>
        <v>908999</v>
      </c>
      <c r="O57" s="90">
        <v>0</v>
      </c>
      <c r="P57" s="90">
        <v>0</v>
      </c>
      <c r="Q57" s="90">
        <v>41735</v>
      </c>
      <c r="R57" s="90">
        <f t="shared" si="3"/>
        <v>2462415</v>
      </c>
      <c r="S57" s="1">
        <v>50</v>
      </c>
    </row>
    <row r="58" spans="1:19" x14ac:dyDescent="0.25">
      <c r="A58" s="1">
        <v>51</v>
      </c>
      <c r="B58" s="1" t="s">
        <v>109</v>
      </c>
      <c r="C58" s="90">
        <v>15012</v>
      </c>
      <c r="D58" s="90">
        <v>0</v>
      </c>
      <c r="E58" s="90">
        <v>0</v>
      </c>
      <c r="F58" s="90">
        <f t="shared" si="0"/>
        <v>15012</v>
      </c>
      <c r="G58" s="90">
        <v>160000</v>
      </c>
      <c r="H58" s="90">
        <v>0</v>
      </c>
      <c r="I58" s="90">
        <v>933736</v>
      </c>
      <c r="J58" s="90">
        <f t="shared" si="1"/>
        <v>1093736</v>
      </c>
      <c r="K58" s="90">
        <v>60254</v>
      </c>
      <c r="L58" s="90">
        <v>0</v>
      </c>
      <c r="M58" s="90">
        <v>185025</v>
      </c>
      <c r="N58" s="90">
        <f t="shared" si="2"/>
        <v>245279</v>
      </c>
      <c r="O58" s="90">
        <v>0</v>
      </c>
      <c r="P58" s="90">
        <v>0</v>
      </c>
      <c r="Q58" s="90">
        <v>0</v>
      </c>
      <c r="R58" s="90">
        <f t="shared" si="3"/>
        <v>1339015</v>
      </c>
      <c r="S58" s="1">
        <v>51</v>
      </c>
    </row>
    <row r="59" spans="1:19" x14ac:dyDescent="0.25">
      <c r="A59" s="1">
        <v>52</v>
      </c>
      <c r="B59" s="1" t="s">
        <v>110</v>
      </c>
      <c r="C59" s="86">
        <v>0</v>
      </c>
      <c r="D59" s="86">
        <v>933722</v>
      </c>
      <c r="E59" s="86">
        <v>0</v>
      </c>
      <c r="F59" s="86">
        <f t="shared" si="0"/>
        <v>933722</v>
      </c>
      <c r="G59" s="86">
        <v>245187</v>
      </c>
      <c r="H59" s="86">
        <v>0</v>
      </c>
      <c r="I59" s="86">
        <v>487007</v>
      </c>
      <c r="J59" s="86">
        <f t="shared" si="1"/>
        <v>732194</v>
      </c>
      <c r="K59" s="86">
        <v>75680</v>
      </c>
      <c r="L59" s="86">
        <v>0</v>
      </c>
      <c r="M59" s="86">
        <v>125848</v>
      </c>
      <c r="N59" s="86">
        <f t="shared" si="2"/>
        <v>201528</v>
      </c>
      <c r="O59" s="86">
        <v>0</v>
      </c>
      <c r="P59" s="86">
        <v>0</v>
      </c>
      <c r="Q59" s="86">
        <v>0</v>
      </c>
      <c r="R59" s="86">
        <f t="shared" si="3"/>
        <v>933722</v>
      </c>
      <c r="S59" s="1">
        <v>52</v>
      </c>
    </row>
    <row r="60" spans="1:19" x14ac:dyDescent="0.25">
      <c r="A60" s="1">
        <v>53</v>
      </c>
      <c r="B60" s="1" t="s">
        <v>111</v>
      </c>
      <c r="C60" s="86">
        <v>54765349</v>
      </c>
      <c r="D60" s="86">
        <v>191689776</v>
      </c>
      <c r="E60" s="86">
        <v>0</v>
      </c>
      <c r="F60" s="86">
        <f t="shared" si="0"/>
        <v>246455125</v>
      </c>
      <c r="G60" s="86">
        <v>147188830</v>
      </c>
      <c r="H60" s="86">
        <v>5314122</v>
      </c>
      <c r="I60" s="86">
        <v>39361145</v>
      </c>
      <c r="J60" s="86">
        <f t="shared" si="1"/>
        <v>191864097</v>
      </c>
      <c r="K60" s="86">
        <v>38700824</v>
      </c>
      <c r="L60" s="86">
        <v>3420451</v>
      </c>
      <c r="M60" s="86">
        <v>13133610</v>
      </c>
      <c r="N60" s="86">
        <f t="shared" si="2"/>
        <v>55254885</v>
      </c>
      <c r="O60" s="86">
        <v>0</v>
      </c>
      <c r="P60" s="86">
        <v>143323</v>
      </c>
      <c r="Q60" s="86">
        <v>2064000</v>
      </c>
      <c r="R60" s="86">
        <f t="shared" si="3"/>
        <v>249326305</v>
      </c>
      <c r="S60" s="1">
        <v>53</v>
      </c>
    </row>
    <row r="61" spans="1:19" x14ac:dyDescent="0.25">
      <c r="A61" s="1">
        <v>54</v>
      </c>
      <c r="B61" s="1" t="s">
        <v>112</v>
      </c>
      <c r="C61" s="86">
        <v>0</v>
      </c>
      <c r="D61" s="86">
        <v>0</v>
      </c>
      <c r="E61" s="86">
        <v>0</v>
      </c>
      <c r="F61" s="86">
        <f t="shared" si="0"/>
        <v>0</v>
      </c>
      <c r="G61" s="86">
        <v>1945442</v>
      </c>
      <c r="H61" s="86">
        <v>0</v>
      </c>
      <c r="I61" s="86">
        <v>695000</v>
      </c>
      <c r="J61" s="86">
        <f t="shared" si="1"/>
        <v>2640442</v>
      </c>
      <c r="K61" s="86">
        <v>991666</v>
      </c>
      <c r="L61" s="86">
        <v>0</v>
      </c>
      <c r="M61" s="86">
        <v>1512909</v>
      </c>
      <c r="N61" s="86">
        <f t="shared" si="2"/>
        <v>2504575</v>
      </c>
      <c r="O61" s="86">
        <v>0</v>
      </c>
      <c r="P61" s="86">
        <v>0</v>
      </c>
      <c r="Q61" s="86">
        <v>0</v>
      </c>
      <c r="R61" s="86">
        <f t="shared" si="3"/>
        <v>5145017</v>
      </c>
      <c r="S61" s="1">
        <v>54</v>
      </c>
    </row>
    <row r="62" spans="1:19" x14ac:dyDescent="0.25">
      <c r="A62" s="1">
        <v>55</v>
      </c>
      <c r="B62" s="1" t="s">
        <v>113</v>
      </c>
      <c r="C62" s="86">
        <v>143253</v>
      </c>
      <c r="D62" s="86">
        <v>1108738</v>
      </c>
      <c r="E62" s="86">
        <v>0</v>
      </c>
      <c r="F62" s="86">
        <f t="shared" si="0"/>
        <v>1251991</v>
      </c>
      <c r="G62" s="86">
        <v>767579</v>
      </c>
      <c r="H62" s="86">
        <v>0</v>
      </c>
      <c r="I62" s="86">
        <v>457000</v>
      </c>
      <c r="J62" s="86">
        <f t="shared" si="1"/>
        <v>1224579</v>
      </c>
      <c r="K62" s="86">
        <v>306922</v>
      </c>
      <c r="L62" s="86">
        <v>0</v>
      </c>
      <c r="M62" s="86">
        <v>56775</v>
      </c>
      <c r="N62" s="86">
        <f t="shared" si="2"/>
        <v>363697</v>
      </c>
      <c r="O62" s="86">
        <v>0</v>
      </c>
      <c r="P62" s="86">
        <v>0</v>
      </c>
      <c r="Q62" s="86">
        <v>625</v>
      </c>
      <c r="R62" s="86">
        <f t="shared" si="3"/>
        <v>1588901</v>
      </c>
      <c r="S62" s="1">
        <v>55</v>
      </c>
    </row>
    <row r="63" spans="1:19" x14ac:dyDescent="0.25">
      <c r="A63" s="1">
        <v>56</v>
      </c>
      <c r="B63" s="1" t="s">
        <v>114</v>
      </c>
      <c r="C63" s="86">
        <v>24641000</v>
      </c>
      <c r="D63" s="86">
        <v>908511</v>
      </c>
      <c r="E63" s="86">
        <v>0</v>
      </c>
      <c r="F63" s="86">
        <f t="shared" si="0"/>
        <v>25549511</v>
      </c>
      <c r="G63" s="86">
        <v>310000</v>
      </c>
      <c r="H63" s="86">
        <v>0</v>
      </c>
      <c r="I63" s="86">
        <v>8686962</v>
      </c>
      <c r="J63" s="86">
        <f t="shared" si="1"/>
        <v>8996962</v>
      </c>
      <c r="K63" s="86">
        <v>18600</v>
      </c>
      <c r="L63" s="86">
        <v>0</v>
      </c>
      <c r="M63" s="86">
        <v>555439</v>
      </c>
      <c r="N63" s="86">
        <f t="shared" si="2"/>
        <v>574039</v>
      </c>
      <c r="O63" s="86">
        <v>0</v>
      </c>
      <c r="P63" s="86">
        <v>15978510</v>
      </c>
      <c r="Q63" s="86">
        <v>0</v>
      </c>
      <c r="R63" s="86">
        <f t="shared" si="3"/>
        <v>25549511</v>
      </c>
      <c r="S63" s="1">
        <v>56</v>
      </c>
    </row>
    <row r="64" spans="1:19" x14ac:dyDescent="0.25">
      <c r="A64" s="1">
        <v>57</v>
      </c>
      <c r="B64" s="1" t="s">
        <v>115</v>
      </c>
      <c r="C64" s="86">
        <v>0</v>
      </c>
      <c r="D64" s="86">
        <v>0</v>
      </c>
      <c r="E64" s="86">
        <v>0</v>
      </c>
      <c r="F64" s="86">
        <f t="shared" si="0"/>
        <v>0</v>
      </c>
      <c r="G64" s="86">
        <v>491600</v>
      </c>
      <c r="H64" s="86">
        <v>0</v>
      </c>
      <c r="I64" s="86">
        <v>510000</v>
      </c>
      <c r="J64" s="86">
        <f t="shared" si="1"/>
        <v>1001600</v>
      </c>
      <c r="K64" s="86">
        <v>10512</v>
      </c>
      <c r="L64" s="86">
        <v>0</v>
      </c>
      <c r="M64" s="86">
        <v>89624</v>
      </c>
      <c r="N64" s="86">
        <f t="shared" si="2"/>
        <v>100136</v>
      </c>
      <c r="O64" s="86">
        <v>0</v>
      </c>
      <c r="P64" s="86">
        <v>0</v>
      </c>
      <c r="Q64" s="86">
        <v>0</v>
      </c>
      <c r="R64" s="86">
        <f t="shared" si="3"/>
        <v>1101736</v>
      </c>
      <c r="S64" s="1">
        <v>57</v>
      </c>
    </row>
    <row r="65" spans="1:19" x14ac:dyDescent="0.25">
      <c r="A65" s="1">
        <v>58</v>
      </c>
      <c r="B65" s="1" t="s">
        <v>116</v>
      </c>
      <c r="C65" s="86">
        <v>0</v>
      </c>
      <c r="D65" s="86">
        <v>6849514</v>
      </c>
      <c r="E65" s="86">
        <v>0</v>
      </c>
      <c r="F65" s="86">
        <f t="shared" si="0"/>
        <v>6849514</v>
      </c>
      <c r="G65" s="86">
        <v>4368631</v>
      </c>
      <c r="H65" s="86">
        <v>0</v>
      </c>
      <c r="I65" s="86">
        <v>0</v>
      </c>
      <c r="J65" s="86">
        <f t="shared" si="1"/>
        <v>4368631</v>
      </c>
      <c r="K65" s="86">
        <v>2480883</v>
      </c>
      <c r="L65" s="86">
        <v>0</v>
      </c>
      <c r="M65" s="86">
        <v>0</v>
      </c>
      <c r="N65" s="86">
        <f t="shared" si="2"/>
        <v>2480883</v>
      </c>
      <c r="O65" s="86">
        <v>0</v>
      </c>
      <c r="P65" s="86">
        <v>0</v>
      </c>
      <c r="Q65" s="86">
        <v>0</v>
      </c>
      <c r="R65" s="86">
        <f t="shared" si="3"/>
        <v>6849514</v>
      </c>
      <c r="S65" s="1">
        <v>58</v>
      </c>
    </row>
    <row r="66" spans="1:19" x14ac:dyDescent="0.25">
      <c r="A66" s="1">
        <v>59</v>
      </c>
      <c r="B66" s="1" t="s">
        <v>117</v>
      </c>
      <c r="C66" s="86">
        <v>0</v>
      </c>
      <c r="D66" s="86">
        <v>0</v>
      </c>
      <c r="E66" s="86">
        <v>0</v>
      </c>
      <c r="F66" s="86">
        <f t="shared" si="0"/>
        <v>0</v>
      </c>
      <c r="G66" s="86">
        <v>1038498</v>
      </c>
      <c r="H66" s="86">
        <v>0</v>
      </c>
      <c r="I66" s="86">
        <v>1099881</v>
      </c>
      <c r="J66" s="86">
        <f t="shared" si="1"/>
        <v>2138379</v>
      </c>
      <c r="K66" s="86">
        <v>338359</v>
      </c>
      <c r="L66" s="86">
        <v>0</v>
      </c>
      <c r="M66" s="86">
        <v>242660</v>
      </c>
      <c r="N66" s="86">
        <f t="shared" si="2"/>
        <v>581019</v>
      </c>
      <c r="O66" s="86">
        <v>0</v>
      </c>
      <c r="P66" s="86">
        <v>0</v>
      </c>
      <c r="Q66" s="86">
        <v>0</v>
      </c>
      <c r="R66" s="86">
        <f t="shared" si="3"/>
        <v>2719398</v>
      </c>
      <c r="S66" s="1">
        <v>59</v>
      </c>
    </row>
    <row r="67" spans="1:19" x14ac:dyDescent="0.25">
      <c r="A67" s="1">
        <v>60</v>
      </c>
      <c r="B67" s="1" t="s">
        <v>118</v>
      </c>
      <c r="C67" s="86">
        <v>0</v>
      </c>
      <c r="D67" s="86">
        <v>0</v>
      </c>
      <c r="E67" s="86">
        <v>0</v>
      </c>
      <c r="F67" s="86">
        <f t="shared" si="0"/>
        <v>0</v>
      </c>
      <c r="G67" s="86">
        <v>12392978</v>
      </c>
      <c r="H67" s="86">
        <v>0</v>
      </c>
      <c r="I67" s="86">
        <v>3718209</v>
      </c>
      <c r="J67" s="86">
        <f t="shared" si="1"/>
        <v>16111187</v>
      </c>
      <c r="K67" s="86">
        <v>6158852</v>
      </c>
      <c r="L67" s="86">
        <v>0</v>
      </c>
      <c r="M67" s="86">
        <v>1031087</v>
      </c>
      <c r="N67" s="86">
        <f t="shared" si="2"/>
        <v>7189939</v>
      </c>
      <c r="O67" s="86">
        <v>0</v>
      </c>
      <c r="P67" s="86">
        <v>0</v>
      </c>
      <c r="Q67" s="86">
        <v>14423</v>
      </c>
      <c r="R67" s="86">
        <f t="shared" si="3"/>
        <v>23315549</v>
      </c>
      <c r="S67" s="1">
        <v>60</v>
      </c>
    </row>
    <row r="68" spans="1:19" x14ac:dyDescent="0.25">
      <c r="A68" s="1">
        <v>61</v>
      </c>
      <c r="B68" s="1" t="s">
        <v>119</v>
      </c>
      <c r="C68" s="86">
        <v>0</v>
      </c>
      <c r="D68" s="86">
        <v>3351467</v>
      </c>
      <c r="E68" s="86">
        <v>0</v>
      </c>
      <c r="F68" s="86">
        <f t="shared" si="0"/>
        <v>3351467</v>
      </c>
      <c r="G68" s="86">
        <v>1604718</v>
      </c>
      <c r="H68" s="86">
        <v>0</v>
      </c>
      <c r="I68" s="86">
        <v>890000</v>
      </c>
      <c r="J68" s="86">
        <f t="shared" si="1"/>
        <v>2494718</v>
      </c>
      <c r="K68" s="86">
        <v>433546</v>
      </c>
      <c r="L68" s="86">
        <v>0</v>
      </c>
      <c r="M68" s="86">
        <v>422106</v>
      </c>
      <c r="N68" s="86">
        <f t="shared" si="2"/>
        <v>855652</v>
      </c>
      <c r="O68" s="86">
        <v>0</v>
      </c>
      <c r="P68" s="86">
        <v>0</v>
      </c>
      <c r="Q68" s="86">
        <v>0</v>
      </c>
      <c r="R68" s="86">
        <f t="shared" si="3"/>
        <v>3350370</v>
      </c>
      <c r="S68" s="1">
        <v>61</v>
      </c>
    </row>
    <row r="69" spans="1:19" x14ac:dyDescent="0.25">
      <c r="A69" s="1">
        <v>62</v>
      </c>
      <c r="B69" s="1" t="s">
        <v>120</v>
      </c>
      <c r="C69" s="86">
        <v>3021000</v>
      </c>
      <c r="D69" s="86">
        <v>0</v>
      </c>
      <c r="E69" s="86">
        <v>0</v>
      </c>
      <c r="F69" s="86">
        <f t="shared" si="0"/>
        <v>3021000</v>
      </c>
      <c r="G69" s="86">
        <v>3550474</v>
      </c>
      <c r="H69" s="86">
        <v>0</v>
      </c>
      <c r="I69" s="86">
        <v>4191818</v>
      </c>
      <c r="J69" s="86">
        <f t="shared" si="1"/>
        <v>7742292</v>
      </c>
      <c r="K69" s="86">
        <v>1624059</v>
      </c>
      <c r="L69" s="86">
        <v>0</v>
      </c>
      <c r="M69" s="86">
        <v>313591</v>
      </c>
      <c r="N69" s="86">
        <f t="shared" si="2"/>
        <v>1937650</v>
      </c>
      <c r="O69" s="86">
        <v>0</v>
      </c>
      <c r="P69" s="86">
        <v>0</v>
      </c>
      <c r="Q69" s="86">
        <v>81596</v>
      </c>
      <c r="R69" s="86">
        <f t="shared" si="3"/>
        <v>9761538</v>
      </c>
      <c r="S69" s="1">
        <v>62</v>
      </c>
    </row>
    <row r="70" spans="1:19" x14ac:dyDescent="0.25">
      <c r="A70" s="1">
        <v>63</v>
      </c>
      <c r="B70" s="1" t="s">
        <v>121</v>
      </c>
      <c r="C70" s="86">
        <v>237427</v>
      </c>
      <c r="D70" s="86">
        <v>2829193</v>
      </c>
      <c r="E70" s="86">
        <v>0</v>
      </c>
      <c r="F70" s="86">
        <f t="shared" si="0"/>
        <v>3066620</v>
      </c>
      <c r="G70" s="86">
        <v>235792</v>
      </c>
      <c r="H70" s="86">
        <v>0</v>
      </c>
      <c r="I70" s="86">
        <v>2023684</v>
      </c>
      <c r="J70" s="86">
        <f t="shared" si="1"/>
        <v>2259476</v>
      </c>
      <c r="K70" s="86">
        <v>39239</v>
      </c>
      <c r="L70" s="86">
        <v>0</v>
      </c>
      <c r="M70" s="86">
        <v>738497</v>
      </c>
      <c r="N70" s="86">
        <f t="shared" si="2"/>
        <v>777736</v>
      </c>
      <c r="O70" s="86">
        <v>0</v>
      </c>
      <c r="P70" s="86">
        <v>0</v>
      </c>
      <c r="Q70" s="86">
        <v>126568</v>
      </c>
      <c r="R70" s="86">
        <f t="shared" si="3"/>
        <v>3163780</v>
      </c>
      <c r="S70" s="1">
        <v>63</v>
      </c>
    </row>
    <row r="71" spans="1:19" x14ac:dyDescent="0.25">
      <c r="A71" s="1">
        <v>64</v>
      </c>
      <c r="B71" s="1" t="s">
        <v>122</v>
      </c>
      <c r="C71" s="86">
        <v>0</v>
      </c>
      <c r="D71" s="86">
        <v>0</v>
      </c>
      <c r="E71" s="86">
        <v>0</v>
      </c>
      <c r="F71" s="86">
        <f t="shared" si="0"/>
        <v>0</v>
      </c>
      <c r="G71" s="86">
        <v>1050000</v>
      </c>
      <c r="H71" s="86">
        <v>0</v>
      </c>
      <c r="I71" s="86">
        <v>0</v>
      </c>
      <c r="J71" s="86">
        <f t="shared" si="1"/>
        <v>1050000</v>
      </c>
      <c r="K71" s="86">
        <v>977615</v>
      </c>
      <c r="L71" s="86">
        <v>0</v>
      </c>
      <c r="M71" s="86">
        <v>0</v>
      </c>
      <c r="N71" s="86">
        <f t="shared" si="2"/>
        <v>977615</v>
      </c>
      <c r="O71" s="86">
        <v>0</v>
      </c>
      <c r="P71" s="86">
        <v>0</v>
      </c>
      <c r="Q71" s="86">
        <v>0</v>
      </c>
      <c r="R71" s="86">
        <f t="shared" si="3"/>
        <v>2027615</v>
      </c>
      <c r="S71" s="1">
        <v>64</v>
      </c>
    </row>
    <row r="72" spans="1:19" x14ac:dyDescent="0.25">
      <c r="A72" s="1">
        <v>65</v>
      </c>
      <c r="B72" s="1" t="s">
        <v>123</v>
      </c>
      <c r="C72" s="86">
        <v>0</v>
      </c>
      <c r="D72" s="86">
        <v>0</v>
      </c>
      <c r="E72" s="86">
        <v>0</v>
      </c>
      <c r="F72" s="86">
        <f t="shared" ref="F72:F102" si="4">SUM(C72:E72)</f>
        <v>0</v>
      </c>
      <c r="G72" s="86">
        <v>341252</v>
      </c>
      <c r="H72" s="86">
        <v>0</v>
      </c>
      <c r="I72" s="86">
        <v>0</v>
      </c>
      <c r="J72" s="86">
        <f t="shared" ref="J72:J102" si="5">SUM(G72:I72)</f>
        <v>341252</v>
      </c>
      <c r="K72" s="86">
        <v>80618</v>
      </c>
      <c r="L72" s="86">
        <v>0</v>
      </c>
      <c r="M72" s="86">
        <v>0</v>
      </c>
      <c r="N72" s="86">
        <f t="shared" ref="N72:N102" si="6">SUM(K72:M72)</f>
        <v>80618</v>
      </c>
      <c r="O72" s="86">
        <v>0</v>
      </c>
      <c r="P72" s="86">
        <v>0</v>
      </c>
      <c r="Q72" s="86">
        <v>0</v>
      </c>
      <c r="R72" s="86">
        <f t="shared" ref="R72:R102" si="7">(J72+N72+O72+P72+Q72)</f>
        <v>421870</v>
      </c>
      <c r="S72" s="1">
        <v>65</v>
      </c>
    </row>
    <row r="73" spans="1:19" x14ac:dyDescent="0.25">
      <c r="A73" s="1">
        <v>66</v>
      </c>
      <c r="B73" s="1" t="s">
        <v>124</v>
      </c>
      <c r="C73" s="86">
        <v>0</v>
      </c>
      <c r="D73" s="86">
        <v>9345250</v>
      </c>
      <c r="E73" s="86">
        <v>0</v>
      </c>
      <c r="F73" s="86">
        <f t="shared" si="4"/>
        <v>9345250</v>
      </c>
      <c r="G73" s="86">
        <v>5667960</v>
      </c>
      <c r="H73" s="86">
        <v>-21461</v>
      </c>
      <c r="I73" s="86">
        <v>1417696</v>
      </c>
      <c r="J73" s="86">
        <f t="shared" si="5"/>
        <v>7064195</v>
      </c>
      <c r="K73" s="86">
        <v>1585848</v>
      </c>
      <c r="L73" s="86">
        <v>0</v>
      </c>
      <c r="M73" s="86">
        <v>2020987</v>
      </c>
      <c r="N73" s="86">
        <f t="shared" si="6"/>
        <v>3606835</v>
      </c>
      <c r="O73" s="86">
        <v>0</v>
      </c>
      <c r="P73" s="86">
        <v>0</v>
      </c>
      <c r="Q73" s="86">
        <v>0</v>
      </c>
      <c r="R73" s="86">
        <f t="shared" si="7"/>
        <v>10671030</v>
      </c>
      <c r="S73" s="1">
        <v>66</v>
      </c>
    </row>
    <row r="74" spans="1:19" x14ac:dyDescent="0.25">
      <c r="A74" s="1">
        <v>67</v>
      </c>
      <c r="B74" s="1" t="s">
        <v>125</v>
      </c>
      <c r="C74" s="86">
        <v>0</v>
      </c>
      <c r="D74" s="86">
        <v>5836752</v>
      </c>
      <c r="E74" s="86">
        <v>0</v>
      </c>
      <c r="F74" s="86">
        <f t="shared" si="4"/>
        <v>5836752</v>
      </c>
      <c r="G74" s="86">
        <v>2607975</v>
      </c>
      <c r="H74" s="86">
        <v>0</v>
      </c>
      <c r="I74" s="86">
        <v>840099</v>
      </c>
      <c r="J74" s="86">
        <f t="shared" si="5"/>
        <v>3448074</v>
      </c>
      <c r="K74" s="86">
        <v>1889671</v>
      </c>
      <c r="L74" s="86">
        <v>0</v>
      </c>
      <c r="M74" s="86">
        <v>499007</v>
      </c>
      <c r="N74" s="86">
        <f t="shared" si="6"/>
        <v>2388678</v>
      </c>
      <c r="O74" s="86">
        <v>0</v>
      </c>
      <c r="P74" s="86">
        <v>0</v>
      </c>
      <c r="Q74" s="86">
        <v>0</v>
      </c>
      <c r="R74" s="86">
        <f t="shared" si="7"/>
        <v>5836752</v>
      </c>
      <c r="S74" s="1">
        <v>67</v>
      </c>
    </row>
    <row r="75" spans="1:19" x14ac:dyDescent="0.25">
      <c r="A75" s="1">
        <v>68</v>
      </c>
      <c r="B75" s="1" t="s">
        <v>126</v>
      </c>
      <c r="C75" s="86">
        <v>80827</v>
      </c>
      <c r="D75" s="86">
        <v>2440353</v>
      </c>
      <c r="E75" s="86">
        <v>0</v>
      </c>
      <c r="F75" s="86">
        <f t="shared" si="4"/>
        <v>2521180</v>
      </c>
      <c r="G75" s="86">
        <v>965289</v>
      </c>
      <c r="H75" s="86">
        <v>0</v>
      </c>
      <c r="I75" s="86">
        <v>70464</v>
      </c>
      <c r="J75" s="86">
        <f t="shared" si="5"/>
        <v>1035753</v>
      </c>
      <c r="K75" s="86">
        <v>1055912</v>
      </c>
      <c r="L75" s="86">
        <v>0</v>
      </c>
      <c r="M75" s="86">
        <v>429515</v>
      </c>
      <c r="N75" s="86">
        <f t="shared" si="6"/>
        <v>1485427</v>
      </c>
      <c r="O75" s="86">
        <v>0</v>
      </c>
      <c r="P75" s="86">
        <v>0</v>
      </c>
      <c r="Q75" s="86">
        <v>0</v>
      </c>
      <c r="R75" s="86">
        <f t="shared" si="7"/>
        <v>2521180</v>
      </c>
      <c r="S75" s="1">
        <v>68</v>
      </c>
    </row>
    <row r="76" spans="1:19" x14ac:dyDescent="0.25">
      <c r="A76" s="1">
        <v>69</v>
      </c>
      <c r="B76" s="1" t="s">
        <v>127</v>
      </c>
      <c r="C76" s="86">
        <v>81014</v>
      </c>
      <c r="D76" s="86">
        <v>0</v>
      </c>
      <c r="E76" s="86">
        <v>0</v>
      </c>
      <c r="F76" s="86">
        <f t="shared" si="4"/>
        <v>81014</v>
      </c>
      <c r="G76" s="86">
        <v>6422346</v>
      </c>
      <c r="H76" s="86">
        <v>0</v>
      </c>
      <c r="I76" s="86">
        <v>1563551</v>
      </c>
      <c r="J76" s="86">
        <f t="shared" si="5"/>
        <v>7985897</v>
      </c>
      <c r="K76" s="86">
        <v>2362109</v>
      </c>
      <c r="L76" s="86">
        <v>0</v>
      </c>
      <c r="M76" s="86">
        <v>351329</v>
      </c>
      <c r="N76" s="86">
        <f t="shared" si="6"/>
        <v>2713438</v>
      </c>
      <c r="O76" s="86">
        <v>0</v>
      </c>
      <c r="P76" s="86">
        <v>0</v>
      </c>
      <c r="Q76" s="86">
        <v>0</v>
      </c>
      <c r="R76" s="86">
        <f t="shared" si="7"/>
        <v>10699335</v>
      </c>
      <c r="S76" s="1">
        <v>69</v>
      </c>
    </row>
    <row r="77" spans="1:19" x14ac:dyDescent="0.25">
      <c r="A77" s="1">
        <v>70</v>
      </c>
      <c r="B77" s="1" t="s">
        <v>128</v>
      </c>
      <c r="C77" s="86">
        <v>597510</v>
      </c>
      <c r="D77" s="86">
        <v>0</v>
      </c>
      <c r="E77" s="86">
        <v>0</v>
      </c>
      <c r="F77" s="86">
        <f t="shared" si="4"/>
        <v>597510</v>
      </c>
      <c r="G77" s="86">
        <v>3788621</v>
      </c>
      <c r="H77" s="86">
        <v>1691717</v>
      </c>
      <c r="I77" s="86">
        <v>136444</v>
      </c>
      <c r="J77" s="86">
        <f t="shared" si="5"/>
        <v>5616782</v>
      </c>
      <c r="K77" s="86">
        <v>3017176</v>
      </c>
      <c r="L77" s="86">
        <v>0</v>
      </c>
      <c r="M77" s="86">
        <v>1223479</v>
      </c>
      <c r="N77" s="86">
        <f t="shared" si="6"/>
        <v>4240655</v>
      </c>
      <c r="O77" s="86">
        <v>0</v>
      </c>
      <c r="P77" s="86">
        <v>0</v>
      </c>
      <c r="Q77" s="86">
        <v>228808</v>
      </c>
      <c r="R77" s="86">
        <f t="shared" si="7"/>
        <v>10086245</v>
      </c>
      <c r="S77" s="1">
        <v>70</v>
      </c>
    </row>
    <row r="78" spans="1:19" x14ac:dyDescent="0.25">
      <c r="A78" s="1">
        <v>71</v>
      </c>
      <c r="B78" s="1" t="s">
        <v>129</v>
      </c>
      <c r="C78" s="86">
        <v>7208469</v>
      </c>
      <c r="D78" s="86">
        <v>0</v>
      </c>
      <c r="E78" s="86">
        <v>0</v>
      </c>
      <c r="F78" s="86">
        <f t="shared" si="4"/>
        <v>7208469</v>
      </c>
      <c r="G78" s="86">
        <v>364694</v>
      </c>
      <c r="H78" s="86">
        <v>0</v>
      </c>
      <c r="I78" s="86">
        <v>813215</v>
      </c>
      <c r="J78" s="86">
        <f t="shared" si="5"/>
        <v>1177909</v>
      </c>
      <c r="K78" s="86">
        <v>128625</v>
      </c>
      <c r="L78" s="86">
        <v>0</v>
      </c>
      <c r="M78" s="86">
        <v>220978</v>
      </c>
      <c r="N78" s="86">
        <f t="shared" si="6"/>
        <v>349603</v>
      </c>
      <c r="O78" s="86">
        <v>0</v>
      </c>
      <c r="P78" s="86">
        <v>0</v>
      </c>
      <c r="Q78" s="86">
        <v>0</v>
      </c>
      <c r="R78" s="86">
        <f t="shared" si="7"/>
        <v>1527512</v>
      </c>
      <c r="S78" s="1">
        <v>71</v>
      </c>
    </row>
    <row r="79" spans="1:19" x14ac:dyDescent="0.25">
      <c r="A79" s="1">
        <v>72</v>
      </c>
      <c r="B79" s="1" t="s">
        <v>130</v>
      </c>
      <c r="C79" s="86">
        <v>0</v>
      </c>
      <c r="D79" s="86">
        <v>0</v>
      </c>
      <c r="E79" s="86">
        <v>0</v>
      </c>
      <c r="F79" s="86">
        <f t="shared" si="4"/>
        <v>0</v>
      </c>
      <c r="G79" s="86">
        <v>2227512</v>
      </c>
      <c r="H79" s="86">
        <v>0</v>
      </c>
      <c r="I79" s="86">
        <v>4271757</v>
      </c>
      <c r="J79" s="86">
        <f t="shared" si="5"/>
        <v>6499269</v>
      </c>
      <c r="K79" s="86">
        <v>409559</v>
      </c>
      <c r="L79" s="86">
        <v>0</v>
      </c>
      <c r="M79" s="86">
        <v>1029006</v>
      </c>
      <c r="N79" s="86">
        <f t="shared" si="6"/>
        <v>1438565</v>
      </c>
      <c r="O79" s="86">
        <v>0</v>
      </c>
      <c r="P79" s="86">
        <v>0</v>
      </c>
      <c r="Q79" s="86">
        <v>134223</v>
      </c>
      <c r="R79" s="86">
        <f t="shared" si="7"/>
        <v>8072057</v>
      </c>
      <c r="S79" s="1">
        <v>72</v>
      </c>
    </row>
    <row r="80" spans="1:19" x14ac:dyDescent="0.25">
      <c r="A80" s="1">
        <v>73</v>
      </c>
      <c r="B80" s="1" t="s">
        <v>131</v>
      </c>
      <c r="C80" s="86">
        <v>59294000</v>
      </c>
      <c r="D80" s="86">
        <v>217570000</v>
      </c>
      <c r="E80" s="86">
        <v>0</v>
      </c>
      <c r="F80" s="86">
        <f t="shared" si="4"/>
        <v>276864000</v>
      </c>
      <c r="G80" s="86">
        <v>135185000</v>
      </c>
      <c r="H80" s="86">
        <v>15353000</v>
      </c>
      <c r="I80" s="86">
        <v>78376000</v>
      </c>
      <c r="J80" s="86">
        <f t="shared" si="5"/>
        <v>228914000</v>
      </c>
      <c r="K80" s="86">
        <v>35804000</v>
      </c>
      <c r="L80" s="86">
        <v>5090000</v>
      </c>
      <c r="M80" s="86">
        <v>7056000</v>
      </c>
      <c r="N80" s="86">
        <f t="shared" si="6"/>
        <v>47950000</v>
      </c>
      <c r="O80" s="86">
        <v>0</v>
      </c>
      <c r="P80" s="86">
        <v>0</v>
      </c>
      <c r="Q80" s="86">
        <v>0</v>
      </c>
      <c r="R80" s="86">
        <f t="shared" si="7"/>
        <v>276864000</v>
      </c>
      <c r="S80" s="1">
        <v>73</v>
      </c>
    </row>
    <row r="81" spans="1:19" x14ac:dyDescent="0.25">
      <c r="A81" s="1">
        <v>74</v>
      </c>
      <c r="B81" s="1" t="s">
        <v>132</v>
      </c>
      <c r="C81" s="86">
        <v>0</v>
      </c>
      <c r="D81" s="86">
        <v>6421927</v>
      </c>
      <c r="E81" s="86">
        <v>0</v>
      </c>
      <c r="F81" s="86">
        <f t="shared" si="4"/>
        <v>6421927</v>
      </c>
      <c r="G81" s="86">
        <v>3890630</v>
      </c>
      <c r="H81" s="86">
        <v>0</v>
      </c>
      <c r="I81" s="86">
        <v>300493</v>
      </c>
      <c r="J81" s="86">
        <f t="shared" si="5"/>
        <v>4191123</v>
      </c>
      <c r="K81" s="86">
        <v>2157401</v>
      </c>
      <c r="L81" s="86">
        <v>0</v>
      </c>
      <c r="M81" s="86">
        <v>73403</v>
      </c>
      <c r="N81" s="86">
        <f t="shared" si="6"/>
        <v>2230804</v>
      </c>
      <c r="O81" s="86">
        <v>0</v>
      </c>
      <c r="P81" s="86">
        <v>0</v>
      </c>
      <c r="Q81" s="86">
        <v>0</v>
      </c>
      <c r="R81" s="86">
        <f t="shared" si="7"/>
        <v>6421927</v>
      </c>
      <c r="S81" s="1">
        <v>74</v>
      </c>
    </row>
    <row r="82" spans="1:19" x14ac:dyDescent="0.25">
      <c r="A82" s="1">
        <v>75</v>
      </c>
      <c r="B82" s="1" t="s">
        <v>133</v>
      </c>
      <c r="C82" s="86">
        <v>0</v>
      </c>
      <c r="D82" s="86">
        <v>384730</v>
      </c>
      <c r="E82" s="86">
        <v>0</v>
      </c>
      <c r="F82" s="86">
        <f t="shared" si="4"/>
        <v>384730</v>
      </c>
      <c r="G82" s="86">
        <v>320000</v>
      </c>
      <c r="H82" s="86">
        <v>0</v>
      </c>
      <c r="I82" s="86">
        <v>0</v>
      </c>
      <c r="J82" s="86">
        <f t="shared" si="5"/>
        <v>320000</v>
      </c>
      <c r="K82" s="86">
        <v>64730</v>
      </c>
      <c r="L82" s="86">
        <v>0</v>
      </c>
      <c r="M82" s="86">
        <v>0</v>
      </c>
      <c r="N82" s="86">
        <f t="shared" si="6"/>
        <v>64730</v>
      </c>
      <c r="O82" s="86">
        <v>0</v>
      </c>
      <c r="P82" s="86">
        <v>0</v>
      </c>
      <c r="Q82" s="86">
        <v>0</v>
      </c>
      <c r="R82" s="86">
        <f t="shared" si="7"/>
        <v>384730</v>
      </c>
      <c r="S82" s="1">
        <v>75</v>
      </c>
    </row>
    <row r="83" spans="1:19" x14ac:dyDescent="0.25">
      <c r="A83" s="1">
        <v>76</v>
      </c>
      <c r="B83" s="1" t="s">
        <v>51</v>
      </c>
      <c r="C83" s="86">
        <v>255850</v>
      </c>
      <c r="D83" s="86">
        <v>0</v>
      </c>
      <c r="E83" s="86">
        <v>0</v>
      </c>
      <c r="F83" s="86">
        <f t="shared" si="4"/>
        <v>255850</v>
      </c>
      <c r="G83" s="86">
        <v>647213</v>
      </c>
      <c r="H83" s="86">
        <v>0</v>
      </c>
      <c r="I83" s="86">
        <v>488137</v>
      </c>
      <c r="J83" s="86">
        <f t="shared" si="5"/>
        <v>1135350</v>
      </c>
      <c r="K83" s="86">
        <v>496029</v>
      </c>
      <c r="L83" s="86">
        <v>0</v>
      </c>
      <c r="M83" s="86">
        <v>150541</v>
      </c>
      <c r="N83" s="86">
        <f t="shared" si="6"/>
        <v>646570</v>
      </c>
      <c r="O83" s="86">
        <v>0</v>
      </c>
      <c r="P83" s="86">
        <v>0</v>
      </c>
      <c r="Q83" s="86">
        <v>63443</v>
      </c>
      <c r="R83" s="86">
        <f t="shared" si="7"/>
        <v>1845363</v>
      </c>
      <c r="S83" s="1">
        <v>76</v>
      </c>
    </row>
    <row r="84" spans="1:19" x14ac:dyDescent="0.25">
      <c r="A84" s="1">
        <v>77</v>
      </c>
      <c r="B84" s="1" t="s">
        <v>52</v>
      </c>
      <c r="C84" s="86">
        <v>289419</v>
      </c>
      <c r="D84" s="86">
        <v>20326789</v>
      </c>
      <c r="E84" s="86">
        <v>124444</v>
      </c>
      <c r="F84" s="86">
        <f t="shared" si="4"/>
        <v>20740652</v>
      </c>
      <c r="G84" s="86">
        <v>8885422</v>
      </c>
      <c r="H84" s="86">
        <v>0</v>
      </c>
      <c r="I84" s="86">
        <v>3978865</v>
      </c>
      <c r="J84" s="86">
        <f t="shared" si="5"/>
        <v>12864287</v>
      </c>
      <c r="K84" s="86">
        <v>4377329</v>
      </c>
      <c r="L84" s="86">
        <v>0</v>
      </c>
      <c r="M84" s="86">
        <v>3065262</v>
      </c>
      <c r="N84" s="86">
        <f t="shared" si="6"/>
        <v>7442591</v>
      </c>
      <c r="O84" s="86">
        <v>0</v>
      </c>
      <c r="P84" s="86">
        <v>286063</v>
      </c>
      <c r="Q84" s="86">
        <v>21851</v>
      </c>
      <c r="R84" s="86">
        <f t="shared" si="7"/>
        <v>20614792</v>
      </c>
      <c r="S84" s="1">
        <v>77</v>
      </c>
    </row>
    <row r="85" spans="1:19" x14ac:dyDescent="0.25">
      <c r="A85" s="1">
        <v>78</v>
      </c>
      <c r="B85" s="1" t="s">
        <v>134</v>
      </c>
      <c r="C85" s="86">
        <v>0</v>
      </c>
      <c r="D85" s="86">
        <v>5077223</v>
      </c>
      <c r="E85" s="86">
        <v>0</v>
      </c>
      <c r="F85" s="86">
        <f t="shared" si="4"/>
        <v>5077223</v>
      </c>
      <c r="G85" s="86">
        <v>2523090</v>
      </c>
      <c r="H85" s="86">
        <v>0</v>
      </c>
      <c r="I85" s="86">
        <v>585000</v>
      </c>
      <c r="J85" s="86">
        <f t="shared" si="5"/>
        <v>3108090</v>
      </c>
      <c r="K85" s="86">
        <v>1147337</v>
      </c>
      <c r="L85" s="86">
        <v>0</v>
      </c>
      <c r="M85" s="86">
        <v>821796</v>
      </c>
      <c r="N85" s="86">
        <f t="shared" si="6"/>
        <v>1969133</v>
      </c>
      <c r="O85" s="86">
        <v>0</v>
      </c>
      <c r="P85" s="86">
        <v>0</v>
      </c>
      <c r="Q85" s="86">
        <v>0</v>
      </c>
      <c r="R85" s="86">
        <f t="shared" si="7"/>
        <v>5077223</v>
      </c>
      <c r="S85" s="1">
        <v>78</v>
      </c>
    </row>
    <row r="86" spans="1:19" x14ac:dyDescent="0.25">
      <c r="A86" s="1">
        <v>79</v>
      </c>
      <c r="B86" s="1" t="s">
        <v>135</v>
      </c>
      <c r="C86" s="86">
        <v>31544588</v>
      </c>
      <c r="D86" s="86">
        <v>11730717</v>
      </c>
      <c r="E86" s="86">
        <v>0</v>
      </c>
      <c r="F86" s="86">
        <f t="shared" si="4"/>
        <v>43275305</v>
      </c>
      <c r="G86" s="86">
        <v>6165890</v>
      </c>
      <c r="H86" s="86">
        <v>0</v>
      </c>
      <c r="I86" s="86">
        <v>1919297</v>
      </c>
      <c r="J86" s="86">
        <f t="shared" si="5"/>
        <v>8085187</v>
      </c>
      <c r="K86" s="86">
        <v>3239418</v>
      </c>
      <c r="L86" s="86">
        <v>0</v>
      </c>
      <c r="M86" s="86">
        <v>472683</v>
      </c>
      <c r="N86" s="86">
        <f t="shared" si="6"/>
        <v>3712101</v>
      </c>
      <c r="O86" s="86">
        <v>0</v>
      </c>
      <c r="P86" s="86">
        <v>0</v>
      </c>
      <c r="Q86" s="86">
        <v>7525</v>
      </c>
      <c r="R86" s="86">
        <f t="shared" si="7"/>
        <v>11804813</v>
      </c>
      <c r="S86" s="1">
        <v>79</v>
      </c>
    </row>
    <row r="87" spans="1:19" x14ac:dyDescent="0.25">
      <c r="A87" s="1">
        <v>80</v>
      </c>
      <c r="B87" s="1" t="s">
        <v>136</v>
      </c>
      <c r="C87" s="86">
        <v>0</v>
      </c>
      <c r="D87" s="86">
        <v>1744622</v>
      </c>
      <c r="E87" s="86">
        <v>0</v>
      </c>
      <c r="F87" s="86">
        <f t="shared" si="4"/>
        <v>1744622</v>
      </c>
      <c r="G87" s="86">
        <v>1027452</v>
      </c>
      <c r="H87" s="86">
        <v>0</v>
      </c>
      <c r="I87" s="86">
        <v>261554</v>
      </c>
      <c r="J87" s="86">
        <f t="shared" si="5"/>
        <v>1289006</v>
      </c>
      <c r="K87" s="86">
        <v>436159</v>
      </c>
      <c r="L87" s="86">
        <v>0</v>
      </c>
      <c r="M87" s="86">
        <v>19457</v>
      </c>
      <c r="N87" s="86">
        <f t="shared" si="6"/>
        <v>455616</v>
      </c>
      <c r="O87" s="86">
        <v>0</v>
      </c>
      <c r="P87" s="86">
        <v>0</v>
      </c>
      <c r="Q87" s="86">
        <v>0</v>
      </c>
      <c r="R87" s="86">
        <f t="shared" si="7"/>
        <v>1744622</v>
      </c>
      <c r="S87" s="1">
        <v>80</v>
      </c>
    </row>
    <row r="88" spans="1:19" x14ac:dyDescent="0.25">
      <c r="A88" s="1">
        <v>81</v>
      </c>
      <c r="B88" s="1" t="s">
        <v>137</v>
      </c>
      <c r="C88" s="86">
        <v>0</v>
      </c>
      <c r="D88" s="86">
        <v>0</v>
      </c>
      <c r="E88" s="86">
        <v>0</v>
      </c>
      <c r="F88" s="86">
        <f t="shared" si="4"/>
        <v>0</v>
      </c>
      <c r="G88" s="86">
        <v>0</v>
      </c>
      <c r="H88" s="86">
        <v>0</v>
      </c>
      <c r="I88" s="86">
        <v>539894</v>
      </c>
      <c r="J88" s="86">
        <f t="shared" si="5"/>
        <v>539894</v>
      </c>
      <c r="K88" s="86">
        <v>0</v>
      </c>
      <c r="L88" s="86">
        <v>0</v>
      </c>
      <c r="M88" s="86">
        <v>12088</v>
      </c>
      <c r="N88" s="86">
        <f t="shared" si="6"/>
        <v>12088</v>
      </c>
      <c r="O88" s="86">
        <v>0</v>
      </c>
      <c r="P88" s="86">
        <v>0</v>
      </c>
      <c r="Q88" s="86">
        <v>0</v>
      </c>
      <c r="R88" s="86">
        <f t="shared" si="7"/>
        <v>551982</v>
      </c>
      <c r="S88" s="1">
        <v>81</v>
      </c>
    </row>
    <row r="89" spans="1:19" x14ac:dyDescent="0.25">
      <c r="A89" s="1">
        <v>82</v>
      </c>
      <c r="B89" s="1" t="s">
        <v>138</v>
      </c>
      <c r="C89" s="86">
        <v>414879</v>
      </c>
      <c r="D89" s="86">
        <v>6593060</v>
      </c>
      <c r="E89" s="86">
        <v>0</v>
      </c>
      <c r="F89" s="86">
        <f t="shared" si="4"/>
        <v>7007939</v>
      </c>
      <c r="G89" s="86">
        <v>3090564</v>
      </c>
      <c r="H89" s="86">
        <v>0</v>
      </c>
      <c r="I89" s="86">
        <v>1571850</v>
      </c>
      <c r="J89" s="86">
        <f t="shared" si="5"/>
        <v>4662414</v>
      </c>
      <c r="K89" s="86">
        <v>830393</v>
      </c>
      <c r="L89" s="86">
        <v>0</v>
      </c>
      <c r="M89" s="86">
        <v>1515132</v>
      </c>
      <c r="N89" s="86">
        <f t="shared" si="6"/>
        <v>2345525</v>
      </c>
      <c r="O89" s="86">
        <v>0</v>
      </c>
      <c r="P89" s="86">
        <v>0</v>
      </c>
      <c r="Q89" s="86">
        <v>0</v>
      </c>
      <c r="R89" s="86">
        <f t="shared" si="7"/>
        <v>7007939</v>
      </c>
      <c r="S89" s="1">
        <v>82</v>
      </c>
    </row>
    <row r="90" spans="1:19" x14ac:dyDescent="0.25">
      <c r="A90" s="1">
        <v>83</v>
      </c>
      <c r="B90" s="1" t="s">
        <v>139</v>
      </c>
      <c r="C90" s="86">
        <v>510945</v>
      </c>
      <c r="D90" s="86">
        <v>3349610</v>
      </c>
      <c r="E90" s="86">
        <v>0</v>
      </c>
      <c r="F90" s="86">
        <f t="shared" si="4"/>
        <v>3860555</v>
      </c>
      <c r="G90" s="86">
        <v>989919</v>
      </c>
      <c r="H90" s="86">
        <v>0</v>
      </c>
      <c r="I90" s="86">
        <v>1119000</v>
      </c>
      <c r="J90" s="86">
        <f t="shared" si="5"/>
        <v>2108919</v>
      </c>
      <c r="K90" s="86">
        <v>497795</v>
      </c>
      <c r="L90" s="86">
        <v>0</v>
      </c>
      <c r="M90" s="86">
        <v>1214371</v>
      </c>
      <c r="N90" s="86">
        <f t="shared" si="6"/>
        <v>1712166</v>
      </c>
      <c r="O90" s="86">
        <v>0</v>
      </c>
      <c r="P90" s="86">
        <v>0</v>
      </c>
      <c r="Q90" s="86">
        <v>39470</v>
      </c>
      <c r="R90" s="86">
        <f t="shared" si="7"/>
        <v>3860555</v>
      </c>
      <c r="S90" s="1">
        <v>83</v>
      </c>
    </row>
    <row r="91" spans="1:19" x14ac:dyDescent="0.25">
      <c r="A91" s="1">
        <v>84</v>
      </c>
      <c r="B91" s="1" t="s">
        <v>140</v>
      </c>
      <c r="C91" s="86">
        <v>0</v>
      </c>
      <c r="D91" s="86">
        <v>3929687</v>
      </c>
      <c r="E91" s="86">
        <v>0</v>
      </c>
      <c r="F91" s="86">
        <f t="shared" si="4"/>
        <v>3929687</v>
      </c>
      <c r="G91" s="86">
        <v>2314152</v>
      </c>
      <c r="H91" s="86">
        <v>0</v>
      </c>
      <c r="I91" s="86">
        <v>761786</v>
      </c>
      <c r="J91" s="86">
        <f t="shared" si="5"/>
        <v>3075938</v>
      </c>
      <c r="K91" s="86">
        <v>484013</v>
      </c>
      <c r="L91" s="86">
        <v>0</v>
      </c>
      <c r="M91" s="86">
        <v>369736</v>
      </c>
      <c r="N91" s="86">
        <f t="shared" si="6"/>
        <v>853749</v>
      </c>
      <c r="O91" s="86">
        <v>0</v>
      </c>
      <c r="P91" s="86">
        <v>0</v>
      </c>
      <c r="Q91" s="86">
        <v>0</v>
      </c>
      <c r="R91" s="86">
        <f t="shared" si="7"/>
        <v>3929687</v>
      </c>
      <c r="S91" s="1">
        <v>84</v>
      </c>
    </row>
    <row r="92" spans="1:19" x14ac:dyDescent="0.25">
      <c r="A92" s="1">
        <v>85</v>
      </c>
      <c r="B92" s="1" t="s">
        <v>141</v>
      </c>
      <c r="C92" s="86">
        <v>26600306</v>
      </c>
      <c r="D92" s="86">
        <v>42812984</v>
      </c>
      <c r="E92" s="86">
        <v>0</v>
      </c>
      <c r="F92" s="86">
        <f t="shared" si="4"/>
        <v>69413290</v>
      </c>
      <c r="G92" s="86">
        <v>26650340</v>
      </c>
      <c r="H92" s="86">
        <v>15873541</v>
      </c>
      <c r="I92" s="86">
        <v>14881096</v>
      </c>
      <c r="J92" s="86">
        <f t="shared" si="5"/>
        <v>57404977</v>
      </c>
      <c r="K92" s="86">
        <v>7041071</v>
      </c>
      <c r="L92" s="86">
        <v>1654188</v>
      </c>
      <c r="M92" s="86">
        <v>2966054</v>
      </c>
      <c r="N92" s="86">
        <f t="shared" si="6"/>
        <v>11661313</v>
      </c>
      <c r="O92" s="86">
        <v>0</v>
      </c>
      <c r="P92" s="86">
        <v>0</v>
      </c>
      <c r="Q92" s="86">
        <v>347000</v>
      </c>
      <c r="R92" s="86">
        <f t="shared" si="7"/>
        <v>69413290</v>
      </c>
      <c r="S92" s="1">
        <v>85</v>
      </c>
    </row>
    <row r="93" spans="1:19" x14ac:dyDescent="0.25">
      <c r="A93" s="1">
        <v>86</v>
      </c>
      <c r="B93" s="1" t="s">
        <v>142</v>
      </c>
      <c r="C93" s="86">
        <v>0</v>
      </c>
      <c r="D93" s="86">
        <v>0</v>
      </c>
      <c r="E93" s="86">
        <v>0</v>
      </c>
      <c r="F93" s="86">
        <f t="shared" si="4"/>
        <v>0</v>
      </c>
      <c r="G93" s="86">
        <v>19581819</v>
      </c>
      <c r="H93" s="86">
        <v>0</v>
      </c>
      <c r="I93" s="86">
        <v>10186239</v>
      </c>
      <c r="J93" s="86">
        <f t="shared" si="5"/>
        <v>29768058</v>
      </c>
      <c r="K93" s="86">
        <v>11496158</v>
      </c>
      <c r="L93" s="86">
        <v>0</v>
      </c>
      <c r="M93" s="86">
        <v>5105158</v>
      </c>
      <c r="N93" s="86">
        <f t="shared" si="6"/>
        <v>16601316</v>
      </c>
      <c r="O93" s="86">
        <v>0</v>
      </c>
      <c r="P93" s="86">
        <v>0</v>
      </c>
      <c r="Q93" s="86">
        <v>0</v>
      </c>
      <c r="R93" s="86">
        <f t="shared" si="7"/>
        <v>46369374</v>
      </c>
      <c r="S93" s="1">
        <v>86</v>
      </c>
    </row>
    <row r="94" spans="1:19" x14ac:dyDescent="0.25">
      <c r="A94" s="1">
        <v>87</v>
      </c>
      <c r="B94" s="1" t="s">
        <v>143</v>
      </c>
      <c r="C94" s="86">
        <v>0</v>
      </c>
      <c r="D94" s="86">
        <v>0</v>
      </c>
      <c r="E94" s="86">
        <v>0</v>
      </c>
      <c r="F94" s="86">
        <f t="shared" si="4"/>
        <v>0</v>
      </c>
      <c r="G94" s="86">
        <v>145000</v>
      </c>
      <c r="H94" s="86">
        <v>0</v>
      </c>
      <c r="I94" s="86">
        <v>1020000</v>
      </c>
      <c r="J94" s="86">
        <f t="shared" si="5"/>
        <v>1165000</v>
      </c>
      <c r="K94" s="86">
        <v>93446</v>
      </c>
      <c r="L94" s="86">
        <v>0</v>
      </c>
      <c r="M94" s="86">
        <v>839819</v>
      </c>
      <c r="N94" s="86">
        <f t="shared" si="6"/>
        <v>933265</v>
      </c>
      <c r="O94" s="86">
        <v>0</v>
      </c>
      <c r="P94" s="86">
        <v>0</v>
      </c>
      <c r="Q94" s="86">
        <v>0</v>
      </c>
      <c r="R94" s="86">
        <f t="shared" si="7"/>
        <v>2098265</v>
      </c>
      <c r="S94" s="1">
        <v>87</v>
      </c>
    </row>
    <row r="95" spans="1:19" x14ac:dyDescent="0.25">
      <c r="A95" s="1">
        <v>88</v>
      </c>
      <c r="B95" s="1" t="s">
        <v>144</v>
      </c>
      <c r="C95" s="86">
        <v>0</v>
      </c>
      <c r="D95" s="86">
        <v>0</v>
      </c>
      <c r="E95" s="86">
        <v>0</v>
      </c>
      <c r="F95" s="86">
        <f t="shared" si="4"/>
        <v>0</v>
      </c>
      <c r="G95" s="86">
        <v>1424601</v>
      </c>
      <c r="H95" s="86">
        <v>0</v>
      </c>
      <c r="I95" s="86">
        <v>57751</v>
      </c>
      <c r="J95" s="86">
        <f t="shared" si="5"/>
        <v>1482352</v>
      </c>
      <c r="K95" s="86">
        <v>362494</v>
      </c>
      <c r="L95" s="86">
        <v>0</v>
      </c>
      <c r="M95" s="86">
        <v>10643</v>
      </c>
      <c r="N95" s="86">
        <f t="shared" si="6"/>
        <v>373137</v>
      </c>
      <c r="O95" s="86">
        <v>0</v>
      </c>
      <c r="P95" s="86">
        <v>0</v>
      </c>
      <c r="Q95" s="86">
        <v>0</v>
      </c>
      <c r="R95" s="86">
        <f t="shared" si="7"/>
        <v>1855489</v>
      </c>
      <c r="S95" s="1">
        <v>88</v>
      </c>
    </row>
    <row r="96" spans="1:19" x14ac:dyDescent="0.25">
      <c r="A96" s="1">
        <v>89</v>
      </c>
      <c r="B96" s="1" t="s">
        <v>145</v>
      </c>
      <c r="C96" s="86">
        <v>0</v>
      </c>
      <c r="D96" s="86">
        <v>3106361</v>
      </c>
      <c r="E96" s="86">
        <v>0</v>
      </c>
      <c r="F96" s="86">
        <f t="shared" si="4"/>
        <v>3106361</v>
      </c>
      <c r="G96" s="86">
        <v>767501</v>
      </c>
      <c r="H96" s="86">
        <v>0</v>
      </c>
      <c r="I96" s="86">
        <v>1516342</v>
      </c>
      <c r="J96" s="86">
        <f t="shared" si="5"/>
        <v>2283843</v>
      </c>
      <c r="K96" s="86">
        <v>74361</v>
      </c>
      <c r="L96" s="86">
        <v>0</v>
      </c>
      <c r="M96" s="86">
        <v>748157</v>
      </c>
      <c r="N96" s="86">
        <f t="shared" si="6"/>
        <v>822518</v>
      </c>
      <c r="O96" s="86">
        <v>0</v>
      </c>
      <c r="P96" s="86">
        <v>0</v>
      </c>
      <c r="Q96" s="86">
        <v>0</v>
      </c>
      <c r="R96" s="86">
        <f t="shared" si="7"/>
        <v>3106361</v>
      </c>
      <c r="S96" s="1">
        <v>89</v>
      </c>
    </row>
    <row r="97" spans="1:19" x14ac:dyDescent="0.25">
      <c r="A97" s="1">
        <v>90</v>
      </c>
      <c r="B97" s="1" t="s">
        <v>146</v>
      </c>
      <c r="C97" s="90">
        <v>57270000</v>
      </c>
      <c r="D97" s="90">
        <v>12374594</v>
      </c>
      <c r="E97" s="90">
        <v>0</v>
      </c>
      <c r="F97" s="90">
        <f t="shared" si="4"/>
        <v>69644594</v>
      </c>
      <c r="G97" s="90">
        <v>62617584</v>
      </c>
      <c r="H97" s="90">
        <v>215000</v>
      </c>
      <c r="I97" s="90">
        <v>873123</v>
      </c>
      <c r="J97" s="90">
        <f t="shared" si="5"/>
        <v>63705707</v>
      </c>
      <c r="K97" s="90">
        <v>4652268</v>
      </c>
      <c r="L97" s="90">
        <v>218834</v>
      </c>
      <c r="M97" s="90">
        <v>564595</v>
      </c>
      <c r="N97" s="90">
        <f t="shared" si="6"/>
        <v>5435697</v>
      </c>
      <c r="O97" s="90">
        <v>0</v>
      </c>
      <c r="P97" s="90">
        <v>0</v>
      </c>
      <c r="Q97" s="90">
        <v>503190</v>
      </c>
      <c r="R97" s="90">
        <f t="shared" si="7"/>
        <v>69644594</v>
      </c>
      <c r="S97" s="1">
        <v>90</v>
      </c>
    </row>
    <row r="98" spans="1:19" x14ac:dyDescent="0.25">
      <c r="A98" s="1">
        <v>91</v>
      </c>
      <c r="B98" s="1" t="s">
        <v>147</v>
      </c>
      <c r="C98" s="86">
        <v>0</v>
      </c>
      <c r="D98" s="86">
        <v>3148940</v>
      </c>
      <c r="E98" s="86">
        <v>0</v>
      </c>
      <c r="F98" s="86">
        <f t="shared" si="4"/>
        <v>3148940</v>
      </c>
      <c r="G98" s="86">
        <v>1749633</v>
      </c>
      <c r="H98" s="86">
        <v>0</v>
      </c>
      <c r="I98" s="86">
        <v>731563</v>
      </c>
      <c r="J98" s="86">
        <f t="shared" si="5"/>
        <v>2481196</v>
      </c>
      <c r="K98" s="86">
        <v>203076</v>
      </c>
      <c r="L98" s="86">
        <v>0</v>
      </c>
      <c r="M98" s="86">
        <v>464668</v>
      </c>
      <c r="N98" s="86">
        <f t="shared" si="6"/>
        <v>667744</v>
      </c>
      <c r="O98" s="86">
        <v>0</v>
      </c>
      <c r="P98" s="86">
        <v>0</v>
      </c>
      <c r="Q98" s="86">
        <v>0</v>
      </c>
      <c r="R98" s="86">
        <f t="shared" si="7"/>
        <v>3148940</v>
      </c>
      <c r="S98" s="1">
        <v>91</v>
      </c>
    </row>
    <row r="99" spans="1:19" x14ac:dyDescent="0.25">
      <c r="A99" s="1">
        <v>92</v>
      </c>
      <c r="B99" s="1" t="s">
        <v>148</v>
      </c>
      <c r="C99" s="86">
        <v>0</v>
      </c>
      <c r="D99" s="86">
        <v>0</v>
      </c>
      <c r="E99" s="86">
        <v>0</v>
      </c>
      <c r="F99" s="86">
        <f t="shared" si="4"/>
        <v>0</v>
      </c>
      <c r="G99" s="86">
        <v>295185</v>
      </c>
      <c r="H99" s="86">
        <v>0</v>
      </c>
      <c r="I99" s="86">
        <v>696443</v>
      </c>
      <c r="J99" s="86">
        <f t="shared" si="5"/>
        <v>991628</v>
      </c>
      <c r="K99" s="86">
        <v>1230526</v>
      </c>
      <c r="L99" s="86">
        <v>0</v>
      </c>
      <c r="M99" s="86">
        <v>390419</v>
      </c>
      <c r="N99" s="86">
        <f t="shared" si="6"/>
        <v>1620945</v>
      </c>
      <c r="O99" s="86">
        <v>0</v>
      </c>
      <c r="P99" s="86">
        <v>0</v>
      </c>
      <c r="Q99" s="86">
        <v>0</v>
      </c>
      <c r="R99" s="86">
        <f t="shared" si="7"/>
        <v>2612573</v>
      </c>
      <c r="S99" s="1">
        <v>92</v>
      </c>
    </row>
    <row r="100" spans="1:19" x14ac:dyDescent="0.25">
      <c r="A100" s="1">
        <v>93</v>
      </c>
      <c r="B100" s="1" t="s">
        <v>149</v>
      </c>
      <c r="C100" s="86">
        <v>15892984</v>
      </c>
      <c r="D100" s="86">
        <v>0</v>
      </c>
      <c r="E100" s="86">
        <v>0</v>
      </c>
      <c r="F100" s="86">
        <f t="shared" si="4"/>
        <v>15892984</v>
      </c>
      <c r="G100" s="86">
        <v>16779317</v>
      </c>
      <c r="H100" s="86">
        <v>0</v>
      </c>
      <c r="I100" s="86">
        <v>600744</v>
      </c>
      <c r="J100" s="86">
        <f t="shared" si="5"/>
        <v>17380061</v>
      </c>
      <c r="K100" s="86">
        <v>2606874</v>
      </c>
      <c r="L100" s="86">
        <v>0</v>
      </c>
      <c r="M100" s="86">
        <v>72604</v>
      </c>
      <c r="N100" s="86">
        <f t="shared" si="6"/>
        <v>2679478</v>
      </c>
      <c r="O100" s="86">
        <v>0</v>
      </c>
      <c r="P100" s="86">
        <v>0</v>
      </c>
      <c r="Q100" s="86">
        <v>451864</v>
      </c>
      <c r="R100" s="86">
        <f t="shared" si="7"/>
        <v>20511403</v>
      </c>
      <c r="S100" s="1">
        <v>93</v>
      </c>
    </row>
    <row r="101" spans="1:19" x14ac:dyDescent="0.25">
      <c r="A101" s="1">
        <v>94</v>
      </c>
      <c r="B101" s="1" t="s">
        <v>150</v>
      </c>
      <c r="C101" s="86">
        <v>0</v>
      </c>
      <c r="D101" s="86">
        <v>4916109</v>
      </c>
      <c r="E101" s="86">
        <v>0</v>
      </c>
      <c r="F101" s="86">
        <f t="shared" si="4"/>
        <v>4916109</v>
      </c>
      <c r="G101" s="86">
        <v>2365156</v>
      </c>
      <c r="H101" s="86">
        <v>0</v>
      </c>
      <c r="I101" s="86">
        <v>961954</v>
      </c>
      <c r="J101" s="86">
        <f t="shared" si="5"/>
        <v>3327110</v>
      </c>
      <c r="K101" s="86">
        <v>911959</v>
      </c>
      <c r="L101" s="86">
        <v>0</v>
      </c>
      <c r="M101" s="86">
        <v>667040</v>
      </c>
      <c r="N101" s="86">
        <f t="shared" si="6"/>
        <v>1578999</v>
      </c>
      <c r="O101" s="86">
        <v>0</v>
      </c>
      <c r="P101" s="86">
        <v>0</v>
      </c>
      <c r="Q101" s="86">
        <v>10000</v>
      </c>
      <c r="R101" s="86">
        <f t="shared" si="7"/>
        <v>4916109</v>
      </c>
      <c r="S101" s="1">
        <v>94</v>
      </c>
    </row>
    <row r="102" spans="1:19" x14ac:dyDescent="0.25">
      <c r="A102" s="15">
        <v>95</v>
      </c>
      <c r="B102" s="1" t="s">
        <v>151</v>
      </c>
      <c r="C102" s="87">
        <v>216786</v>
      </c>
      <c r="D102" s="87">
        <v>11361329</v>
      </c>
      <c r="E102" s="87">
        <v>0</v>
      </c>
      <c r="F102" s="87">
        <f t="shared" si="4"/>
        <v>11578115</v>
      </c>
      <c r="G102" s="87">
        <v>4260000</v>
      </c>
      <c r="H102" s="87">
        <v>0</v>
      </c>
      <c r="I102" s="87">
        <v>2561895</v>
      </c>
      <c r="J102" s="87">
        <f t="shared" si="5"/>
        <v>6821895</v>
      </c>
      <c r="K102" s="87">
        <v>2826453</v>
      </c>
      <c r="L102" s="87">
        <v>0</v>
      </c>
      <c r="M102" s="87">
        <v>1013117</v>
      </c>
      <c r="N102" s="87">
        <f t="shared" si="6"/>
        <v>3839570</v>
      </c>
      <c r="O102" s="87">
        <v>0</v>
      </c>
      <c r="P102" s="87">
        <v>0</v>
      </c>
      <c r="Q102" s="87">
        <v>13525</v>
      </c>
      <c r="R102" s="87">
        <f t="shared" si="7"/>
        <v>10674990</v>
      </c>
      <c r="S102" s="15">
        <v>95</v>
      </c>
    </row>
    <row r="103" spans="1:19" x14ac:dyDescent="0.25">
      <c r="A103" s="15">
        <f>A102</f>
        <v>95</v>
      </c>
      <c r="B103" s="6" t="s">
        <v>60</v>
      </c>
      <c r="C103" s="89">
        <f t="shared" ref="C103:R103" si="8">SUM(C8:C102)</f>
        <v>702190974</v>
      </c>
      <c r="D103" s="89">
        <f t="shared" si="8"/>
        <v>1481917293</v>
      </c>
      <c r="E103" s="89">
        <f t="shared" si="8"/>
        <v>134347</v>
      </c>
      <c r="F103" s="89">
        <f t="shared" si="8"/>
        <v>2184242614</v>
      </c>
      <c r="G103" s="89">
        <f t="shared" si="8"/>
        <v>978469239</v>
      </c>
      <c r="H103" s="89">
        <f t="shared" si="8"/>
        <v>95846653</v>
      </c>
      <c r="I103" s="89">
        <f t="shared" si="8"/>
        <v>730668909</v>
      </c>
      <c r="J103" s="89">
        <f t="shared" si="8"/>
        <v>1804984801</v>
      </c>
      <c r="K103" s="89">
        <f t="shared" si="8"/>
        <v>302907195</v>
      </c>
      <c r="L103" s="89">
        <f t="shared" si="8"/>
        <v>26172864</v>
      </c>
      <c r="M103" s="89">
        <f t="shared" si="8"/>
        <v>198234398</v>
      </c>
      <c r="N103" s="89">
        <f t="shared" si="8"/>
        <v>527314457</v>
      </c>
      <c r="O103" s="89">
        <f t="shared" si="8"/>
        <v>57761</v>
      </c>
      <c r="P103" s="89">
        <f t="shared" si="8"/>
        <v>26524059</v>
      </c>
      <c r="Q103" s="89">
        <f t="shared" si="8"/>
        <v>9563488</v>
      </c>
      <c r="R103" s="89">
        <f t="shared" si="8"/>
        <v>2368444566</v>
      </c>
      <c r="S103" s="15">
        <f>S102</f>
        <v>95</v>
      </c>
    </row>
    <row r="104" spans="1:19" ht="9.75" customHeight="1" x14ac:dyDescent="0.25"/>
  </sheetData>
  <mergeCells count="3">
    <mergeCell ref="C6:E6"/>
    <mergeCell ref="G6:I6"/>
    <mergeCell ref="K6:M6"/>
  </mergeCells>
  <printOptions horizontalCentered="1" verticalCentered="1" gridLines="1"/>
  <pageMargins left="0.5" right="0.5" top="0.4" bottom="0.4" header="0" footer="0"/>
  <pageSetup paperSize="3" scale="94" fitToHeight="0" orientation="landscape" r:id="rId1"/>
  <headerFooter alignWithMargins="0"/>
  <rowBreaks count="1" manualBreakCount="1">
    <brk id="5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C9545-3A8C-4A4A-BC5A-748DE3682E51}">
  <sheetPr>
    <pageSetUpPr fitToPage="1"/>
  </sheetPr>
  <dimension ref="A1:S46"/>
  <sheetViews>
    <sheetView topLeftCell="C28" zoomScaleNormal="100" workbookViewId="0">
      <selection activeCell="C6" sqref="C6:E6"/>
    </sheetView>
  </sheetViews>
  <sheetFormatPr defaultColWidth="7.21875" defaultRowHeight="12.6" x14ac:dyDescent="0.25"/>
  <cols>
    <col min="1" max="1" width="4.77734375" style="1" customWidth="1"/>
    <col min="2" max="2" width="16.33203125" style="1" customWidth="1"/>
    <col min="3" max="3" width="11.77734375" style="1" customWidth="1"/>
    <col min="4" max="4" width="12.77734375" style="1" customWidth="1"/>
    <col min="5" max="5" width="10.77734375" style="1" customWidth="1"/>
    <col min="6" max="6" width="12.77734375" style="1" customWidth="1"/>
    <col min="7" max="9" width="11.77734375" style="1" customWidth="1"/>
    <col min="10" max="10" width="12.77734375" style="1" customWidth="1"/>
    <col min="11" max="13" width="11.77734375" style="1" customWidth="1"/>
    <col min="14" max="14" width="12.77734375" style="1" customWidth="1"/>
    <col min="15" max="17" width="11.33203125" style="1" customWidth="1"/>
    <col min="18" max="18" width="12.77734375" style="1" customWidth="1"/>
    <col min="19" max="19" width="3.21875" style="1" bestFit="1" customWidth="1"/>
    <col min="20" max="256" width="7.21875" style="1"/>
    <col min="257" max="257" width="3.6640625" style="1" bestFit="1" customWidth="1"/>
    <col min="258" max="258" width="12.33203125" style="1" customWidth="1"/>
    <col min="259" max="259" width="12.21875" style="1" bestFit="1" customWidth="1"/>
    <col min="260" max="260" width="11.44140625" style="1" customWidth="1"/>
    <col min="261" max="261" width="10.44140625" style="1" customWidth="1"/>
    <col min="262" max="262" width="11" style="1" bestFit="1" customWidth="1"/>
    <col min="263" max="263" width="8.33203125" style="1" bestFit="1" customWidth="1"/>
    <col min="264" max="265" width="11.21875" style="1" bestFit="1" customWidth="1"/>
    <col min="266" max="266" width="11" style="1" bestFit="1" customWidth="1"/>
    <col min="267" max="267" width="8.33203125" style="1" bestFit="1" customWidth="1"/>
    <col min="268" max="268" width="10.6640625" style="1" bestFit="1" customWidth="1"/>
    <col min="269" max="269" width="11.21875" style="1" customWidth="1"/>
    <col min="270" max="270" width="10.44140625" style="1" customWidth="1"/>
    <col min="271" max="271" width="10.88671875" style="1" customWidth="1"/>
    <col min="272" max="272" width="10.77734375" style="1" customWidth="1"/>
    <col min="273" max="273" width="8.6640625" style="1" bestFit="1" customWidth="1"/>
    <col min="274" max="274" width="11" style="1" bestFit="1" customWidth="1"/>
    <col min="275" max="275" width="3.21875" style="1" bestFit="1" customWidth="1"/>
    <col min="276" max="512" width="7.21875" style="1"/>
    <col min="513" max="513" width="3.6640625" style="1" bestFit="1" customWidth="1"/>
    <col min="514" max="514" width="12.33203125" style="1" customWidth="1"/>
    <col min="515" max="515" width="12.21875" style="1" bestFit="1" customWidth="1"/>
    <col min="516" max="516" width="11.44140625" style="1" customWidth="1"/>
    <col min="517" max="517" width="10.44140625" style="1" customWidth="1"/>
    <col min="518" max="518" width="11" style="1" bestFit="1" customWidth="1"/>
    <col min="519" max="519" width="8.33203125" style="1" bestFit="1" customWidth="1"/>
    <col min="520" max="521" width="11.21875" style="1" bestFit="1" customWidth="1"/>
    <col min="522" max="522" width="11" style="1" bestFit="1" customWidth="1"/>
    <col min="523" max="523" width="8.33203125" style="1" bestFit="1" customWidth="1"/>
    <col min="524" max="524" width="10.6640625" style="1" bestFit="1" customWidth="1"/>
    <col min="525" max="525" width="11.21875" style="1" customWidth="1"/>
    <col min="526" max="526" width="10.44140625" style="1" customWidth="1"/>
    <col min="527" max="527" width="10.88671875" style="1" customWidth="1"/>
    <col min="528" max="528" width="10.77734375" style="1" customWidth="1"/>
    <col min="529" max="529" width="8.6640625" style="1" bestFit="1" customWidth="1"/>
    <col min="530" max="530" width="11" style="1" bestFit="1" customWidth="1"/>
    <col min="531" max="531" width="3.21875" style="1" bestFit="1" customWidth="1"/>
    <col min="532" max="768" width="7.21875" style="1"/>
    <col min="769" max="769" width="3.6640625" style="1" bestFit="1" customWidth="1"/>
    <col min="770" max="770" width="12.33203125" style="1" customWidth="1"/>
    <col min="771" max="771" width="12.21875" style="1" bestFit="1" customWidth="1"/>
    <col min="772" max="772" width="11.44140625" style="1" customWidth="1"/>
    <col min="773" max="773" width="10.44140625" style="1" customWidth="1"/>
    <col min="774" max="774" width="11" style="1" bestFit="1" customWidth="1"/>
    <col min="775" max="775" width="8.33203125" style="1" bestFit="1" customWidth="1"/>
    <col min="776" max="777" width="11.21875" style="1" bestFit="1" customWidth="1"/>
    <col min="778" max="778" width="11" style="1" bestFit="1" customWidth="1"/>
    <col min="779" max="779" width="8.33203125" style="1" bestFit="1" customWidth="1"/>
    <col min="780" max="780" width="10.6640625" style="1" bestFit="1" customWidth="1"/>
    <col min="781" max="781" width="11.21875" style="1" customWidth="1"/>
    <col min="782" max="782" width="10.44140625" style="1" customWidth="1"/>
    <col min="783" max="783" width="10.88671875" style="1" customWidth="1"/>
    <col min="784" max="784" width="10.77734375" style="1" customWidth="1"/>
    <col min="785" max="785" width="8.6640625" style="1" bestFit="1" customWidth="1"/>
    <col min="786" max="786" width="11" style="1" bestFit="1" customWidth="1"/>
    <col min="787" max="787" width="3.21875" style="1" bestFit="1" customWidth="1"/>
    <col min="788" max="1024" width="7.21875" style="1"/>
    <col min="1025" max="1025" width="3.6640625" style="1" bestFit="1" customWidth="1"/>
    <col min="1026" max="1026" width="12.33203125" style="1" customWidth="1"/>
    <col min="1027" max="1027" width="12.21875" style="1" bestFit="1" customWidth="1"/>
    <col min="1028" max="1028" width="11.44140625" style="1" customWidth="1"/>
    <col min="1029" max="1029" width="10.44140625" style="1" customWidth="1"/>
    <col min="1030" max="1030" width="11" style="1" bestFit="1" customWidth="1"/>
    <col min="1031" max="1031" width="8.33203125" style="1" bestFit="1" customWidth="1"/>
    <col min="1032" max="1033" width="11.21875" style="1" bestFit="1" customWidth="1"/>
    <col min="1034" max="1034" width="11" style="1" bestFit="1" customWidth="1"/>
    <col min="1035" max="1035" width="8.33203125" style="1" bestFit="1" customWidth="1"/>
    <col min="1036" max="1036" width="10.6640625" style="1" bestFit="1" customWidth="1"/>
    <col min="1037" max="1037" width="11.21875" style="1" customWidth="1"/>
    <col min="1038" max="1038" width="10.44140625" style="1" customWidth="1"/>
    <col min="1039" max="1039" width="10.88671875" style="1" customWidth="1"/>
    <col min="1040" max="1040" width="10.77734375" style="1" customWidth="1"/>
    <col min="1041" max="1041" width="8.6640625" style="1" bestFit="1" customWidth="1"/>
    <col min="1042" max="1042" width="11" style="1" bestFit="1" customWidth="1"/>
    <col min="1043" max="1043" width="3.21875" style="1" bestFit="1" customWidth="1"/>
    <col min="1044" max="1280" width="7.21875" style="1"/>
    <col min="1281" max="1281" width="3.6640625" style="1" bestFit="1" customWidth="1"/>
    <col min="1282" max="1282" width="12.33203125" style="1" customWidth="1"/>
    <col min="1283" max="1283" width="12.21875" style="1" bestFit="1" customWidth="1"/>
    <col min="1284" max="1284" width="11.44140625" style="1" customWidth="1"/>
    <col min="1285" max="1285" width="10.44140625" style="1" customWidth="1"/>
    <col min="1286" max="1286" width="11" style="1" bestFit="1" customWidth="1"/>
    <col min="1287" max="1287" width="8.33203125" style="1" bestFit="1" customWidth="1"/>
    <col min="1288" max="1289" width="11.21875" style="1" bestFit="1" customWidth="1"/>
    <col min="1290" max="1290" width="11" style="1" bestFit="1" customWidth="1"/>
    <col min="1291" max="1291" width="8.33203125" style="1" bestFit="1" customWidth="1"/>
    <col min="1292" max="1292" width="10.6640625" style="1" bestFit="1" customWidth="1"/>
    <col min="1293" max="1293" width="11.21875" style="1" customWidth="1"/>
    <col min="1294" max="1294" width="10.44140625" style="1" customWidth="1"/>
    <col min="1295" max="1295" width="10.88671875" style="1" customWidth="1"/>
    <col min="1296" max="1296" width="10.77734375" style="1" customWidth="1"/>
    <col min="1297" max="1297" width="8.6640625" style="1" bestFit="1" customWidth="1"/>
    <col min="1298" max="1298" width="11" style="1" bestFit="1" customWidth="1"/>
    <col min="1299" max="1299" width="3.21875" style="1" bestFit="1" customWidth="1"/>
    <col min="1300" max="1536" width="7.21875" style="1"/>
    <col min="1537" max="1537" width="3.6640625" style="1" bestFit="1" customWidth="1"/>
    <col min="1538" max="1538" width="12.33203125" style="1" customWidth="1"/>
    <col min="1539" max="1539" width="12.21875" style="1" bestFit="1" customWidth="1"/>
    <col min="1540" max="1540" width="11.44140625" style="1" customWidth="1"/>
    <col min="1541" max="1541" width="10.44140625" style="1" customWidth="1"/>
    <col min="1542" max="1542" width="11" style="1" bestFit="1" customWidth="1"/>
    <col min="1543" max="1543" width="8.33203125" style="1" bestFit="1" customWidth="1"/>
    <col min="1544" max="1545" width="11.21875" style="1" bestFit="1" customWidth="1"/>
    <col min="1546" max="1546" width="11" style="1" bestFit="1" customWidth="1"/>
    <col min="1547" max="1547" width="8.33203125" style="1" bestFit="1" customWidth="1"/>
    <col min="1548" max="1548" width="10.6640625" style="1" bestFit="1" customWidth="1"/>
    <col min="1549" max="1549" width="11.21875" style="1" customWidth="1"/>
    <col min="1550" max="1550" width="10.44140625" style="1" customWidth="1"/>
    <col min="1551" max="1551" width="10.88671875" style="1" customWidth="1"/>
    <col min="1552" max="1552" width="10.77734375" style="1" customWidth="1"/>
    <col min="1553" max="1553" width="8.6640625" style="1" bestFit="1" customWidth="1"/>
    <col min="1554" max="1554" width="11" style="1" bestFit="1" customWidth="1"/>
    <col min="1555" max="1555" width="3.21875" style="1" bestFit="1" customWidth="1"/>
    <col min="1556" max="1792" width="7.21875" style="1"/>
    <col min="1793" max="1793" width="3.6640625" style="1" bestFit="1" customWidth="1"/>
    <col min="1794" max="1794" width="12.33203125" style="1" customWidth="1"/>
    <col min="1795" max="1795" width="12.21875" style="1" bestFit="1" customWidth="1"/>
    <col min="1796" max="1796" width="11.44140625" style="1" customWidth="1"/>
    <col min="1797" max="1797" width="10.44140625" style="1" customWidth="1"/>
    <col min="1798" max="1798" width="11" style="1" bestFit="1" customWidth="1"/>
    <col min="1799" max="1799" width="8.33203125" style="1" bestFit="1" customWidth="1"/>
    <col min="1800" max="1801" width="11.21875" style="1" bestFit="1" customWidth="1"/>
    <col min="1802" max="1802" width="11" style="1" bestFit="1" customWidth="1"/>
    <col min="1803" max="1803" width="8.33203125" style="1" bestFit="1" customWidth="1"/>
    <col min="1804" max="1804" width="10.6640625" style="1" bestFit="1" customWidth="1"/>
    <col min="1805" max="1805" width="11.21875" style="1" customWidth="1"/>
    <col min="1806" max="1806" width="10.44140625" style="1" customWidth="1"/>
    <col min="1807" max="1807" width="10.88671875" style="1" customWidth="1"/>
    <col min="1808" max="1808" width="10.77734375" style="1" customWidth="1"/>
    <col min="1809" max="1809" width="8.6640625" style="1" bestFit="1" customWidth="1"/>
    <col min="1810" max="1810" width="11" style="1" bestFit="1" customWidth="1"/>
    <col min="1811" max="1811" width="3.21875" style="1" bestFit="1" customWidth="1"/>
    <col min="1812" max="2048" width="7.21875" style="1"/>
    <col min="2049" max="2049" width="3.6640625" style="1" bestFit="1" customWidth="1"/>
    <col min="2050" max="2050" width="12.33203125" style="1" customWidth="1"/>
    <col min="2051" max="2051" width="12.21875" style="1" bestFit="1" customWidth="1"/>
    <col min="2052" max="2052" width="11.44140625" style="1" customWidth="1"/>
    <col min="2053" max="2053" width="10.44140625" style="1" customWidth="1"/>
    <col min="2054" max="2054" width="11" style="1" bestFit="1" customWidth="1"/>
    <col min="2055" max="2055" width="8.33203125" style="1" bestFit="1" customWidth="1"/>
    <col min="2056" max="2057" width="11.21875" style="1" bestFit="1" customWidth="1"/>
    <col min="2058" max="2058" width="11" style="1" bestFit="1" customWidth="1"/>
    <col min="2059" max="2059" width="8.33203125" style="1" bestFit="1" customWidth="1"/>
    <col min="2060" max="2060" width="10.6640625" style="1" bestFit="1" customWidth="1"/>
    <col min="2061" max="2061" width="11.21875" style="1" customWidth="1"/>
    <col min="2062" max="2062" width="10.44140625" style="1" customWidth="1"/>
    <col min="2063" max="2063" width="10.88671875" style="1" customWidth="1"/>
    <col min="2064" max="2064" width="10.77734375" style="1" customWidth="1"/>
    <col min="2065" max="2065" width="8.6640625" style="1" bestFit="1" customWidth="1"/>
    <col min="2066" max="2066" width="11" style="1" bestFit="1" customWidth="1"/>
    <col min="2067" max="2067" width="3.21875" style="1" bestFit="1" customWidth="1"/>
    <col min="2068" max="2304" width="7.21875" style="1"/>
    <col min="2305" max="2305" width="3.6640625" style="1" bestFit="1" customWidth="1"/>
    <col min="2306" max="2306" width="12.33203125" style="1" customWidth="1"/>
    <col min="2307" max="2307" width="12.21875" style="1" bestFit="1" customWidth="1"/>
    <col min="2308" max="2308" width="11.44140625" style="1" customWidth="1"/>
    <col min="2309" max="2309" width="10.44140625" style="1" customWidth="1"/>
    <col min="2310" max="2310" width="11" style="1" bestFit="1" customWidth="1"/>
    <col min="2311" max="2311" width="8.33203125" style="1" bestFit="1" customWidth="1"/>
    <col min="2312" max="2313" width="11.21875" style="1" bestFit="1" customWidth="1"/>
    <col min="2314" max="2314" width="11" style="1" bestFit="1" customWidth="1"/>
    <col min="2315" max="2315" width="8.33203125" style="1" bestFit="1" customWidth="1"/>
    <col min="2316" max="2316" width="10.6640625" style="1" bestFit="1" customWidth="1"/>
    <col min="2317" max="2317" width="11.21875" style="1" customWidth="1"/>
    <col min="2318" max="2318" width="10.44140625" style="1" customWidth="1"/>
    <col min="2319" max="2319" width="10.88671875" style="1" customWidth="1"/>
    <col min="2320" max="2320" width="10.77734375" style="1" customWidth="1"/>
    <col min="2321" max="2321" width="8.6640625" style="1" bestFit="1" customWidth="1"/>
    <col min="2322" max="2322" width="11" style="1" bestFit="1" customWidth="1"/>
    <col min="2323" max="2323" width="3.21875" style="1" bestFit="1" customWidth="1"/>
    <col min="2324" max="2560" width="7.21875" style="1"/>
    <col min="2561" max="2561" width="3.6640625" style="1" bestFit="1" customWidth="1"/>
    <col min="2562" max="2562" width="12.33203125" style="1" customWidth="1"/>
    <col min="2563" max="2563" width="12.21875" style="1" bestFit="1" customWidth="1"/>
    <col min="2564" max="2564" width="11.44140625" style="1" customWidth="1"/>
    <col min="2565" max="2565" width="10.44140625" style="1" customWidth="1"/>
    <col min="2566" max="2566" width="11" style="1" bestFit="1" customWidth="1"/>
    <col min="2567" max="2567" width="8.33203125" style="1" bestFit="1" customWidth="1"/>
    <col min="2568" max="2569" width="11.21875" style="1" bestFit="1" customWidth="1"/>
    <col min="2570" max="2570" width="11" style="1" bestFit="1" customWidth="1"/>
    <col min="2571" max="2571" width="8.33203125" style="1" bestFit="1" customWidth="1"/>
    <col min="2572" max="2572" width="10.6640625" style="1" bestFit="1" customWidth="1"/>
    <col min="2573" max="2573" width="11.21875" style="1" customWidth="1"/>
    <col min="2574" max="2574" width="10.44140625" style="1" customWidth="1"/>
    <col min="2575" max="2575" width="10.88671875" style="1" customWidth="1"/>
    <col min="2576" max="2576" width="10.77734375" style="1" customWidth="1"/>
    <col min="2577" max="2577" width="8.6640625" style="1" bestFit="1" customWidth="1"/>
    <col min="2578" max="2578" width="11" style="1" bestFit="1" customWidth="1"/>
    <col min="2579" max="2579" width="3.21875" style="1" bestFit="1" customWidth="1"/>
    <col min="2580" max="2816" width="7.21875" style="1"/>
    <col min="2817" max="2817" width="3.6640625" style="1" bestFit="1" customWidth="1"/>
    <col min="2818" max="2818" width="12.33203125" style="1" customWidth="1"/>
    <col min="2819" max="2819" width="12.21875" style="1" bestFit="1" customWidth="1"/>
    <col min="2820" max="2820" width="11.44140625" style="1" customWidth="1"/>
    <col min="2821" max="2821" width="10.44140625" style="1" customWidth="1"/>
    <col min="2822" max="2822" width="11" style="1" bestFit="1" customWidth="1"/>
    <col min="2823" max="2823" width="8.33203125" style="1" bestFit="1" customWidth="1"/>
    <col min="2824" max="2825" width="11.21875" style="1" bestFit="1" customWidth="1"/>
    <col min="2826" max="2826" width="11" style="1" bestFit="1" customWidth="1"/>
    <col min="2827" max="2827" width="8.33203125" style="1" bestFit="1" customWidth="1"/>
    <col min="2828" max="2828" width="10.6640625" style="1" bestFit="1" customWidth="1"/>
    <col min="2829" max="2829" width="11.21875" style="1" customWidth="1"/>
    <col min="2830" max="2830" width="10.44140625" style="1" customWidth="1"/>
    <col min="2831" max="2831" width="10.88671875" style="1" customWidth="1"/>
    <col min="2832" max="2832" width="10.77734375" style="1" customWidth="1"/>
    <col min="2833" max="2833" width="8.6640625" style="1" bestFit="1" customWidth="1"/>
    <col min="2834" max="2834" width="11" style="1" bestFit="1" customWidth="1"/>
    <col min="2835" max="2835" width="3.21875" style="1" bestFit="1" customWidth="1"/>
    <col min="2836" max="3072" width="7.21875" style="1"/>
    <col min="3073" max="3073" width="3.6640625" style="1" bestFit="1" customWidth="1"/>
    <col min="3074" max="3074" width="12.33203125" style="1" customWidth="1"/>
    <col min="3075" max="3075" width="12.21875" style="1" bestFit="1" customWidth="1"/>
    <col min="3076" max="3076" width="11.44140625" style="1" customWidth="1"/>
    <col min="3077" max="3077" width="10.44140625" style="1" customWidth="1"/>
    <col min="3078" max="3078" width="11" style="1" bestFit="1" customWidth="1"/>
    <col min="3079" max="3079" width="8.33203125" style="1" bestFit="1" customWidth="1"/>
    <col min="3080" max="3081" width="11.21875" style="1" bestFit="1" customWidth="1"/>
    <col min="3082" max="3082" width="11" style="1" bestFit="1" customWidth="1"/>
    <col min="3083" max="3083" width="8.33203125" style="1" bestFit="1" customWidth="1"/>
    <col min="3084" max="3084" width="10.6640625" style="1" bestFit="1" customWidth="1"/>
    <col min="3085" max="3085" width="11.21875" style="1" customWidth="1"/>
    <col min="3086" max="3086" width="10.44140625" style="1" customWidth="1"/>
    <col min="3087" max="3087" width="10.88671875" style="1" customWidth="1"/>
    <col min="3088" max="3088" width="10.77734375" style="1" customWidth="1"/>
    <col min="3089" max="3089" width="8.6640625" style="1" bestFit="1" customWidth="1"/>
    <col min="3090" max="3090" width="11" style="1" bestFit="1" customWidth="1"/>
    <col min="3091" max="3091" width="3.21875" style="1" bestFit="1" customWidth="1"/>
    <col min="3092" max="3328" width="7.21875" style="1"/>
    <col min="3329" max="3329" width="3.6640625" style="1" bestFit="1" customWidth="1"/>
    <col min="3330" max="3330" width="12.33203125" style="1" customWidth="1"/>
    <col min="3331" max="3331" width="12.21875" style="1" bestFit="1" customWidth="1"/>
    <col min="3332" max="3332" width="11.44140625" style="1" customWidth="1"/>
    <col min="3333" max="3333" width="10.44140625" style="1" customWidth="1"/>
    <col min="3334" max="3334" width="11" style="1" bestFit="1" customWidth="1"/>
    <col min="3335" max="3335" width="8.33203125" style="1" bestFit="1" customWidth="1"/>
    <col min="3336" max="3337" width="11.21875" style="1" bestFit="1" customWidth="1"/>
    <col min="3338" max="3338" width="11" style="1" bestFit="1" customWidth="1"/>
    <col min="3339" max="3339" width="8.33203125" style="1" bestFit="1" customWidth="1"/>
    <col min="3340" max="3340" width="10.6640625" style="1" bestFit="1" customWidth="1"/>
    <col min="3341" max="3341" width="11.21875" style="1" customWidth="1"/>
    <col min="3342" max="3342" width="10.44140625" style="1" customWidth="1"/>
    <col min="3343" max="3343" width="10.88671875" style="1" customWidth="1"/>
    <col min="3344" max="3344" width="10.77734375" style="1" customWidth="1"/>
    <col min="3345" max="3345" width="8.6640625" style="1" bestFit="1" customWidth="1"/>
    <col min="3346" max="3346" width="11" style="1" bestFit="1" customWidth="1"/>
    <col min="3347" max="3347" width="3.21875" style="1" bestFit="1" customWidth="1"/>
    <col min="3348" max="3584" width="7.21875" style="1"/>
    <col min="3585" max="3585" width="3.6640625" style="1" bestFit="1" customWidth="1"/>
    <col min="3586" max="3586" width="12.33203125" style="1" customWidth="1"/>
    <col min="3587" max="3587" width="12.21875" style="1" bestFit="1" customWidth="1"/>
    <col min="3588" max="3588" width="11.44140625" style="1" customWidth="1"/>
    <col min="3589" max="3589" width="10.44140625" style="1" customWidth="1"/>
    <col min="3590" max="3590" width="11" style="1" bestFit="1" customWidth="1"/>
    <col min="3591" max="3591" width="8.33203125" style="1" bestFit="1" customWidth="1"/>
    <col min="3592" max="3593" width="11.21875" style="1" bestFit="1" customWidth="1"/>
    <col min="3594" max="3594" width="11" style="1" bestFit="1" customWidth="1"/>
    <col min="3595" max="3595" width="8.33203125" style="1" bestFit="1" customWidth="1"/>
    <col min="3596" max="3596" width="10.6640625" style="1" bestFit="1" customWidth="1"/>
    <col min="3597" max="3597" width="11.21875" style="1" customWidth="1"/>
    <col min="3598" max="3598" width="10.44140625" style="1" customWidth="1"/>
    <col min="3599" max="3599" width="10.88671875" style="1" customWidth="1"/>
    <col min="3600" max="3600" width="10.77734375" style="1" customWidth="1"/>
    <col min="3601" max="3601" width="8.6640625" style="1" bestFit="1" customWidth="1"/>
    <col min="3602" max="3602" width="11" style="1" bestFit="1" customWidth="1"/>
    <col min="3603" max="3603" width="3.21875" style="1" bestFit="1" customWidth="1"/>
    <col min="3604" max="3840" width="7.21875" style="1"/>
    <col min="3841" max="3841" width="3.6640625" style="1" bestFit="1" customWidth="1"/>
    <col min="3842" max="3842" width="12.33203125" style="1" customWidth="1"/>
    <col min="3843" max="3843" width="12.21875" style="1" bestFit="1" customWidth="1"/>
    <col min="3844" max="3844" width="11.44140625" style="1" customWidth="1"/>
    <col min="3845" max="3845" width="10.44140625" style="1" customWidth="1"/>
    <col min="3846" max="3846" width="11" style="1" bestFit="1" customWidth="1"/>
    <col min="3847" max="3847" width="8.33203125" style="1" bestFit="1" customWidth="1"/>
    <col min="3848" max="3849" width="11.21875" style="1" bestFit="1" customWidth="1"/>
    <col min="3850" max="3850" width="11" style="1" bestFit="1" customWidth="1"/>
    <col min="3851" max="3851" width="8.33203125" style="1" bestFit="1" customWidth="1"/>
    <col min="3852" max="3852" width="10.6640625" style="1" bestFit="1" customWidth="1"/>
    <col min="3853" max="3853" width="11.21875" style="1" customWidth="1"/>
    <col min="3854" max="3854" width="10.44140625" style="1" customWidth="1"/>
    <col min="3855" max="3855" width="10.88671875" style="1" customWidth="1"/>
    <col min="3856" max="3856" width="10.77734375" style="1" customWidth="1"/>
    <col min="3857" max="3857" width="8.6640625" style="1" bestFit="1" customWidth="1"/>
    <col min="3858" max="3858" width="11" style="1" bestFit="1" customWidth="1"/>
    <col min="3859" max="3859" width="3.21875" style="1" bestFit="1" customWidth="1"/>
    <col min="3860" max="4096" width="7.21875" style="1"/>
    <col min="4097" max="4097" width="3.6640625" style="1" bestFit="1" customWidth="1"/>
    <col min="4098" max="4098" width="12.33203125" style="1" customWidth="1"/>
    <col min="4099" max="4099" width="12.21875" style="1" bestFit="1" customWidth="1"/>
    <col min="4100" max="4100" width="11.44140625" style="1" customWidth="1"/>
    <col min="4101" max="4101" width="10.44140625" style="1" customWidth="1"/>
    <col min="4102" max="4102" width="11" style="1" bestFit="1" customWidth="1"/>
    <col min="4103" max="4103" width="8.33203125" style="1" bestFit="1" customWidth="1"/>
    <col min="4104" max="4105" width="11.21875" style="1" bestFit="1" customWidth="1"/>
    <col min="4106" max="4106" width="11" style="1" bestFit="1" customWidth="1"/>
    <col min="4107" max="4107" width="8.33203125" style="1" bestFit="1" customWidth="1"/>
    <col min="4108" max="4108" width="10.6640625" style="1" bestFit="1" customWidth="1"/>
    <col min="4109" max="4109" width="11.21875" style="1" customWidth="1"/>
    <col min="4110" max="4110" width="10.44140625" style="1" customWidth="1"/>
    <col min="4111" max="4111" width="10.88671875" style="1" customWidth="1"/>
    <col min="4112" max="4112" width="10.77734375" style="1" customWidth="1"/>
    <col min="4113" max="4113" width="8.6640625" style="1" bestFit="1" customWidth="1"/>
    <col min="4114" max="4114" width="11" style="1" bestFit="1" customWidth="1"/>
    <col min="4115" max="4115" width="3.21875" style="1" bestFit="1" customWidth="1"/>
    <col min="4116" max="4352" width="7.21875" style="1"/>
    <col min="4353" max="4353" width="3.6640625" style="1" bestFit="1" customWidth="1"/>
    <col min="4354" max="4354" width="12.33203125" style="1" customWidth="1"/>
    <col min="4355" max="4355" width="12.21875" style="1" bestFit="1" customWidth="1"/>
    <col min="4356" max="4356" width="11.44140625" style="1" customWidth="1"/>
    <col min="4357" max="4357" width="10.44140625" style="1" customWidth="1"/>
    <col min="4358" max="4358" width="11" style="1" bestFit="1" customWidth="1"/>
    <col min="4359" max="4359" width="8.33203125" style="1" bestFit="1" customWidth="1"/>
    <col min="4360" max="4361" width="11.21875" style="1" bestFit="1" customWidth="1"/>
    <col min="4362" max="4362" width="11" style="1" bestFit="1" customWidth="1"/>
    <col min="4363" max="4363" width="8.33203125" style="1" bestFit="1" customWidth="1"/>
    <col min="4364" max="4364" width="10.6640625" style="1" bestFit="1" customWidth="1"/>
    <col min="4365" max="4365" width="11.21875" style="1" customWidth="1"/>
    <col min="4366" max="4366" width="10.44140625" style="1" customWidth="1"/>
    <col min="4367" max="4367" width="10.88671875" style="1" customWidth="1"/>
    <col min="4368" max="4368" width="10.77734375" style="1" customWidth="1"/>
    <col min="4369" max="4369" width="8.6640625" style="1" bestFit="1" customWidth="1"/>
    <col min="4370" max="4370" width="11" style="1" bestFit="1" customWidth="1"/>
    <col min="4371" max="4371" width="3.21875" style="1" bestFit="1" customWidth="1"/>
    <col min="4372" max="4608" width="7.21875" style="1"/>
    <col min="4609" max="4609" width="3.6640625" style="1" bestFit="1" customWidth="1"/>
    <col min="4610" max="4610" width="12.33203125" style="1" customWidth="1"/>
    <col min="4611" max="4611" width="12.21875" style="1" bestFit="1" customWidth="1"/>
    <col min="4612" max="4612" width="11.44140625" style="1" customWidth="1"/>
    <col min="4613" max="4613" width="10.44140625" style="1" customWidth="1"/>
    <col min="4614" max="4614" width="11" style="1" bestFit="1" customWidth="1"/>
    <col min="4615" max="4615" width="8.33203125" style="1" bestFit="1" customWidth="1"/>
    <col min="4616" max="4617" width="11.21875" style="1" bestFit="1" customWidth="1"/>
    <col min="4618" max="4618" width="11" style="1" bestFit="1" customWidth="1"/>
    <col min="4619" max="4619" width="8.33203125" style="1" bestFit="1" customWidth="1"/>
    <col min="4620" max="4620" width="10.6640625" style="1" bestFit="1" customWidth="1"/>
    <col min="4621" max="4621" width="11.21875" style="1" customWidth="1"/>
    <col min="4622" max="4622" width="10.44140625" style="1" customWidth="1"/>
    <col min="4623" max="4623" width="10.88671875" style="1" customWidth="1"/>
    <col min="4624" max="4624" width="10.77734375" style="1" customWidth="1"/>
    <col min="4625" max="4625" width="8.6640625" style="1" bestFit="1" customWidth="1"/>
    <col min="4626" max="4626" width="11" style="1" bestFit="1" customWidth="1"/>
    <col min="4627" max="4627" width="3.21875" style="1" bestFit="1" customWidth="1"/>
    <col min="4628" max="4864" width="7.21875" style="1"/>
    <col min="4865" max="4865" width="3.6640625" style="1" bestFit="1" customWidth="1"/>
    <col min="4866" max="4866" width="12.33203125" style="1" customWidth="1"/>
    <col min="4867" max="4867" width="12.21875" style="1" bestFit="1" customWidth="1"/>
    <col min="4868" max="4868" width="11.44140625" style="1" customWidth="1"/>
    <col min="4869" max="4869" width="10.44140625" style="1" customWidth="1"/>
    <col min="4870" max="4870" width="11" style="1" bestFit="1" customWidth="1"/>
    <col min="4871" max="4871" width="8.33203125" style="1" bestFit="1" customWidth="1"/>
    <col min="4872" max="4873" width="11.21875" style="1" bestFit="1" customWidth="1"/>
    <col min="4874" max="4874" width="11" style="1" bestFit="1" customWidth="1"/>
    <col min="4875" max="4875" width="8.33203125" style="1" bestFit="1" customWidth="1"/>
    <col min="4876" max="4876" width="10.6640625" style="1" bestFit="1" customWidth="1"/>
    <col min="4877" max="4877" width="11.21875" style="1" customWidth="1"/>
    <col min="4878" max="4878" width="10.44140625" style="1" customWidth="1"/>
    <col min="4879" max="4879" width="10.88671875" style="1" customWidth="1"/>
    <col min="4880" max="4880" width="10.77734375" style="1" customWidth="1"/>
    <col min="4881" max="4881" width="8.6640625" style="1" bestFit="1" customWidth="1"/>
    <col min="4882" max="4882" width="11" style="1" bestFit="1" customWidth="1"/>
    <col min="4883" max="4883" width="3.21875" style="1" bestFit="1" customWidth="1"/>
    <col min="4884" max="5120" width="7.21875" style="1"/>
    <col min="5121" max="5121" width="3.6640625" style="1" bestFit="1" customWidth="1"/>
    <col min="5122" max="5122" width="12.33203125" style="1" customWidth="1"/>
    <col min="5123" max="5123" width="12.21875" style="1" bestFit="1" customWidth="1"/>
    <col min="5124" max="5124" width="11.44140625" style="1" customWidth="1"/>
    <col min="5125" max="5125" width="10.44140625" style="1" customWidth="1"/>
    <col min="5126" max="5126" width="11" style="1" bestFit="1" customWidth="1"/>
    <col min="5127" max="5127" width="8.33203125" style="1" bestFit="1" customWidth="1"/>
    <col min="5128" max="5129" width="11.21875" style="1" bestFit="1" customWidth="1"/>
    <col min="5130" max="5130" width="11" style="1" bestFit="1" customWidth="1"/>
    <col min="5131" max="5131" width="8.33203125" style="1" bestFit="1" customWidth="1"/>
    <col min="5132" max="5132" width="10.6640625" style="1" bestFit="1" customWidth="1"/>
    <col min="5133" max="5133" width="11.21875" style="1" customWidth="1"/>
    <col min="5134" max="5134" width="10.44140625" style="1" customWidth="1"/>
    <col min="5135" max="5135" width="10.88671875" style="1" customWidth="1"/>
    <col min="5136" max="5136" width="10.77734375" style="1" customWidth="1"/>
    <col min="5137" max="5137" width="8.6640625" style="1" bestFit="1" customWidth="1"/>
    <col min="5138" max="5138" width="11" style="1" bestFit="1" customWidth="1"/>
    <col min="5139" max="5139" width="3.21875" style="1" bestFit="1" customWidth="1"/>
    <col min="5140" max="5376" width="7.21875" style="1"/>
    <col min="5377" max="5377" width="3.6640625" style="1" bestFit="1" customWidth="1"/>
    <col min="5378" max="5378" width="12.33203125" style="1" customWidth="1"/>
    <col min="5379" max="5379" width="12.21875" style="1" bestFit="1" customWidth="1"/>
    <col min="5380" max="5380" width="11.44140625" style="1" customWidth="1"/>
    <col min="5381" max="5381" width="10.44140625" style="1" customWidth="1"/>
    <col min="5382" max="5382" width="11" style="1" bestFit="1" customWidth="1"/>
    <col min="5383" max="5383" width="8.33203125" style="1" bestFit="1" customWidth="1"/>
    <col min="5384" max="5385" width="11.21875" style="1" bestFit="1" customWidth="1"/>
    <col min="5386" max="5386" width="11" style="1" bestFit="1" customWidth="1"/>
    <col min="5387" max="5387" width="8.33203125" style="1" bestFit="1" customWidth="1"/>
    <col min="5388" max="5388" width="10.6640625" style="1" bestFit="1" customWidth="1"/>
    <col min="5389" max="5389" width="11.21875" style="1" customWidth="1"/>
    <col min="5390" max="5390" width="10.44140625" style="1" customWidth="1"/>
    <col min="5391" max="5391" width="10.88671875" style="1" customWidth="1"/>
    <col min="5392" max="5392" width="10.77734375" style="1" customWidth="1"/>
    <col min="5393" max="5393" width="8.6640625" style="1" bestFit="1" customWidth="1"/>
    <col min="5394" max="5394" width="11" style="1" bestFit="1" customWidth="1"/>
    <col min="5395" max="5395" width="3.21875" style="1" bestFit="1" customWidth="1"/>
    <col min="5396" max="5632" width="7.21875" style="1"/>
    <col min="5633" max="5633" width="3.6640625" style="1" bestFit="1" customWidth="1"/>
    <col min="5634" max="5634" width="12.33203125" style="1" customWidth="1"/>
    <col min="5635" max="5635" width="12.21875" style="1" bestFit="1" customWidth="1"/>
    <col min="5636" max="5636" width="11.44140625" style="1" customWidth="1"/>
    <col min="5637" max="5637" width="10.44140625" style="1" customWidth="1"/>
    <col min="5638" max="5638" width="11" style="1" bestFit="1" customWidth="1"/>
    <col min="5639" max="5639" width="8.33203125" style="1" bestFit="1" customWidth="1"/>
    <col min="5640" max="5641" width="11.21875" style="1" bestFit="1" customWidth="1"/>
    <col min="5642" max="5642" width="11" style="1" bestFit="1" customWidth="1"/>
    <col min="5643" max="5643" width="8.33203125" style="1" bestFit="1" customWidth="1"/>
    <col min="5644" max="5644" width="10.6640625" style="1" bestFit="1" customWidth="1"/>
    <col min="5645" max="5645" width="11.21875" style="1" customWidth="1"/>
    <col min="5646" max="5646" width="10.44140625" style="1" customWidth="1"/>
    <col min="5647" max="5647" width="10.88671875" style="1" customWidth="1"/>
    <col min="5648" max="5648" width="10.77734375" style="1" customWidth="1"/>
    <col min="5649" max="5649" width="8.6640625" style="1" bestFit="1" customWidth="1"/>
    <col min="5650" max="5650" width="11" style="1" bestFit="1" customWidth="1"/>
    <col min="5651" max="5651" width="3.21875" style="1" bestFit="1" customWidth="1"/>
    <col min="5652" max="5888" width="7.21875" style="1"/>
    <col min="5889" max="5889" width="3.6640625" style="1" bestFit="1" customWidth="1"/>
    <col min="5890" max="5890" width="12.33203125" style="1" customWidth="1"/>
    <col min="5891" max="5891" width="12.21875" style="1" bestFit="1" customWidth="1"/>
    <col min="5892" max="5892" width="11.44140625" style="1" customWidth="1"/>
    <col min="5893" max="5893" width="10.44140625" style="1" customWidth="1"/>
    <col min="5894" max="5894" width="11" style="1" bestFit="1" customWidth="1"/>
    <col min="5895" max="5895" width="8.33203125" style="1" bestFit="1" customWidth="1"/>
    <col min="5896" max="5897" width="11.21875" style="1" bestFit="1" customWidth="1"/>
    <col min="5898" max="5898" width="11" style="1" bestFit="1" customWidth="1"/>
    <col min="5899" max="5899" width="8.33203125" style="1" bestFit="1" customWidth="1"/>
    <col min="5900" max="5900" width="10.6640625" style="1" bestFit="1" customWidth="1"/>
    <col min="5901" max="5901" width="11.21875" style="1" customWidth="1"/>
    <col min="5902" max="5902" width="10.44140625" style="1" customWidth="1"/>
    <col min="5903" max="5903" width="10.88671875" style="1" customWidth="1"/>
    <col min="5904" max="5904" width="10.77734375" style="1" customWidth="1"/>
    <col min="5905" max="5905" width="8.6640625" style="1" bestFit="1" customWidth="1"/>
    <col min="5906" max="5906" width="11" style="1" bestFit="1" customWidth="1"/>
    <col min="5907" max="5907" width="3.21875" style="1" bestFit="1" customWidth="1"/>
    <col min="5908" max="6144" width="7.21875" style="1"/>
    <col min="6145" max="6145" width="3.6640625" style="1" bestFit="1" customWidth="1"/>
    <col min="6146" max="6146" width="12.33203125" style="1" customWidth="1"/>
    <col min="6147" max="6147" width="12.21875" style="1" bestFit="1" customWidth="1"/>
    <col min="6148" max="6148" width="11.44140625" style="1" customWidth="1"/>
    <col min="6149" max="6149" width="10.44140625" style="1" customWidth="1"/>
    <col min="6150" max="6150" width="11" style="1" bestFit="1" customWidth="1"/>
    <col min="6151" max="6151" width="8.33203125" style="1" bestFit="1" customWidth="1"/>
    <col min="6152" max="6153" width="11.21875" style="1" bestFit="1" customWidth="1"/>
    <col min="6154" max="6154" width="11" style="1" bestFit="1" customWidth="1"/>
    <col min="6155" max="6155" width="8.33203125" style="1" bestFit="1" customWidth="1"/>
    <col min="6156" max="6156" width="10.6640625" style="1" bestFit="1" customWidth="1"/>
    <col min="6157" max="6157" width="11.21875" style="1" customWidth="1"/>
    <col min="6158" max="6158" width="10.44140625" style="1" customWidth="1"/>
    <col min="6159" max="6159" width="10.88671875" style="1" customWidth="1"/>
    <col min="6160" max="6160" width="10.77734375" style="1" customWidth="1"/>
    <col min="6161" max="6161" width="8.6640625" style="1" bestFit="1" customWidth="1"/>
    <col min="6162" max="6162" width="11" style="1" bestFit="1" customWidth="1"/>
    <col min="6163" max="6163" width="3.21875" style="1" bestFit="1" customWidth="1"/>
    <col min="6164" max="6400" width="7.21875" style="1"/>
    <col min="6401" max="6401" width="3.6640625" style="1" bestFit="1" customWidth="1"/>
    <col min="6402" max="6402" width="12.33203125" style="1" customWidth="1"/>
    <col min="6403" max="6403" width="12.21875" style="1" bestFit="1" customWidth="1"/>
    <col min="6404" max="6404" width="11.44140625" style="1" customWidth="1"/>
    <col min="6405" max="6405" width="10.44140625" style="1" customWidth="1"/>
    <col min="6406" max="6406" width="11" style="1" bestFit="1" customWidth="1"/>
    <col min="6407" max="6407" width="8.33203125" style="1" bestFit="1" customWidth="1"/>
    <col min="6408" max="6409" width="11.21875" style="1" bestFit="1" customWidth="1"/>
    <col min="6410" max="6410" width="11" style="1" bestFit="1" customWidth="1"/>
    <col min="6411" max="6411" width="8.33203125" style="1" bestFit="1" customWidth="1"/>
    <col min="6412" max="6412" width="10.6640625" style="1" bestFit="1" customWidth="1"/>
    <col min="6413" max="6413" width="11.21875" style="1" customWidth="1"/>
    <col min="6414" max="6414" width="10.44140625" style="1" customWidth="1"/>
    <col min="6415" max="6415" width="10.88671875" style="1" customWidth="1"/>
    <col min="6416" max="6416" width="10.77734375" style="1" customWidth="1"/>
    <col min="6417" max="6417" width="8.6640625" style="1" bestFit="1" customWidth="1"/>
    <col min="6418" max="6418" width="11" style="1" bestFit="1" customWidth="1"/>
    <col min="6419" max="6419" width="3.21875" style="1" bestFit="1" customWidth="1"/>
    <col min="6420" max="6656" width="7.21875" style="1"/>
    <col min="6657" max="6657" width="3.6640625" style="1" bestFit="1" customWidth="1"/>
    <col min="6658" max="6658" width="12.33203125" style="1" customWidth="1"/>
    <col min="6659" max="6659" width="12.21875" style="1" bestFit="1" customWidth="1"/>
    <col min="6660" max="6660" width="11.44140625" style="1" customWidth="1"/>
    <col min="6661" max="6661" width="10.44140625" style="1" customWidth="1"/>
    <col min="6662" max="6662" width="11" style="1" bestFit="1" customWidth="1"/>
    <col min="6663" max="6663" width="8.33203125" style="1" bestFit="1" customWidth="1"/>
    <col min="6664" max="6665" width="11.21875" style="1" bestFit="1" customWidth="1"/>
    <col min="6666" max="6666" width="11" style="1" bestFit="1" customWidth="1"/>
    <col min="6667" max="6667" width="8.33203125" style="1" bestFit="1" customWidth="1"/>
    <col min="6668" max="6668" width="10.6640625" style="1" bestFit="1" customWidth="1"/>
    <col min="6669" max="6669" width="11.21875" style="1" customWidth="1"/>
    <col min="6670" max="6670" width="10.44140625" style="1" customWidth="1"/>
    <col min="6671" max="6671" width="10.88671875" style="1" customWidth="1"/>
    <col min="6672" max="6672" width="10.77734375" style="1" customWidth="1"/>
    <col min="6673" max="6673" width="8.6640625" style="1" bestFit="1" customWidth="1"/>
    <col min="6674" max="6674" width="11" style="1" bestFit="1" customWidth="1"/>
    <col min="6675" max="6675" width="3.21875" style="1" bestFit="1" customWidth="1"/>
    <col min="6676" max="6912" width="7.21875" style="1"/>
    <col min="6913" max="6913" width="3.6640625" style="1" bestFit="1" customWidth="1"/>
    <col min="6914" max="6914" width="12.33203125" style="1" customWidth="1"/>
    <col min="6915" max="6915" width="12.21875" style="1" bestFit="1" customWidth="1"/>
    <col min="6916" max="6916" width="11.44140625" style="1" customWidth="1"/>
    <col min="6917" max="6917" width="10.44140625" style="1" customWidth="1"/>
    <col min="6918" max="6918" width="11" style="1" bestFit="1" customWidth="1"/>
    <col min="6919" max="6919" width="8.33203125" style="1" bestFit="1" customWidth="1"/>
    <col min="6920" max="6921" width="11.21875" style="1" bestFit="1" customWidth="1"/>
    <col min="6922" max="6922" width="11" style="1" bestFit="1" customWidth="1"/>
    <col min="6923" max="6923" width="8.33203125" style="1" bestFit="1" customWidth="1"/>
    <col min="6924" max="6924" width="10.6640625" style="1" bestFit="1" customWidth="1"/>
    <col min="6925" max="6925" width="11.21875" style="1" customWidth="1"/>
    <col min="6926" max="6926" width="10.44140625" style="1" customWidth="1"/>
    <col min="6927" max="6927" width="10.88671875" style="1" customWidth="1"/>
    <col min="6928" max="6928" width="10.77734375" style="1" customWidth="1"/>
    <col min="6929" max="6929" width="8.6640625" style="1" bestFit="1" customWidth="1"/>
    <col min="6930" max="6930" width="11" style="1" bestFit="1" customWidth="1"/>
    <col min="6931" max="6931" width="3.21875" style="1" bestFit="1" customWidth="1"/>
    <col min="6932" max="7168" width="7.21875" style="1"/>
    <col min="7169" max="7169" width="3.6640625" style="1" bestFit="1" customWidth="1"/>
    <col min="7170" max="7170" width="12.33203125" style="1" customWidth="1"/>
    <col min="7171" max="7171" width="12.21875" style="1" bestFit="1" customWidth="1"/>
    <col min="7172" max="7172" width="11.44140625" style="1" customWidth="1"/>
    <col min="7173" max="7173" width="10.44140625" style="1" customWidth="1"/>
    <col min="7174" max="7174" width="11" style="1" bestFit="1" customWidth="1"/>
    <col min="7175" max="7175" width="8.33203125" style="1" bestFit="1" customWidth="1"/>
    <col min="7176" max="7177" width="11.21875" style="1" bestFit="1" customWidth="1"/>
    <col min="7178" max="7178" width="11" style="1" bestFit="1" customWidth="1"/>
    <col min="7179" max="7179" width="8.33203125" style="1" bestFit="1" customWidth="1"/>
    <col min="7180" max="7180" width="10.6640625" style="1" bestFit="1" customWidth="1"/>
    <col min="7181" max="7181" width="11.21875" style="1" customWidth="1"/>
    <col min="7182" max="7182" width="10.44140625" style="1" customWidth="1"/>
    <col min="7183" max="7183" width="10.88671875" style="1" customWidth="1"/>
    <col min="7184" max="7184" width="10.77734375" style="1" customWidth="1"/>
    <col min="7185" max="7185" width="8.6640625" style="1" bestFit="1" customWidth="1"/>
    <col min="7186" max="7186" width="11" style="1" bestFit="1" customWidth="1"/>
    <col min="7187" max="7187" width="3.21875" style="1" bestFit="1" customWidth="1"/>
    <col min="7188" max="7424" width="7.21875" style="1"/>
    <col min="7425" max="7425" width="3.6640625" style="1" bestFit="1" customWidth="1"/>
    <col min="7426" max="7426" width="12.33203125" style="1" customWidth="1"/>
    <col min="7427" max="7427" width="12.21875" style="1" bestFit="1" customWidth="1"/>
    <col min="7428" max="7428" width="11.44140625" style="1" customWidth="1"/>
    <col min="7429" max="7429" width="10.44140625" style="1" customWidth="1"/>
    <col min="7430" max="7430" width="11" style="1" bestFit="1" customWidth="1"/>
    <col min="7431" max="7431" width="8.33203125" style="1" bestFit="1" customWidth="1"/>
    <col min="7432" max="7433" width="11.21875" style="1" bestFit="1" customWidth="1"/>
    <col min="7434" max="7434" width="11" style="1" bestFit="1" customWidth="1"/>
    <col min="7435" max="7435" width="8.33203125" style="1" bestFit="1" customWidth="1"/>
    <col min="7436" max="7436" width="10.6640625" style="1" bestFit="1" customWidth="1"/>
    <col min="7437" max="7437" width="11.21875" style="1" customWidth="1"/>
    <col min="7438" max="7438" width="10.44140625" style="1" customWidth="1"/>
    <col min="7439" max="7439" width="10.88671875" style="1" customWidth="1"/>
    <col min="7440" max="7440" width="10.77734375" style="1" customWidth="1"/>
    <col min="7441" max="7441" width="8.6640625" style="1" bestFit="1" customWidth="1"/>
    <col min="7442" max="7442" width="11" style="1" bestFit="1" customWidth="1"/>
    <col min="7443" max="7443" width="3.21875" style="1" bestFit="1" customWidth="1"/>
    <col min="7444" max="7680" width="7.21875" style="1"/>
    <col min="7681" max="7681" width="3.6640625" style="1" bestFit="1" customWidth="1"/>
    <col min="7682" max="7682" width="12.33203125" style="1" customWidth="1"/>
    <col min="7683" max="7683" width="12.21875" style="1" bestFit="1" customWidth="1"/>
    <col min="7684" max="7684" width="11.44140625" style="1" customWidth="1"/>
    <col min="7685" max="7685" width="10.44140625" style="1" customWidth="1"/>
    <col min="7686" max="7686" width="11" style="1" bestFit="1" customWidth="1"/>
    <col min="7687" max="7687" width="8.33203125" style="1" bestFit="1" customWidth="1"/>
    <col min="7688" max="7689" width="11.21875" style="1" bestFit="1" customWidth="1"/>
    <col min="7690" max="7690" width="11" style="1" bestFit="1" customWidth="1"/>
    <col min="7691" max="7691" width="8.33203125" style="1" bestFit="1" customWidth="1"/>
    <col min="7692" max="7692" width="10.6640625" style="1" bestFit="1" customWidth="1"/>
    <col min="7693" max="7693" width="11.21875" style="1" customWidth="1"/>
    <col min="7694" max="7694" width="10.44140625" style="1" customWidth="1"/>
    <col min="7695" max="7695" width="10.88671875" style="1" customWidth="1"/>
    <col min="7696" max="7696" width="10.77734375" style="1" customWidth="1"/>
    <col min="7697" max="7697" width="8.6640625" style="1" bestFit="1" customWidth="1"/>
    <col min="7698" max="7698" width="11" style="1" bestFit="1" customWidth="1"/>
    <col min="7699" max="7699" width="3.21875" style="1" bestFit="1" customWidth="1"/>
    <col min="7700" max="7936" width="7.21875" style="1"/>
    <col min="7937" max="7937" width="3.6640625" style="1" bestFit="1" customWidth="1"/>
    <col min="7938" max="7938" width="12.33203125" style="1" customWidth="1"/>
    <col min="7939" max="7939" width="12.21875" style="1" bestFit="1" customWidth="1"/>
    <col min="7940" max="7940" width="11.44140625" style="1" customWidth="1"/>
    <col min="7941" max="7941" width="10.44140625" style="1" customWidth="1"/>
    <col min="7942" max="7942" width="11" style="1" bestFit="1" customWidth="1"/>
    <col min="7943" max="7943" width="8.33203125" style="1" bestFit="1" customWidth="1"/>
    <col min="7944" max="7945" width="11.21875" style="1" bestFit="1" customWidth="1"/>
    <col min="7946" max="7946" width="11" style="1" bestFit="1" customWidth="1"/>
    <col min="7947" max="7947" width="8.33203125" style="1" bestFit="1" customWidth="1"/>
    <col min="7948" max="7948" width="10.6640625" style="1" bestFit="1" customWidth="1"/>
    <col min="7949" max="7949" width="11.21875" style="1" customWidth="1"/>
    <col min="7950" max="7950" width="10.44140625" style="1" customWidth="1"/>
    <col min="7951" max="7951" width="10.88671875" style="1" customWidth="1"/>
    <col min="7952" max="7952" width="10.77734375" style="1" customWidth="1"/>
    <col min="7953" max="7953" width="8.6640625" style="1" bestFit="1" customWidth="1"/>
    <col min="7954" max="7954" width="11" style="1" bestFit="1" customWidth="1"/>
    <col min="7955" max="7955" width="3.21875" style="1" bestFit="1" customWidth="1"/>
    <col min="7956" max="8192" width="7.21875" style="1"/>
    <col min="8193" max="8193" width="3.6640625" style="1" bestFit="1" customWidth="1"/>
    <col min="8194" max="8194" width="12.33203125" style="1" customWidth="1"/>
    <col min="8195" max="8195" width="12.21875" style="1" bestFit="1" customWidth="1"/>
    <col min="8196" max="8196" width="11.44140625" style="1" customWidth="1"/>
    <col min="8197" max="8197" width="10.44140625" style="1" customWidth="1"/>
    <col min="8198" max="8198" width="11" style="1" bestFit="1" customWidth="1"/>
    <col min="8199" max="8199" width="8.33203125" style="1" bestFit="1" customWidth="1"/>
    <col min="8200" max="8201" width="11.21875" style="1" bestFit="1" customWidth="1"/>
    <col min="8202" max="8202" width="11" style="1" bestFit="1" customWidth="1"/>
    <col min="8203" max="8203" width="8.33203125" style="1" bestFit="1" customWidth="1"/>
    <col min="8204" max="8204" width="10.6640625" style="1" bestFit="1" customWidth="1"/>
    <col min="8205" max="8205" width="11.21875" style="1" customWidth="1"/>
    <col min="8206" max="8206" width="10.44140625" style="1" customWidth="1"/>
    <col min="8207" max="8207" width="10.88671875" style="1" customWidth="1"/>
    <col min="8208" max="8208" width="10.77734375" style="1" customWidth="1"/>
    <col min="8209" max="8209" width="8.6640625" style="1" bestFit="1" customWidth="1"/>
    <col min="8210" max="8210" width="11" style="1" bestFit="1" customWidth="1"/>
    <col min="8211" max="8211" width="3.21875" style="1" bestFit="1" customWidth="1"/>
    <col min="8212" max="8448" width="7.21875" style="1"/>
    <col min="8449" max="8449" width="3.6640625" style="1" bestFit="1" customWidth="1"/>
    <col min="8450" max="8450" width="12.33203125" style="1" customWidth="1"/>
    <col min="8451" max="8451" width="12.21875" style="1" bestFit="1" customWidth="1"/>
    <col min="8452" max="8452" width="11.44140625" style="1" customWidth="1"/>
    <col min="8453" max="8453" width="10.44140625" style="1" customWidth="1"/>
    <col min="8454" max="8454" width="11" style="1" bestFit="1" customWidth="1"/>
    <col min="8455" max="8455" width="8.33203125" style="1" bestFit="1" customWidth="1"/>
    <col min="8456" max="8457" width="11.21875" style="1" bestFit="1" customWidth="1"/>
    <col min="8458" max="8458" width="11" style="1" bestFit="1" customWidth="1"/>
    <col min="8459" max="8459" width="8.33203125" style="1" bestFit="1" customWidth="1"/>
    <col min="8460" max="8460" width="10.6640625" style="1" bestFit="1" customWidth="1"/>
    <col min="8461" max="8461" width="11.21875" style="1" customWidth="1"/>
    <col min="8462" max="8462" width="10.44140625" style="1" customWidth="1"/>
    <col min="8463" max="8463" width="10.88671875" style="1" customWidth="1"/>
    <col min="8464" max="8464" width="10.77734375" style="1" customWidth="1"/>
    <col min="8465" max="8465" width="8.6640625" style="1" bestFit="1" customWidth="1"/>
    <col min="8466" max="8466" width="11" style="1" bestFit="1" customWidth="1"/>
    <col min="8467" max="8467" width="3.21875" style="1" bestFit="1" customWidth="1"/>
    <col min="8468" max="8704" width="7.21875" style="1"/>
    <col min="8705" max="8705" width="3.6640625" style="1" bestFit="1" customWidth="1"/>
    <col min="8706" max="8706" width="12.33203125" style="1" customWidth="1"/>
    <col min="8707" max="8707" width="12.21875" style="1" bestFit="1" customWidth="1"/>
    <col min="8708" max="8708" width="11.44140625" style="1" customWidth="1"/>
    <col min="8709" max="8709" width="10.44140625" style="1" customWidth="1"/>
    <col min="8710" max="8710" width="11" style="1" bestFit="1" customWidth="1"/>
    <col min="8711" max="8711" width="8.33203125" style="1" bestFit="1" customWidth="1"/>
    <col min="8712" max="8713" width="11.21875" style="1" bestFit="1" customWidth="1"/>
    <col min="8714" max="8714" width="11" style="1" bestFit="1" customWidth="1"/>
    <col min="8715" max="8715" width="8.33203125" style="1" bestFit="1" customWidth="1"/>
    <col min="8716" max="8716" width="10.6640625" style="1" bestFit="1" customWidth="1"/>
    <col min="8717" max="8717" width="11.21875" style="1" customWidth="1"/>
    <col min="8718" max="8718" width="10.44140625" style="1" customWidth="1"/>
    <col min="8719" max="8719" width="10.88671875" style="1" customWidth="1"/>
    <col min="8720" max="8720" width="10.77734375" style="1" customWidth="1"/>
    <col min="8721" max="8721" width="8.6640625" style="1" bestFit="1" customWidth="1"/>
    <col min="8722" max="8722" width="11" style="1" bestFit="1" customWidth="1"/>
    <col min="8723" max="8723" width="3.21875" style="1" bestFit="1" customWidth="1"/>
    <col min="8724" max="8960" width="7.21875" style="1"/>
    <col min="8961" max="8961" width="3.6640625" style="1" bestFit="1" customWidth="1"/>
    <col min="8962" max="8962" width="12.33203125" style="1" customWidth="1"/>
    <col min="8963" max="8963" width="12.21875" style="1" bestFit="1" customWidth="1"/>
    <col min="8964" max="8964" width="11.44140625" style="1" customWidth="1"/>
    <col min="8965" max="8965" width="10.44140625" style="1" customWidth="1"/>
    <col min="8966" max="8966" width="11" style="1" bestFit="1" customWidth="1"/>
    <col min="8967" max="8967" width="8.33203125" style="1" bestFit="1" customWidth="1"/>
    <col min="8968" max="8969" width="11.21875" style="1" bestFit="1" customWidth="1"/>
    <col min="8970" max="8970" width="11" style="1" bestFit="1" customWidth="1"/>
    <col min="8971" max="8971" width="8.33203125" style="1" bestFit="1" customWidth="1"/>
    <col min="8972" max="8972" width="10.6640625" style="1" bestFit="1" customWidth="1"/>
    <col min="8973" max="8973" width="11.21875" style="1" customWidth="1"/>
    <col min="8974" max="8974" width="10.44140625" style="1" customWidth="1"/>
    <col min="8975" max="8975" width="10.88671875" style="1" customWidth="1"/>
    <col min="8976" max="8976" width="10.77734375" style="1" customWidth="1"/>
    <col min="8977" max="8977" width="8.6640625" style="1" bestFit="1" customWidth="1"/>
    <col min="8978" max="8978" width="11" style="1" bestFit="1" customWidth="1"/>
    <col min="8979" max="8979" width="3.21875" style="1" bestFit="1" customWidth="1"/>
    <col min="8980" max="9216" width="7.21875" style="1"/>
    <col min="9217" max="9217" width="3.6640625" style="1" bestFit="1" customWidth="1"/>
    <col min="9218" max="9218" width="12.33203125" style="1" customWidth="1"/>
    <col min="9219" max="9219" width="12.21875" style="1" bestFit="1" customWidth="1"/>
    <col min="9220" max="9220" width="11.44140625" style="1" customWidth="1"/>
    <col min="9221" max="9221" width="10.44140625" style="1" customWidth="1"/>
    <col min="9222" max="9222" width="11" style="1" bestFit="1" customWidth="1"/>
    <col min="9223" max="9223" width="8.33203125" style="1" bestFit="1" customWidth="1"/>
    <col min="9224" max="9225" width="11.21875" style="1" bestFit="1" customWidth="1"/>
    <col min="9226" max="9226" width="11" style="1" bestFit="1" customWidth="1"/>
    <col min="9227" max="9227" width="8.33203125" style="1" bestFit="1" customWidth="1"/>
    <col min="9228" max="9228" width="10.6640625" style="1" bestFit="1" customWidth="1"/>
    <col min="9229" max="9229" width="11.21875" style="1" customWidth="1"/>
    <col min="9230" max="9230" width="10.44140625" style="1" customWidth="1"/>
    <col min="9231" max="9231" width="10.88671875" style="1" customWidth="1"/>
    <col min="9232" max="9232" width="10.77734375" style="1" customWidth="1"/>
    <col min="9233" max="9233" width="8.6640625" style="1" bestFit="1" customWidth="1"/>
    <col min="9234" max="9234" width="11" style="1" bestFit="1" customWidth="1"/>
    <col min="9235" max="9235" width="3.21875" style="1" bestFit="1" customWidth="1"/>
    <col min="9236" max="9472" width="7.21875" style="1"/>
    <col min="9473" max="9473" width="3.6640625" style="1" bestFit="1" customWidth="1"/>
    <col min="9474" max="9474" width="12.33203125" style="1" customWidth="1"/>
    <col min="9475" max="9475" width="12.21875" style="1" bestFit="1" customWidth="1"/>
    <col min="9476" max="9476" width="11.44140625" style="1" customWidth="1"/>
    <col min="9477" max="9477" width="10.44140625" style="1" customWidth="1"/>
    <col min="9478" max="9478" width="11" style="1" bestFit="1" customWidth="1"/>
    <col min="9479" max="9479" width="8.33203125" style="1" bestFit="1" customWidth="1"/>
    <col min="9480" max="9481" width="11.21875" style="1" bestFit="1" customWidth="1"/>
    <col min="9482" max="9482" width="11" style="1" bestFit="1" customWidth="1"/>
    <col min="9483" max="9483" width="8.33203125" style="1" bestFit="1" customWidth="1"/>
    <col min="9484" max="9484" width="10.6640625" style="1" bestFit="1" customWidth="1"/>
    <col min="9485" max="9485" width="11.21875" style="1" customWidth="1"/>
    <col min="9486" max="9486" width="10.44140625" style="1" customWidth="1"/>
    <col min="9487" max="9487" width="10.88671875" style="1" customWidth="1"/>
    <col min="9488" max="9488" width="10.77734375" style="1" customWidth="1"/>
    <col min="9489" max="9489" width="8.6640625" style="1" bestFit="1" customWidth="1"/>
    <col min="9490" max="9490" width="11" style="1" bestFit="1" customWidth="1"/>
    <col min="9491" max="9491" width="3.21875" style="1" bestFit="1" customWidth="1"/>
    <col min="9492" max="9728" width="7.21875" style="1"/>
    <col min="9729" max="9729" width="3.6640625" style="1" bestFit="1" customWidth="1"/>
    <col min="9730" max="9730" width="12.33203125" style="1" customWidth="1"/>
    <col min="9731" max="9731" width="12.21875" style="1" bestFit="1" customWidth="1"/>
    <col min="9732" max="9732" width="11.44140625" style="1" customWidth="1"/>
    <col min="9733" max="9733" width="10.44140625" style="1" customWidth="1"/>
    <col min="9734" max="9734" width="11" style="1" bestFit="1" customWidth="1"/>
    <col min="9735" max="9735" width="8.33203125" style="1" bestFit="1" customWidth="1"/>
    <col min="9736" max="9737" width="11.21875" style="1" bestFit="1" customWidth="1"/>
    <col min="9738" max="9738" width="11" style="1" bestFit="1" customWidth="1"/>
    <col min="9739" max="9739" width="8.33203125" style="1" bestFit="1" customWidth="1"/>
    <col min="9740" max="9740" width="10.6640625" style="1" bestFit="1" customWidth="1"/>
    <col min="9741" max="9741" width="11.21875" style="1" customWidth="1"/>
    <col min="9742" max="9742" width="10.44140625" style="1" customWidth="1"/>
    <col min="9743" max="9743" width="10.88671875" style="1" customWidth="1"/>
    <col min="9744" max="9744" width="10.77734375" style="1" customWidth="1"/>
    <col min="9745" max="9745" width="8.6640625" style="1" bestFit="1" customWidth="1"/>
    <col min="9746" max="9746" width="11" style="1" bestFit="1" customWidth="1"/>
    <col min="9747" max="9747" width="3.21875" style="1" bestFit="1" customWidth="1"/>
    <col min="9748" max="9984" width="7.21875" style="1"/>
    <col min="9985" max="9985" width="3.6640625" style="1" bestFit="1" customWidth="1"/>
    <col min="9986" max="9986" width="12.33203125" style="1" customWidth="1"/>
    <col min="9987" max="9987" width="12.21875" style="1" bestFit="1" customWidth="1"/>
    <col min="9988" max="9988" width="11.44140625" style="1" customWidth="1"/>
    <col min="9989" max="9989" width="10.44140625" style="1" customWidth="1"/>
    <col min="9990" max="9990" width="11" style="1" bestFit="1" customWidth="1"/>
    <col min="9991" max="9991" width="8.33203125" style="1" bestFit="1" customWidth="1"/>
    <col min="9992" max="9993" width="11.21875" style="1" bestFit="1" customWidth="1"/>
    <col min="9994" max="9994" width="11" style="1" bestFit="1" customWidth="1"/>
    <col min="9995" max="9995" width="8.33203125" style="1" bestFit="1" customWidth="1"/>
    <col min="9996" max="9996" width="10.6640625" style="1" bestFit="1" customWidth="1"/>
    <col min="9997" max="9997" width="11.21875" style="1" customWidth="1"/>
    <col min="9998" max="9998" width="10.44140625" style="1" customWidth="1"/>
    <col min="9999" max="9999" width="10.88671875" style="1" customWidth="1"/>
    <col min="10000" max="10000" width="10.77734375" style="1" customWidth="1"/>
    <col min="10001" max="10001" width="8.6640625" style="1" bestFit="1" customWidth="1"/>
    <col min="10002" max="10002" width="11" style="1" bestFit="1" customWidth="1"/>
    <col min="10003" max="10003" width="3.21875" style="1" bestFit="1" customWidth="1"/>
    <col min="10004" max="10240" width="7.21875" style="1"/>
    <col min="10241" max="10241" width="3.6640625" style="1" bestFit="1" customWidth="1"/>
    <col min="10242" max="10242" width="12.33203125" style="1" customWidth="1"/>
    <col min="10243" max="10243" width="12.21875" style="1" bestFit="1" customWidth="1"/>
    <col min="10244" max="10244" width="11.44140625" style="1" customWidth="1"/>
    <col min="10245" max="10245" width="10.44140625" style="1" customWidth="1"/>
    <col min="10246" max="10246" width="11" style="1" bestFit="1" customWidth="1"/>
    <col min="10247" max="10247" width="8.33203125" style="1" bestFit="1" customWidth="1"/>
    <col min="10248" max="10249" width="11.21875" style="1" bestFit="1" customWidth="1"/>
    <col min="10250" max="10250" width="11" style="1" bestFit="1" customWidth="1"/>
    <col min="10251" max="10251" width="8.33203125" style="1" bestFit="1" customWidth="1"/>
    <col min="10252" max="10252" width="10.6640625" style="1" bestFit="1" customWidth="1"/>
    <col min="10253" max="10253" width="11.21875" style="1" customWidth="1"/>
    <col min="10254" max="10254" width="10.44140625" style="1" customWidth="1"/>
    <col min="10255" max="10255" width="10.88671875" style="1" customWidth="1"/>
    <col min="10256" max="10256" width="10.77734375" style="1" customWidth="1"/>
    <col min="10257" max="10257" width="8.6640625" style="1" bestFit="1" customWidth="1"/>
    <col min="10258" max="10258" width="11" style="1" bestFit="1" customWidth="1"/>
    <col min="10259" max="10259" width="3.21875" style="1" bestFit="1" customWidth="1"/>
    <col min="10260" max="10496" width="7.21875" style="1"/>
    <col min="10497" max="10497" width="3.6640625" style="1" bestFit="1" customWidth="1"/>
    <col min="10498" max="10498" width="12.33203125" style="1" customWidth="1"/>
    <col min="10499" max="10499" width="12.21875" style="1" bestFit="1" customWidth="1"/>
    <col min="10500" max="10500" width="11.44140625" style="1" customWidth="1"/>
    <col min="10501" max="10501" width="10.44140625" style="1" customWidth="1"/>
    <col min="10502" max="10502" width="11" style="1" bestFit="1" customWidth="1"/>
    <col min="10503" max="10503" width="8.33203125" style="1" bestFit="1" customWidth="1"/>
    <col min="10504" max="10505" width="11.21875" style="1" bestFit="1" customWidth="1"/>
    <col min="10506" max="10506" width="11" style="1" bestFit="1" customWidth="1"/>
    <col min="10507" max="10507" width="8.33203125" style="1" bestFit="1" customWidth="1"/>
    <col min="10508" max="10508" width="10.6640625" style="1" bestFit="1" customWidth="1"/>
    <col min="10509" max="10509" width="11.21875" style="1" customWidth="1"/>
    <col min="10510" max="10510" width="10.44140625" style="1" customWidth="1"/>
    <col min="10511" max="10511" width="10.88671875" style="1" customWidth="1"/>
    <col min="10512" max="10512" width="10.77734375" style="1" customWidth="1"/>
    <col min="10513" max="10513" width="8.6640625" style="1" bestFit="1" customWidth="1"/>
    <col min="10514" max="10514" width="11" style="1" bestFit="1" customWidth="1"/>
    <col min="10515" max="10515" width="3.21875" style="1" bestFit="1" customWidth="1"/>
    <col min="10516" max="10752" width="7.21875" style="1"/>
    <col min="10753" max="10753" width="3.6640625" style="1" bestFit="1" customWidth="1"/>
    <col min="10754" max="10754" width="12.33203125" style="1" customWidth="1"/>
    <col min="10755" max="10755" width="12.21875" style="1" bestFit="1" customWidth="1"/>
    <col min="10756" max="10756" width="11.44140625" style="1" customWidth="1"/>
    <col min="10757" max="10757" width="10.44140625" style="1" customWidth="1"/>
    <col min="10758" max="10758" width="11" style="1" bestFit="1" customWidth="1"/>
    <col min="10759" max="10759" width="8.33203125" style="1" bestFit="1" customWidth="1"/>
    <col min="10760" max="10761" width="11.21875" style="1" bestFit="1" customWidth="1"/>
    <col min="10762" max="10762" width="11" style="1" bestFit="1" customWidth="1"/>
    <col min="10763" max="10763" width="8.33203125" style="1" bestFit="1" customWidth="1"/>
    <col min="10764" max="10764" width="10.6640625" style="1" bestFit="1" customWidth="1"/>
    <col min="10765" max="10765" width="11.21875" style="1" customWidth="1"/>
    <col min="10766" max="10766" width="10.44140625" style="1" customWidth="1"/>
    <col min="10767" max="10767" width="10.88671875" style="1" customWidth="1"/>
    <col min="10768" max="10768" width="10.77734375" style="1" customWidth="1"/>
    <col min="10769" max="10769" width="8.6640625" style="1" bestFit="1" customWidth="1"/>
    <col min="10770" max="10770" width="11" style="1" bestFit="1" customWidth="1"/>
    <col min="10771" max="10771" width="3.21875" style="1" bestFit="1" customWidth="1"/>
    <col min="10772" max="11008" width="7.21875" style="1"/>
    <col min="11009" max="11009" width="3.6640625" style="1" bestFit="1" customWidth="1"/>
    <col min="11010" max="11010" width="12.33203125" style="1" customWidth="1"/>
    <col min="11011" max="11011" width="12.21875" style="1" bestFit="1" customWidth="1"/>
    <col min="11012" max="11012" width="11.44140625" style="1" customWidth="1"/>
    <col min="11013" max="11013" width="10.44140625" style="1" customWidth="1"/>
    <col min="11014" max="11014" width="11" style="1" bestFit="1" customWidth="1"/>
    <col min="11015" max="11015" width="8.33203125" style="1" bestFit="1" customWidth="1"/>
    <col min="11016" max="11017" width="11.21875" style="1" bestFit="1" customWidth="1"/>
    <col min="11018" max="11018" width="11" style="1" bestFit="1" customWidth="1"/>
    <col min="11019" max="11019" width="8.33203125" style="1" bestFit="1" customWidth="1"/>
    <col min="11020" max="11020" width="10.6640625" style="1" bestFit="1" customWidth="1"/>
    <col min="11021" max="11021" width="11.21875" style="1" customWidth="1"/>
    <col min="11022" max="11022" width="10.44140625" style="1" customWidth="1"/>
    <col min="11023" max="11023" width="10.88671875" style="1" customWidth="1"/>
    <col min="11024" max="11024" width="10.77734375" style="1" customWidth="1"/>
    <col min="11025" max="11025" width="8.6640625" style="1" bestFit="1" customWidth="1"/>
    <col min="11026" max="11026" width="11" style="1" bestFit="1" customWidth="1"/>
    <col min="11027" max="11027" width="3.21875" style="1" bestFit="1" customWidth="1"/>
    <col min="11028" max="11264" width="7.21875" style="1"/>
    <col min="11265" max="11265" width="3.6640625" style="1" bestFit="1" customWidth="1"/>
    <col min="11266" max="11266" width="12.33203125" style="1" customWidth="1"/>
    <col min="11267" max="11267" width="12.21875" style="1" bestFit="1" customWidth="1"/>
    <col min="11268" max="11268" width="11.44140625" style="1" customWidth="1"/>
    <col min="11269" max="11269" width="10.44140625" style="1" customWidth="1"/>
    <col min="11270" max="11270" width="11" style="1" bestFit="1" customWidth="1"/>
    <col min="11271" max="11271" width="8.33203125" style="1" bestFit="1" customWidth="1"/>
    <col min="11272" max="11273" width="11.21875" style="1" bestFit="1" customWidth="1"/>
    <col min="11274" max="11274" width="11" style="1" bestFit="1" customWidth="1"/>
    <col min="11275" max="11275" width="8.33203125" style="1" bestFit="1" customWidth="1"/>
    <col min="11276" max="11276" width="10.6640625" style="1" bestFit="1" customWidth="1"/>
    <col min="11277" max="11277" width="11.21875" style="1" customWidth="1"/>
    <col min="11278" max="11278" width="10.44140625" style="1" customWidth="1"/>
    <col min="11279" max="11279" width="10.88671875" style="1" customWidth="1"/>
    <col min="11280" max="11280" width="10.77734375" style="1" customWidth="1"/>
    <col min="11281" max="11281" width="8.6640625" style="1" bestFit="1" customWidth="1"/>
    <col min="11282" max="11282" width="11" style="1" bestFit="1" customWidth="1"/>
    <col min="11283" max="11283" width="3.21875" style="1" bestFit="1" customWidth="1"/>
    <col min="11284" max="11520" width="7.21875" style="1"/>
    <col min="11521" max="11521" width="3.6640625" style="1" bestFit="1" customWidth="1"/>
    <col min="11522" max="11522" width="12.33203125" style="1" customWidth="1"/>
    <col min="11523" max="11523" width="12.21875" style="1" bestFit="1" customWidth="1"/>
    <col min="11524" max="11524" width="11.44140625" style="1" customWidth="1"/>
    <col min="11525" max="11525" width="10.44140625" style="1" customWidth="1"/>
    <col min="11526" max="11526" width="11" style="1" bestFit="1" customWidth="1"/>
    <col min="11527" max="11527" width="8.33203125" style="1" bestFit="1" customWidth="1"/>
    <col min="11528" max="11529" width="11.21875" style="1" bestFit="1" customWidth="1"/>
    <col min="11530" max="11530" width="11" style="1" bestFit="1" customWidth="1"/>
    <col min="11531" max="11531" width="8.33203125" style="1" bestFit="1" customWidth="1"/>
    <col min="11532" max="11532" width="10.6640625" style="1" bestFit="1" customWidth="1"/>
    <col min="11533" max="11533" width="11.21875" style="1" customWidth="1"/>
    <col min="11534" max="11534" width="10.44140625" style="1" customWidth="1"/>
    <col min="11535" max="11535" width="10.88671875" style="1" customWidth="1"/>
    <col min="11536" max="11536" width="10.77734375" style="1" customWidth="1"/>
    <col min="11537" max="11537" width="8.6640625" style="1" bestFit="1" customWidth="1"/>
    <col min="11538" max="11538" width="11" style="1" bestFit="1" customWidth="1"/>
    <col min="11539" max="11539" width="3.21875" style="1" bestFit="1" customWidth="1"/>
    <col min="11540" max="11776" width="7.21875" style="1"/>
    <col min="11777" max="11777" width="3.6640625" style="1" bestFit="1" customWidth="1"/>
    <col min="11778" max="11778" width="12.33203125" style="1" customWidth="1"/>
    <col min="11779" max="11779" width="12.21875" style="1" bestFit="1" customWidth="1"/>
    <col min="11780" max="11780" width="11.44140625" style="1" customWidth="1"/>
    <col min="11781" max="11781" width="10.44140625" style="1" customWidth="1"/>
    <col min="11782" max="11782" width="11" style="1" bestFit="1" customWidth="1"/>
    <col min="11783" max="11783" width="8.33203125" style="1" bestFit="1" customWidth="1"/>
    <col min="11784" max="11785" width="11.21875" style="1" bestFit="1" customWidth="1"/>
    <col min="11786" max="11786" width="11" style="1" bestFit="1" customWidth="1"/>
    <col min="11787" max="11787" width="8.33203125" style="1" bestFit="1" customWidth="1"/>
    <col min="11788" max="11788" width="10.6640625" style="1" bestFit="1" customWidth="1"/>
    <col min="11789" max="11789" width="11.21875" style="1" customWidth="1"/>
    <col min="11790" max="11790" width="10.44140625" style="1" customWidth="1"/>
    <col min="11791" max="11791" width="10.88671875" style="1" customWidth="1"/>
    <col min="11792" max="11792" width="10.77734375" style="1" customWidth="1"/>
    <col min="11793" max="11793" width="8.6640625" style="1" bestFit="1" customWidth="1"/>
    <col min="11794" max="11794" width="11" style="1" bestFit="1" customWidth="1"/>
    <col min="11795" max="11795" width="3.21875" style="1" bestFit="1" customWidth="1"/>
    <col min="11796" max="12032" width="7.21875" style="1"/>
    <col min="12033" max="12033" width="3.6640625" style="1" bestFit="1" customWidth="1"/>
    <col min="12034" max="12034" width="12.33203125" style="1" customWidth="1"/>
    <col min="12035" max="12035" width="12.21875" style="1" bestFit="1" customWidth="1"/>
    <col min="12036" max="12036" width="11.44140625" style="1" customWidth="1"/>
    <col min="12037" max="12037" width="10.44140625" style="1" customWidth="1"/>
    <col min="12038" max="12038" width="11" style="1" bestFit="1" customWidth="1"/>
    <col min="12039" max="12039" width="8.33203125" style="1" bestFit="1" customWidth="1"/>
    <col min="12040" max="12041" width="11.21875" style="1" bestFit="1" customWidth="1"/>
    <col min="12042" max="12042" width="11" style="1" bestFit="1" customWidth="1"/>
    <col min="12043" max="12043" width="8.33203125" style="1" bestFit="1" customWidth="1"/>
    <col min="12044" max="12044" width="10.6640625" style="1" bestFit="1" customWidth="1"/>
    <col min="12045" max="12045" width="11.21875" style="1" customWidth="1"/>
    <col min="12046" max="12046" width="10.44140625" style="1" customWidth="1"/>
    <col min="12047" max="12047" width="10.88671875" style="1" customWidth="1"/>
    <col min="12048" max="12048" width="10.77734375" style="1" customWidth="1"/>
    <col min="12049" max="12049" width="8.6640625" style="1" bestFit="1" customWidth="1"/>
    <col min="12050" max="12050" width="11" style="1" bestFit="1" customWidth="1"/>
    <col min="12051" max="12051" width="3.21875" style="1" bestFit="1" customWidth="1"/>
    <col min="12052" max="12288" width="7.21875" style="1"/>
    <col min="12289" max="12289" width="3.6640625" style="1" bestFit="1" customWidth="1"/>
    <col min="12290" max="12290" width="12.33203125" style="1" customWidth="1"/>
    <col min="12291" max="12291" width="12.21875" style="1" bestFit="1" customWidth="1"/>
    <col min="12292" max="12292" width="11.44140625" style="1" customWidth="1"/>
    <col min="12293" max="12293" width="10.44140625" style="1" customWidth="1"/>
    <col min="12294" max="12294" width="11" style="1" bestFit="1" customWidth="1"/>
    <col min="12295" max="12295" width="8.33203125" style="1" bestFit="1" customWidth="1"/>
    <col min="12296" max="12297" width="11.21875" style="1" bestFit="1" customWidth="1"/>
    <col min="12298" max="12298" width="11" style="1" bestFit="1" customWidth="1"/>
    <col min="12299" max="12299" width="8.33203125" style="1" bestFit="1" customWidth="1"/>
    <col min="12300" max="12300" width="10.6640625" style="1" bestFit="1" customWidth="1"/>
    <col min="12301" max="12301" width="11.21875" style="1" customWidth="1"/>
    <col min="12302" max="12302" width="10.44140625" style="1" customWidth="1"/>
    <col min="12303" max="12303" width="10.88671875" style="1" customWidth="1"/>
    <col min="12304" max="12304" width="10.77734375" style="1" customWidth="1"/>
    <col min="12305" max="12305" width="8.6640625" style="1" bestFit="1" customWidth="1"/>
    <col min="12306" max="12306" width="11" style="1" bestFit="1" customWidth="1"/>
    <col min="12307" max="12307" width="3.21875" style="1" bestFit="1" customWidth="1"/>
    <col min="12308" max="12544" width="7.21875" style="1"/>
    <col min="12545" max="12545" width="3.6640625" style="1" bestFit="1" customWidth="1"/>
    <col min="12546" max="12546" width="12.33203125" style="1" customWidth="1"/>
    <col min="12547" max="12547" width="12.21875" style="1" bestFit="1" customWidth="1"/>
    <col min="12548" max="12548" width="11.44140625" style="1" customWidth="1"/>
    <col min="12549" max="12549" width="10.44140625" style="1" customWidth="1"/>
    <col min="12550" max="12550" width="11" style="1" bestFit="1" customWidth="1"/>
    <col min="12551" max="12551" width="8.33203125" style="1" bestFit="1" customWidth="1"/>
    <col min="12552" max="12553" width="11.21875" style="1" bestFit="1" customWidth="1"/>
    <col min="12554" max="12554" width="11" style="1" bestFit="1" customWidth="1"/>
    <col min="12555" max="12555" width="8.33203125" style="1" bestFit="1" customWidth="1"/>
    <col min="12556" max="12556" width="10.6640625" style="1" bestFit="1" customWidth="1"/>
    <col min="12557" max="12557" width="11.21875" style="1" customWidth="1"/>
    <col min="12558" max="12558" width="10.44140625" style="1" customWidth="1"/>
    <col min="12559" max="12559" width="10.88671875" style="1" customWidth="1"/>
    <col min="12560" max="12560" width="10.77734375" style="1" customWidth="1"/>
    <col min="12561" max="12561" width="8.6640625" style="1" bestFit="1" customWidth="1"/>
    <col min="12562" max="12562" width="11" style="1" bestFit="1" customWidth="1"/>
    <col min="12563" max="12563" width="3.21875" style="1" bestFit="1" customWidth="1"/>
    <col min="12564" max="12800" width="7.21875" style="1"/>
    <col min="12801" max="12801" width="3.6640625" style="1" bestFit="1" customWidth="1"/>
    <col min="12802" max="12802" width="12.33203125" style="1" customWidth="1"/>
    <col min="12803" max="12803" width="12.21875" style="1" bestFit="1" customWidth="1"/>
    <col min="12804" max="12804" width="11.44140625" style="1" customWidth="1"/>
    <col min="12805" max="12805" width="10.44140625" style="1" customWidth="1"/>
    <col min="12806" max="12806" width="11" style="1" bestFit="1" customWidth="1"/>
    <col min="12807" max="12807" width="8.33203125" style="1" bestFit="1" customWidth="1"/>
    <col min="12808" max="12809" width="11.21875" style="1" bestFit="1" customWidth="1"/>
    <col min="12810" max="12810" width="11" style="1" bestFit="1" customWidth="1"/>
    <col min="12811" max="12811" width="8.33203125" style="1" bestFit="1" customWidth="1"/>
    <col min="12812" max="12812" width="10.6640625" style="1" bestFit="1" customWidth="1"/>
    <col min="12813" max="12813" width="11.21875" style="1" customWidth="1"/>
    <col min="12814" max="12814" width="10.44140625" style="1" customWidth="1"/>
    <col min="12815" max="12815" width="10.88671875" style="1" customWidth="1"/>
    <col min="12816" max="12816" width="10.77734375" style="1" customWidth="1"/>
    <col min="12817" max="12817" width="8.6640625" style="1" bestFit="1" customWidth="1"/>
    <col min="12818" max="12818" width="11" style="1" bestFit="1" customWidth="1"/>
    <col min="12819" max="12819" width="3.21875" style="1" bestFit="1" customWidth="1"/>
    <col min="12820" max="13056" width="7.21875" style="1"/>
    <col min="13057" max="13057" width="3.6640625" style="1" bestFit="1" customWidth="1"/>
    <col min="13058" max="13058" width="12.33203125" style="1" customWidth="1"/>
    <col min="13059" max="13059" width="12.21875" style="1" bestFit="1" customWidth="1"/>
    <col min="13060" max="13060" width="11.44140625" style="1" customWidth="1"/>
    <col min="13061" max="13061" width="10.44140625" style="1" customWidth="1"/>
    <col min="13062" max="13062" width="11" style="1" bestFit="1" customWidth="1"/>
    <col min="13063" max="13063" width="8.33203125" style="1" bestFit="1" customWidth="1"/>
    <col min="13064" max="13065" width="11.21875" style="1" bestFit="1" customWidth="1"/>
    <col min="13066" max="13066" width="11" style="1" bestFit="1" customWidth="1"/>
    <col min="13067" max="13067" width="8.33203125" style="1" bestFit="1" customWidth="1"/>
    <col min="13068" max="13068" width="10.6640625" style="1" bestFit="1" customWidth="1"/>
    <col min="13069" max="13069" width="11.21875" style="1" customWidth="1"/>
    <col min="13070" max="13070" width="10.44140625" style="1" customWidth="1"/>
    <col min="13071" max="13071" width="10.88671875" style="1" customWidth="1"/>
    <col min="13072" max="13072" width="10.77734375" style="1" customWidth="1"/>
    <col min="13073" max="13073" width="8.6640625" style="1" bestFit="1" customWidth="1"/>
    <col min="13074" max="13074" width="11" style="1" bestFit="1" customWidth="1"/>
    <col min="13075" max="13075" width="3.21875" style="1" bestFit="1" customWidth="1"/>
    <col min="13076" max="13312" width="7.21875" style="1"/>
    <col min="13313" max="13313" width="3.6640625" style="1" bestFit="1" customWidth="1"/>
    <col min="13314" max="13314" width="12.33203125" style="1" customWidth="1"/>
    <col min="13315" max="13315" width="12.21875" style="1" bestFit="1" customWidth="1"/>
    <col min="13316" max="13316" width="11.44140625" style="1" customWidth="1"/>
    <col min="13317" max="13317" width="10.44140625" style="1" customWidth="1"/>
    <col min="13318" max="13318" width="11" style="1" bestFit="1" customWidth="1"/>
    <col min="13319" max="13319" width="8.33203125" style="1" bestFit="1" customWidth="1"/>
    <col min="13320" max="13321" width="11.21875" style="1" bestFit="1" customWidth="1"/>
    <col min="13322" max="13322" width="11" style="1" bestFit="1" customWidth="1"/>
    <col min="13323" max="13323" width="8.33203125" style="1" bestFit="1" customWidth="1"/>
    <col min="13324" max="13324" width="10.6640625" style="1" bestFit="1" customWidth="1"/>
    <col min="13325" max="13325" width="11.21875" style="1" customWidth="1"/>
    <col min="13326" max="13326" width="10.44140625" style="1" customWidth="1"/>
    <col min="13327" max="13327" width="10.88671875" style="1" customWidth="1"/>
    <col min="13328" max="13328" width="10.77734375" style="1" customWidth="1"/>
    <col min="13329" max="13329" width="8.6640625" style="1" bestFit="1" customWidth="1"/>
    <col min="13330" max="13330" width="11" style="1" bestFit="1" customWidth="1"/>
    <col min="13331" max="13331" width="3.21875" style="1" bestFit="1" customWidth="1"/>
    <col min="13332" max="13568" width="7.21875" style="1"/>
    <col min="13569" max="13569" width="3.6640625" style="1" bestFit="1" customWidth="1"/>
    <col min="13570" max="13570" width="12.33203125" style="1" customWidth="1"/>
    <col min="13571" max="13571" width="12.21875" style="1" bestFit="1" customWidth="1"/>
    <col min="13572" max="13572" width="11.44140625" style="1" customWidth="1"/>
    <col min="13573" max="13573" width="10.44140625" style="1" customWidth="1"/>
    <col min="13574" max="13574" width="11" style="1" bestFit="1" customWidth="1"/>
    <col min="13575" max="13575" width="8.33203125" style="1" bestFit="1" customWidth="1"/>
    <col min="13576" max="13577" width="11.21875" style="1" bestFit="1" customWidth="1"/>
    <col min="13578" max="13578" width="11" style="1" bestFit="1" customWidth="1"/>
    <col min="13579" max="13579" width="8.33203125" style="1" bestFit="1" customWidth="1"/>
    <col min="13580" max="13580" width="10.6640625" style="1" bestFit="1" customWidth="1"/>
    <col min="13581" max="13581" width="11.21875" style="1" customWidth="1"/>
    <col min="13582" max="13582" width="10.44140625" style="1" customWidth="1"/>
    <col min="13583" max="13583" width="10.88671875" style="1" customWidth="1"/>
    <col min="13584" max="13584" width="10.77734375" style="1" customWidth="1"/>
    <col min="13585" max="13585" width="8.6640625" style="1" bestFit="1" customWidth="1"/>
    <col min="13586" max="13586" width="11" style="1" bestFit="1" customWidth="1"/>
    <col min="13587" max="13587" width="3.21875" style="1" bestFit="1" customWidth="1"/>
    <col min="13588" max="13824" width="7.21875" style="1"/>
    <col min="13825" max="13825" width="3.6640625" style="1" bestFit="1" customWidth="1"/>
    <col min="13826" max="13826" width="12.33203125" style="1" customWidth="1"/>
    <col min="13827" max="13827" width="12.21875" style="1" bestFit="1" customWidth="1"/>
    <col min="13828" max="13828" width="11.44140625" style="1" customWidth="1"/>
    <col min="13829" max="13829" width="10.44140625" style="1" customWidth="1"/>
    <col min="13830" max="13830" width="11" style="1" bestFit="1" customWidth="1"/>
    <col min="13831" max="13831" width="8.33203125" style="1" bestFit="1" customWidth="1"/>
    <col min="13832" max="13833" width="11.21875" style="1" bestFit="1" customWidth="1"/>
    <col min="13834" max="13834" width="11" style="1" bestFit="1" customWidth="1"/>
    <col min="13835" max="13835" width="8.33203125" style="1" bestFit="1" customWidth="1"/>
    <col min="13836" max="13836" width="10.6640625" style="1" bestFit="1" customWidth="1"/>
    <col min="13837" max="13837" width="11.21875" style="1" customWidth="1"/>
    <col min="13838" max="13838" width="10.44140625" style="1" customWidth="1"/>
    <col min="13839" max="13839" width="10.88671875" style="1" customWidth="1"/>
    <col min="13840" max="13840" width="10.77734375" style="1" customWidth="1"/>
    <col min="13841" max="13841" width="8.6640625" style="1" bestFit="1" customWidth="1"/>
    <col min="13842" max="13842" width="11" style="1" bestFit="1" customWidth="1"/>
    <col min="13843" max="13843" width="3.21875" style="1" bestFit="1" customWidth="1"/>
    <col min="13844" max="14080" width="7.21875" style="1"/>
    <col min="14081" max="14081" width="3.6640625" style="1" bestFit="1" customWidth="1"/>
    <col min="14082" max="14082" width="12.33203125" style="1" customWidth="1"/>
    <col min="14083" max="14083" width="12.21875" style="1" bestFit="1" customWidth="1"/>
    <col min="14084" max="14084" width="11.44140625" style="1" customWidth="1"/>
    <col min="14085" max="14085" width="10.44140625" style="1" customWidth="1"/>
    <col min="14086" max="14086" width="11" style="1" bestFit="1" customWidth="1"/>
    <col min="14087" max="14087" width="8.33203125" style="1" bestFit="1" customWidth="1"/>
    <col min="14088" max="14089" width="11.21875" style="1" bestFit="1" customWidth="1"/>
    <col min="14090" max="14090" width="11" style="1" bestFit="1" customWidth="1"/>
    <col min="14091" max="14091" width="8.33203125" style="1" bestFit="1" customWidth="1"/>
    <col min="14092" max="14092" width="10.6640625" style="1" bestFit="1" customWidth="1"/>
    <col min="14093" max="14093" width="11.21875" style="1" customWidth="1"/>
    <col min="14094" max="14094" width="10.44140625" style="1" customWidth="1"/>
    <col min="14095" max="14095" width="10.88671875" style="1" customWidth="1"/>
    <col min="14096" max="14096" width="10.77734375" style="1" customWidth="1"/>
    <col min="14097" max="14097" width="8.6640625" style="1" bestFit="1" customWidth="1"/>
    <col min="14098" max="14098" width="11" style="1" bestFit="1" customWidth="1"/>
    <col min="14099" max="14099" width="3.21875" style="1" bestFit="1" customWidth="1"/>
    <col min="14100" max="14336" width="7.21875" style="1"/>
    <col min="14337" max="14337" width="3.6640625" style="1" bestFit="1" customWidth="1"/>
    <col min="14338" max="14338" width="12.33203125" style="1" customWidth="1"/>
    <col min="14339" max="14339" width="12.21875" style="1" bestFit="1" customWidth="1"/>
    <col min="14340" max="14340" width="11.44140625" style="1" customWidth="1"/>
    <col min="14341" max="14341" width="10.44140625" style="1" customWidth="1"/>
    <col min="14342" max="14342" width="11" style="1" bestFit="1" customWidth="1"/>
    <col min="14343" max="14343" width="8.33203125" style="1" bestFit="1" customWidth="1"/>
    <col min="14344" max="14345" width="11.21875" style="1" bestFit="1" customWidth="1"/>
    <col min="14346" max="14346" width="11" style="1" bestFit="1" customWidth="1"/>
    <col min="14347" max="14347" width="8.33203125" style="1" bestFit="1" customWidth="1"/>
    <col min="14348" max="14348" width="10.6640625" style="1" bestFit="1" customWidth="1"/>
    <col min="14349" max="14349" width="11.21875" style="1" customWidth="1"/>
    <col min="14350" max="14350" width="10.44140625" style="1" customWidth="1"/>
    <col min="14351" max="14351" width="10.88671875" style="1" customWidth="1"/>
    <col min="14352" max="14352" width="10.77734375" style="1" customWidth="1"/>
    <col min="14353" max="14353" width="8.6640625" style="1" bestFit="1" customWidth="1"/>
    <col min="14354" max="14354" width="11" style="1" bestFit="1" customWidth="1"/>
    <col min="14355" max="14355" width="3.21875" style="1" bestFit="1" customWidth="1"/>
    <col min="14356" max="14592" width="7.21875" style="1"/>
    <col min="14593" max="14593" width="3.6640625" style="1" bestFit="1" customWidth="1"/>
    <col min="14594" max="14594" width="12.33203125" style="1" customWidth="1"/>
    <col min="14595" max="14595" width="12.21875" style="1" bestFit="1" customWidth="1"/>
    <col min="14596" max="14596" width="11.44140625" style="1" customWidth="1"/>
    <col min="14597" max="14597" width="10.44140625" style="1" customWidth="1"/>
    <col min="14598" max="14598" width="11" style="1" bestFit="1" customWidth="1"/>
    <col min="14599" max="14599" width="8.33203125" style="1" bestFit="1" customWidth="1"/>
    <col min="14600" max="14601" width="11.21875" style="1" bestFit="1" customWidth="1"/>
    <col min="14602" max="14602" width="11" style="1" bestFit="1" customWidth="1"/>
    <col min="14603" max="14603" width="8.33203125" style="1" bestFit="1" customWidth="1"/>
    <col min="14604" max="14604" width="10.6640625" style="1" bestFit="1" customWidth="1"/>
    <col min="14605" max="14605" width="11.21875" style="1" customWidth="1"/>
    <col min="14606" max="14606" width="10.44140625" style="1" customWidth="1"/>
    <col min="14607" max="14607" width="10.88671875" style="1" customWidth="1"/>
    <col min="14608" max="14608" width="10.77734375" style="1" customWidth="1"/>
    <col min="14609" max="14609" width="8.6640625" style="1" bestFit="1" customWidth="1"/>
    <col min="14610" max="14610" width="11" style="1" bestFit="1" customWidth="1"/>
    <col min="14611" max="14611" width="3.21875" style="1" bestFit="1" customWidth="1"/>
    <col min="14612" max="14848" width="7.21875" style="1"/>
    <col min="14849" max="14849" width="3.6640625" style="1" bestFit="1" customWidth="1"/>
    <col min="14850" max="14850" width="12.33203125" style="1" customWidth="1"/>
    <col min="14851" max="14851" width="12.21875" style="1" bestFit="1" customWidth="1"/>
    <col min="14852" max="14852" width="11.44140625" style="1" customWidth="1"/>
    <col min="14853" max="14853" width="10.44140625" style="1" customWidth="1"/>
    <col min="14854" max="14854" width="11" style="1" bestFit="1" customWidth="1"/>
    <col min="14855" max="14855" width="8.33203125" style="1" bestFit="1" customWidth="1"/>
    <col min="14856" max="14857" width="11.21875" style="1" bestFit="1" customWidth="1"/>
    <col min="14858" max="14858" width="11" style="1" bestFit="1" customWidth="1"/>
    <col min="14859" max="14859" width="8.33203125" style="1" bestFit="1" customWidth="1"/>
    <col min="14860" max="14860" width="10.6640625" style="1" bestFit="1" customWidth="1"/>
    <col min="14861" max="14861" width="11.21875" style="1" customWidth="1"/>
    <col min="14862" max="14862" width="10.44140625" style="1" customWidth="1"/>
    <col min="14863" max="14863" width="10.88671875" style="1" customWidth="1"/>
    <col min="14864" max="14864" width="10.77734375" style="1" customWidth="1"/>
    <col min="14865" max="14865" width="8.6640625" style="1" bestFit="1" customWidth="1"/>
    <col min="14866" max="14866" width="11" style="1" bestFit="1" customWidth="1"/>
    <col min="14867" max="14867" width="3.21875" style="1" bestFit="1" customWidth="1"/>
    <col min="14868" max="15104" width="7.21875" style="1"/>
    <col min="15105" max="15105" width="3.6640625" style="1" bestFit="1" customWidth="1"/>
    <col min="15106" max="15106" width="12.33203125" style="1" customWidth="1"/>
    <col min="15107" max="15107" width="12.21875" style="1" bestFit="1" customWidth="1"/>
    <col min="15108" max="15108" width="11.44140625" style="1" customWidth="1"/>
    <col min="15109" max="15109" width="10.44140625" style="1" customWidth="1"/>
    <col min="15110" max="15110" width="11" style="1" bestFit="1" customWidth="1"/>
    <col min="15111" max="15111" width="8.33203125" style="1" bestFit="1" customWidth="1"/>
    <col min="15112" max="15113" width="11.21875" style="1" bestFit="1" customWidth="1"/>
    <col min="15114" max="15114" width="11" style="1" bestFit="1" customWidth="1"/>
    <col min="15115" max="15115" width="8.33203125" style="1" bestFit="1" customWidth="1"/>
    <col min="15116" max="15116" width="10.6640625" style="1" bestFit="1" customWidth="1"/>
    <col min="15117" max="15117" width="11.21875" style="1" customWidth="1"/>
    <col min="15118" max="15118" width="10.44140625" style="1" customWidth="1"/>
    <col min="15119" max="15119" width="10.88671875" style="1" customWidth="1"/>
    <col min="15120" max="15120" width="10.77734375" style="1" customWidth="1"/>
    <col min="15121" max="15121" width="8.6640625" style="1" bestFit="1" customWidth="1"/>
    <col min="15122" max="15122" width="11" style="1" bestFit="1" customWidth="1"/>
    <col min="15123" max="15123" width="3.21875" style="1" bestFit="1" customWidth="1"/>
    <col min="15124" max="15360" width="7.21875" style="1"/>
    <col min="15361" max="15361" width="3.6640625" style="1" bestFit="1" customWidth="1"/>
    <col min="15362" max="15362" width="12.33203125" style="1" customWidth="1"/>
    <col min="15363" max="15363" width="12.21875" style="1" bestFit="1" customWidth="1"/>
    <col min="15364" max="15364" width="11.44140625" style="1" customWidth="1"/>
    <col min="15365" max="15365" width="10.44140625" style="1" customWidth="1"/>
    <col min="15366" max="15366" width="11" style="1" bestFit="1" customWidth="1"/>
    <col min="15367" max="15367" width="8.33203125" style="1" bestFit="1" customWidth="1"/>
    <col min="15368" max="15369" width="11.21875" style="1" bestFit="1" customWidth="1"/>
    <col min="15370" max="15370" width="11" style="1" bestFit="1" customWidth="1"/>
    <col min="15371" max="15371" width="8.33203125" style="1" bestFit="1" customWidth="1"/>
    <col min="15372" max="15372" width="10.6640625" style="1" bestFit="1" customWidth="1"/>
    <col min="15373" max="15373" width="11.21875" style="1" customWidth="1"/>
    <col min="15374" max="15374" width="10.44140625" style="1" customWidth="1"/>
    <col min="15375" max="15375" width="10.88671875" style="1" customWidth="1"/>
    <col min="15376" max="15376" width="10.77734375" style="1" customWidth="1"/>
    <col min="15377" max="15377" width="8.6640625" style="1" bestFit="1" customWidth="1"/>
    <col min="15378" max="15378" width="11" style="1" bestFit="1" customWidth="1"/>
    <col min="15379" max="15379" width="3.21875" style="1" bestFit="1" customWidth="1"/>
    <col min="15380" max="15616" width="7.21875" style="1"/>
    <col min="15617" max="15617" width="3.6640625" style="1" bestFit="1" customWidth="1"/>
    <col min="15618" max="15618" width="12.33203125" style="1" customWidth="1"/>
    <col min="15619" max="15619" width="12.21875" style="1" bestFit="1" customWidth="1"/>
    <col min="15620" max="15620" width="11.44140625" style="1" customWidth="1"/>
    <col min="15621" max="15621" width="10.44140625" style="1" customWidth="1"/>
    <col min="15622" max="15622" width="11" style="1" bestFit="1" customWidth="1"/>
    <col min="15623" max="15623" width="8.33203125" style="1" bestFit="1" customWidth="1"/>
    <col min="15624" max="15625" width="11.21875" style="1" bestFit="1" customWidth="1"/>
    <col min="15626" max="15626" width="11" style="1" bestFit="1" customWidth="1"/>
    <col min="15627" max="15627" width="8.33203125" style="1" bestFit="1" customWidth="1"/>
    <col min="15628" max="15628" width="10.6640625" style="1" bestFit="1" customWidth="1"/>
    <col min="15629" max="15629" width="11.21875" style="1" customWidth="1"/>
    <col min="15630" max="15630" width="10.44140625" style="1" customWidth="1"/>
    <col min="15631" max="15631" width="10.88671875" style="1" customWidth="1"/>
    <col min="15632" max="15632" width="10.77734375" style="1" customWidth="1"/>
    <col min="15633" max="15633" width="8.6640625" style="1" bestFit="1" customWidth="1"/>
    <col min="15634" max="15634" width="11" style="1" bestFit="1" customWidth="1"/>
    <col min="15635" max="15635" width="3.21875" style="1" bestFit="1" customWidth="1"/>
    <col min="15636" max="15872" width="7.21875" style="1"/>
    <col min="15873" max="15873" width="3.6640625" style="1" bestFit="1" customWidth="1"/>
    <col min="15874" max="15874" width="12.33203125" style="1" customWidth="1"/>
    <col min="15875" max="15875" width="12.21875" style="1" bestFit="1" customWidth="1"/>
    <col min="15876" max="15876" width="11.44140625" style="1" customWidth="1"/>
    <col min="15877" max="15877" width="10.44140625" style="1" customWidth="1"/>
    <col min="15878" max="15878" width="11" style="1" bestFit="1" customWidth="1"/>
    <col min="15879" max="15879" width="8.33203125" style="1" bestFit="1" customWidth="1"/>
    <col min="15880" max="15881" width="11.21875" style="1" bestFit="1" customWidth="1"/>
    <col min="15882" max="15882" width="11" style="1" bestFit="1" customWidth="1"/>
    <col min="15883" max="15883" width="8.33203125" style="1" bestFit="1" customWidth="1"/>
    <col min="15884" max="15884" width="10.6640625" style="1" bestFit="1" customWidth="1"/>
    <col min="15885" max="15885" width="11.21875" style="1" customWidth="1"/>
    <col min="15886" max="15886" width="10.44140625" style="1" customWidth="1"/>
    <col min="15887" max="15887" width="10.88671875" style="1" customWidth="1"/>
    <col min="15888" max="15888" width="10.77734375" style="1" customWidth="1"/>
    <col min="15889" max="15889" width="8.6640625" style="1" bestFit="1" customWidth="1"/>
    <col min="15890" max="15890" width="11" style="1" bestFit="1" customWidth="1"/>
    <col min="15891" max="15891" width="3.21875" style="1" bestFit="1" customWidth="1"/>
    <col min="15892" max="16128" width="7.21875" style="1"/>
    <col min="16129" max="16129" width="3.6640625" style="1" bestFit="1" customWidth="1"/>
    <col min="16130" max="16130" width="12.33203125" style="1" customWidth="1"/>
    <col min="16131" max="16131" width="12.21875" style="1" bestFit="1" customWidth="1"/>
    <col min="16132" max="16132" width="11.44140625" style="1" customWidth="1"/>
    <col min="16133" max="16133" width="10.44140625" style="1" customWidth="1"/>
    <col min="16134" max="16134" width="11" style="1" bestFit="1" customWidth="1"/>
    <col min="16135" max="16135" width="8.33203125" style="1" bestFit="1" customWidth="1"/>
    <col min="16136" max="16137" width="11.21875" style="1" bestFit="1" customWidth="1"/>
    <col min="16138" max="16138" width="11" style="1" bestFit="1" customWidth="1"/>
    <col min="16139" max="16139" width="8.33203125" style="1" bestFit="1" customWidth="1"/>
    <col min="16140" max="16140" width="10.6640625" style="1" bestFit="1" customWidth="1"/>
    <col min="16141" max="16141" width="11.21875" style="1" customWidth="1"/>
    <col min="16142" max="16142" width="10.44140625" style="1" customWidth="1"/>
    <col min="16143" max="16143" width="10.88671875" style="1" customWidth="1"/>
    <col min="16144" max="16144" width="10.77734375" style="1" customWidth="1"/>
    <col min="16145" max="16145" width="8.6640625" style="1" bestFit="1" customWidth="1"/>
    <col min="16146" max="16146" width="11" style="1" bestFit="1" customWidth="1"/>
    <col min="16147" max="16147" width="3.21875" style="1" bestFit="1" customWidth="1"/>
    <col min="16148" max="16384" width="7.21875" style="1"/>
  </cols>
  <sheetData>
    <row r="1" spans="1:19" ht="14.1" customHeight="1" x14ac:dyDescent="0.25">
      <c r="A1" s="1" t="s">
        <v>1</v>
      </c>
    </row>
    <row r="2" spans="1:19" ht="12.75" customHeight="1" x14ac:dyDescent="0.25">
      <c r="A2" s="1" t="s">
        <v>476</v>
      </c>
      <c r="C2" s="78" t="s">
        <v>424</v>
      </c>
      <c r="J2" s="2"/>
      <c r="K2" s="92"/>
      <c r="S2" s="2"/>
    </row>
    <row r="3" spans="1:19" ht="12.75" customHeight="1" x14ac:dyDescent="0.25">
      <c r="A3" s="1" t="s">
        <v>438</v>
      </c>
      <c r="J3" s="2"/>
      <c r="K3" s="92"/>
      <c r="S3" s="94"/>
    </row>
    <row r="5" spans="1:19" x14ac:dyDescent="0.25">
      <c r="G5" s="5" t="s">
        <v>273</v>
      </c>
      <c r="H5" s="5"/>
      <c r="I5" s="5"/>
      <c r="J5" s="5"/>
      <c r="K5" s="5"/>
      <c r="L5" s="5"/>
      <c r="M5" s="5"/>
      <c r="N5" s="5"/>
      <c r="O5" s="5"/>
      <c r="P5" s="5"/>
      <c r="Q5" s="5"/>
      <c r="R5" s="5"/>
    </row>
    <row r="6" spans="1:19" x14ac:dyDescent="0.25">
      <c r="C6" s="157" t="s">
        <v>274</v>
      </c>
      <c r="D6" s="157"/>
      <c r="E6" s="157"/>
      <c r="F6" s="4"/>
      <c r="G6" s="159" t="s">
        <v>275</v>
      </c>
      <c r="H6" s="159"/>
      <c r="I6" s="159"/>
      <c r="J6" s="4"/>
      <c r="K6" s="159" t="s">
        <v>276</v>
      </c>
      <c r="L6" s="159"/>
      <c r="M6" s="159"/>
      <c r="N6" s="4"/>
    </row>
    <row r="7" spans="1:19" s="84" customFormat="1" ht="39.6" customHeight="1" x14ac:dyDescent="0.25">
      <c r="A7" s="82" t="s">
        <v>8</v>
      </c>
      <c r="B7" s="82" t="s">
        <v>10</v>
      </c>
      <c r="C7" s="82" t="s">
        <v>277</v>
      </c>
      <c r="D7" s="82" t="s">
        <v>278</v>
      </c>
      <c r="E7" s="82" t="s">
        <v>263</v>
      </c>
      <c r="F7" s="82" t="s">
        <v>265</v>
      </c>
      <c r="G7" s="82" t="s">
        <v>266</v>
      </c>
      <c r="H7" s="82" t="s">
        <v>267</v>
      </c>
      <c r="I7" s="82" t="s">
        <v>268</v>
      </c>
      <c r="J7" s="82" t="s">
        <v>279</v>
      </c>
      <c r="K7" s="82" t="s">
        <v>266</v>
      </c>
      <c r="L7" s="82" t="s">
        <v>267</v>
      </c>
      <c r="M7" s="82" t="s">
        <v>268</v>
      </c>
      <c r="N7" s="82" t="s">
        <v>279</v>
      </c>
      <c r="O7" s="82" t="s">
        <v>270</v>
      </c>
      <c r="P7" s="82" t="s">
        <v>280</v>
      </c>
      <c r="Q7" s="82" t="s">
        <v>281</v>
      </c>
      <c r="R7" s="82" t="s">
        <v>271</v>
      </c>
      <c r="S7" s="82" t="s">
        <v>8</v>
      </c>
    </row>
    <row r="8" spans="1:19" x14ac:dyDescent="0.25">
      <c r="A8" s="1">
        <v>1</v>
      </c>
      <c r="B8" s="1" t="s">
        <v>152</v>
      </c>
      <c r="C8" s="86">
        <v>10944023</v>
      </c>
      <c r="D8" s="86">
        <v>0</v>
      </c>
      <c r="E8" s="86">
        <v>0</v>
      </c>
      <c r="F8" s="86">
        <f t="shared" ref="F8:F45" si="0">SUM(C8:E8)</f>
        <v>10944023</v>
      </c>
      <c r="G8" s="86">
        <v>0</v>
      </c>
      <c r="H8" s="86">
        <v>0</v>
      </c>
      <c r="I8" s="86">
        <v>7987790</v>
      </c>
      <c r="J8" s="86">
        <f t="shared" ref="J8:J45" si="1">SUM(G8:I8)</f>
        <v>7987790</v>
      </c>
      <c r="K8" s="86">
        <v>0</v>
      </c>
      <c r="L8" s="86">
        <v>0</v>
      </c>
      <c r="M8" s="86">
        <v>100513</v>
      </c>
      <c r="N8" s="86">
        <f t="shared" ref="N8:N45" si="2">SUM(K8:M8)</f>
        <v>100513</v>
      </c>
      <c r="O8" s="86">
        <v>0</v>
      </c>
      <c r="P8" s="86">
        <v>0</v>
      </c>
      <c r="Q8" s="86">
        <v>0</v>
      </c>
      <c r="R8" s="86">
        <f t="shared" ref="R8:R45" si="3">(J8+N8+O8+P8+Q8)</f>
        <v>8088303</v>
      </c>
      <c r="S8" s="1">
        <v>1</v>
      </c>
    </row>
    <row r="9" spans="1:19" x14ac:dyDescent="0.25">
      <c r="A9" s="1">
        <v>2</v>
      </c>
      <c r="B9" s="1" t="s">
        <v>153</v>
      </c>
      <c r="C9" s="86">
        <v>8623000</v>
      </c>
      <c r="D9" s="86">
        <v>0</v>
      </c>
      <c r="E9" s="86">
        <v>0</v>
      </c>
      <c r="F9" s="86">
        <f t="shared" si="0"/>
        <v>8623000</v>
      </c>
      <c r="G9" s="86">
        <v>0</v>
      </c>
      <c r="H9" s="86">
        <v>0</v>
      </c>
      <c r="I9" s="86">
        <v>8711000</v>
      </c>
      <c r="J9" s="86">
        <f t="shared" si="1"/>
        <v>8711000</v>
      </c>
      <c r="K9" s="86">
        <v>0</v>
      </c>
      <c r="L9" s="86">
        <v>0</v>
      </c>
      <c r="M9" s="86">
        <v>306838</v>
      </c>
      <c r="N9" s="86">
        <f t="shared" si="2"/>
        <v>306838</v>
      </c>
      <c r="O9" s="86">
        <v>0</v>
      </c>
      <c r="P9" s="86">
        <v>0</v>
      </c>
      <c r="Q9" s="86">
        <v>156307</v>
      </c>
      <c r="R9" s="86">
        <f t="shared" si="3"/>
        <v>9174145</v>
      </c>
      <c r="S9" s="1">
        <v>2</v>
      </c>
    </row>
    <row r="10" spans="1:19" x14ac:dyDescent="0.25">
      <c r="A10" s="1">
        <v>3</v>
      </c>
      <c r="B10" s="1" t="s">
        <v>70</v>
      </c>
      <c r="C10" s="86">
        <v>554884</v>
      </c>
      <c r="D10" s="86">
        <v>0</v>
      </c>
      <c r="E10" s="86">
        <v>0</v>
      </c>
      <c r="F10" s="86">
        <f t="shared" si="0"/>
        <v>554884</v>
      </c>
      <c r="G10" s="86">
        <v>0</v>
      </c>
      <c r="H10" s="86">
        <v>0</v>
      </c>
      <c r="I10" s="86">
        <v>628213</v>
      </c>
      <c r="J10" s="86">
        <f t="shared" si="1"/>
        <v>628213</v>
      </c>
      <c r="K10" s="86">
        <v>0</v>
      </c>
      <c r="L10" s="86">
        <v>0</v>
      </c>
      <c r="M10" s="86">
        <v>132056</v>
      </c>
      <c r="N10" s="86">
        <f t="shared" si="2"/>
        <v>132056</v>
      </c>
      <c r="O10" s="86">
        <v>0</v>
      </c>
      <c r="P10" s="86">
        <v>0</v>
      </c>
      <c r="Q10" s="86">
        <v>0</v>
      </c>
      <c r="R10" s="86">
        <f t="shared" si="3"/>
        <v>760269</v>
      </c>
      <c r="S10" s="1">
        <v>3</v>
      </c>
    </row>
    <row r="11" spans="1:19" x14ac:dyDescent="0.25">
      <c r="A11" s="1">
        <v>4</v>
      </c>
      <c r="B11" s="1" t="s">
        <v>154</v>
      </c>
      <c r="C11" s="86">
        <v>0</v>
      </c>
      <c r="D11" s="86">
        <v>0</v>
      </c>
      <c r="E11" s="86">
        <v>0</v>
      </c>
      <c r="F11" s="86">
        <f t="shared" si="0"/>
        <v>0</v>
      </c>
      <c r="G11" s="86">
        <v>0</v>
      </c>
      <c r="H11" s="86">
        <v>0</v>
      </c>
      <c r="I11" s="86">
        <v>39335</v>
      </c>
      <c r="J11" s="86">
        <f t="shared" si="1"/>
        <v>39335</v>
      </c>
      <c r="K11" s="86">
        <v>0</v>
      </c>
      <c r="L11" s="86">
        <v>0</v>
      </c>
      <c r="M11" s="86">
        <v>82141</v>
      </c>
      <c r="N11" s="86">
        <f t="shared" si="2"/>
        <v>82141</v>
      </c>
      <c r="O11" s="86">
        <v>0</v>
      </c>
      <c r="P11" s="86">
        <v>0</v>
      </c>
      <c r="Q11" s="86">
        <v>0</v>
      </c>
      <c r="R11" s="86">
        <f t="shared" si="3"/>
        <v>121476</v>
      </c>
      <c r="S11" s="1">
        <v>4</v>
      </c>
    </row>
    <row r="12" spans="1:19" x14ac:dyDescent="0.25">
      <c r="A12" s="1">
        <v>5</v>
      </c>
      <c r="B12" s="1" t="s">
        <v>155</v>
      </c>
      <c r="C12" s="86">
        <v>0</v>
      </c>
      <c r="D12" s="86">
        <v>170053</v>
      </c>
      <c r="E12" s="86">
        <v>0</v>
      </c>
      <c r="F12" s="86">
        <f t="shared" si="0"/>
        <v>170053</v>
      </c>
      <c r="G12" s="86">
        <v>0</v>
      </c>
      <c r="H12" s="86">
        <v>0</v>
      </c>
      <c r="I12" s="86">
        <v>135677</v>
      </c>
      <c r="J12" s="86">
        <f t="shared" si="1"/>
        <v>135677</v>
      </c>
      <c r="K12" s="86">
        <v>0</v>
      </c>
      <c r="L12" s="86">
        <v>0</v>
      </c>
      <c r="M12" s="86">
        <v>34376</v>
      </c>
      <c r="N12" s="86">
        <f t="shared" si="2"/>
        <v>34376</v>
      </c>
      <c r="O12" s="86">
        <v>0</v>
      </c>
      <c r="P12" s="86">
        <v>0</v>
      </c>
      <c r="Q12" s="86">
        <v>0</v>
      </c>
      <c r="R12" s="86">
        <f t="shared" si="3"/>
        <v>170053</v>
      </c>
      <c r="S12" s="1">
        <v>5</v>
      </c>
    </row>
    <row r="13" spans="1:19" x14ac:dyDescent="0.25">
      <c r="A13" s="1">
        <v>6</v>
      </c>
      <c r="B13" s="1" t="s">
        <v>156</v>
      </c>
      <c r="C13" s="86">
        <v>0</v>
      </c>
      <c r="D13" s="86">
        <v>2369641</v>
      </c>
      <c r="E13" s="86">
        <v>0</v>
      </c>
      <c r="F13" s="86">
        <f t="shared" si="0"/>
        <v>2369641</v>
      </c>
      <c r="G13" s="86">
        <v>0</v>
      </c>
      <c r="H13" s="86">
        <v>0</v>
      </c>
      <c r="I13" s="86">
        <v>2300943</v>
      </c>
      <c r="J13" s="86">
        <f t="shared" si="1"/>
        <v>2300943</v>
      </c>
      <c r="K13" s="86">
        <v>0</v>
      </c>
      <c r="L13" s="86">
        <v>0</v>
      </c>
      <c r="M13" s="86">
        <v>68698</v>
      </c>
      <c r="N13" s="86">
        <f t="shared" si="2"/>
        <v>68698</v>
      </c>
      <c r="O13" s="86">
        <v>0</v>
      </c>
      <c r="P13" s="86">
        <v>0</v>
      </c>
      <c r="Q13" s="86">
        <v>0</v>
      </c>
      <c r="R13" s="86">
        <f t="shared" si="3"/>
        <v>2369641</v>
      </c>
      <c r="S13" s="1">
        <v>6</v>
      </c>
    </row>
    <row r="14" spans="1:19" x14ac:dyDescent="0.25">
      <c r="A14" s="1">
        <v>7</v>
      </c>
      <c r="B14" s="1" t="s">
        <v>157</v>
      </c>
      <c r="C14" s="86">
        <v>0</v>
      </c>
      <c r="D14" s="86">
        <v>0</v>
      </c>
      <c r="E14" s="86">
        <v>0</v>
      </c>
      <c r="F14" s="86">
        <f t="shared" si="0"/>
        <v>0</v>
      </c>
      <c r="G14" s="86">
        <v>0</v>
      </c>
      <c r="H14" s="86">
        <v>0</v>
      </c>
      <c r="I14" s="86">
        <v>81861</v>
      </c>
      <c r="J14" s="86">
        <f t="shared" si="1"/>
        <v>81861</v>
      </c>
      <c r="K14" s="86">
        <v>0</v>
      </c>
      <c r="L14" s="86">
        <v>0</v>
      </c>
      <c r="M14" s="86">
        <v>23749</v>
      </c>
      <c r="N14" s="86">
        <f t="shared" si="2"/>
        <v>23749</v>
      </c>
      <c r="O14" s="86">
        <v>0</v>
      </c>
      <c r="P14" s="86">
        <v>0</v>
      </c>
      <c r="Q14" s="86">
        <v>0</v>
      </c>
      <c r="R14" s="86">
        <f t="shared" si="3"/>
        <v>105610</v>
      </c>
      <c r="S14" s="1">
        <v>7</v>
      </c>
    </row>
    <row r="15" spans="1:19" x14ac:dyDescent="0.25">
      <c r="A15" s="1">
        <v>8</v>
      </c>
      <c r="B15" s="1" t="s">
        <v>158</v>
      </c>
      <c r="C15" s="86">
        <v>0</v>
      </c>
      <c r="D15" s="86">
        <v>414996</v>
      </c>
      <c r="E15" s="86">
        <v>0</v>
      </c>
      <c r="F15" s="86">
        <f t="shared" si="0"/>
        <v>414996</v>
      </c>
      <c r="G15" s="86">
        <v>0</v>
      </c>
      <c r="H15" s="86">
        <v>53413</v>
      </c>
      <c r="I15" s="86">
        <v>339495</v>
      </c>
      <c r="J15" s="86">
        <f t="shared" si="1"/>
        <v>392908</v>
      </c>
      <c r="K15" s="86">
        <v>0</v>
      </c>
      <c r="L15" s="86">
        <v>17623</v>
      </c>
      <c r="M15" s="86">
        <v>126774</v>
      </c>
      <c r="N15" s="86">
        <f t="shared" si="2"/>
        <v>144397</v>
      </c>
      <c r="O15" s="86">
        <v>0</v>
      </c>
      <c r="P15" s="86">
        <v>0</v>
      </c>
      <c r="Q15" s="86">
        <v>0</v>
      </c>
      <c r="R15" s="86">
        <f t="shared" si="3"/>
        <v>537305</v>
      </c>
      <c r="S15" s="1">
        <v>8</v>
      </c>
    </row>
    <row r="16" spans="1:19" x14ac:dyDescent="0.25">
      <c r="A16" s="1">
        <v>9</v>
      </c>
      <c r="B16" s="1" t="s">
        <v>159</v>
      </c>
      <c r="C16" s="86">
        <v>0</v>
      </c>
      <c r="D16" s="86">
        <v>351657</v>
      </c>
      <c r="E16" s="86">
        <v>0</v>
      </c>
      <c r="F16" s="86">
        <f t="shared" si="0"/>
        <v>351657</v>
      </c>
      <c r="G16" s="86">
        <v>0</v>
      </c>
      <c r="H16" s="86">
        <v>0</v>
      </c>
      <c r="I16" s="86">
        <v>252917</v>
      </c>
      <c r="J16" s="86">
        <f t="shared" si="1"/>
        <v>252917</v>
      </c>
      <c r="K16" s="86">
        <v>0</v>
      </c>
      <c r="L16" s="86">
        <v>0</v>
      </c>
      <c r="M16" s="86">
        <v>98740</v>
      </c>
      <c r="N16" s="86">
        <f t="shared" si="2"/>
        <v>98740</v>
      </c>
      <c r="O16" s="86">
        <v>0</v>
      </c>
      <c r="P16" s="86">
        <v>0</v>
      </c>
      <c r="Q16" s="86">
        <v>0</v>
      </c>
      <c r="R16" s="86">
        <f t="shared" si="3"/>
        <v>351657</v>
      </c>
      <c r="S16" s="1">
        <v>9</v>
      </c>
    </row>
    <row r="17" spans="1:19" x14ac:dyDescent="0.25">
      <c r="A17" s="1">
        <v>10</v>
      </c>
      <c r="B17" s="1" t="s">
        <v>160</v>
      </c>
      <c r="C17" s="86">
        <v>0</v>
      </c>
      <c r="D17" s="86">
        <v>0</v>
      </c>
      <c r="E17" s="86">
        <v>0</v>
      </c>
      <c r="F17" s="86">
        <f t="shared" si="0"/>
        <v>0</v>
      </c>
      <c r="G17" s="86">
        <v>0</v>
      </c>
      <c r="H17" s="86">
        <v>0</v>
      </c>
      <c r="I17" s="86">
        <v>36834</v>
      </c>
      <c r="J17" s="86">
        <f t="shared" si="1"/>
        <v>36834</v>
      </c>
      <c r="K17" s="86">
        <v>0</v>
      </c>
      <c r="L17" s="86">
        <v>0</v>
      </c>
      <c r="M17" s="86">
        <v>7981</v>
      </c>
      <c r="N17" s="86">
        <f t="shared" si="2"/>
        <v>7981</v>
      </c>
      <c r="O17" s="86">
        <v>0</v>
      </c>
      <c r="P17" s="86">
        <v>0</v>
      </c>
      <c r="Q17" s="86">
        <v>0</v>
      </c>
      <c r="R17" s="86">
        <f t="shared" si="3"/>
        <v>44815</v>
      </c>
      <c r="S17" s="1">
        <v>10</v>
      </c>
    </row>
    <row r="18" spans="1:19" x14ac:dyDescent="0.25">
      <c r="A18" s="1">
        <v>11</v>
      </c>
      <c r="B18" s="1" t="s">
        <v>161</v>
      </c>
      <c r="C18" s="86">
        <v>0</v>
      </c>
      <c r="D18" s="86">
        <v>1019952</v>
      </c>
      <c r="E18" s="86">
        <v>0</v>
      </c>
      <c r="F18" s="86">
        <f t="shared" si="0"/>
        <v>1019952</v>
      </c>
      <c r="G18" s="86">
        <v>0</v>
      </c>
      <c r="H18" s="86">
        <v>0</v>
      </c>
      <c r="I18" s="86">
        <v>822340</v>
      </c>
      <c r="J18" s="86">
        <f t="shared" si="1"/>
        <v>822340</v>
      </c>
      <c r="K18" s="86">
        <v>0</v>
      </c>
      <c r="L18" s="86">
        <v>0</v>
      </c>
      <c r="M18" s="86">
        <v>197612</v>
      </c>
      <c r="N18" s="86">
        <f t="shared" si="2"/>
        <v>197612</v>
      </c>
      <c r="O18" s="86">
        <v>0</v>
      </c>
      <c r="P18" s="86">
        <v>0</v>
      </c>
      <c r="Q18" s="86">
        <v>0</v>
      </c>
      <c r="R18" s="86">
        <f t="shared" si="3"/>
        <v>1019952</v>
      </c>
      <c r="S18" s="1">
        <v>11</v>
      </c>
    </row>
    <row r="19" spans="1:19" x14ac:dyDescent="0.25">
      <c r="A19" s="1">
        <v>12</v>
      </c>
      <c r="B19" s="1" t="s">
        <v>162</v>
      </c>
      <c r="C19" s="86">
        <v>0</v>
      </c>
      <c r="D19" s="86">
        <v>150035</v>
      </c>
      <c r="E19" s="86">
        <v>0</v>
      </c>
      <c r="F19" s="86">
        <f t="shared" si="0"/>
        <v>150035</v>
      </c>
      <c r="G19" s="86">
        <v>0</v>
      </c>
      <c r="H19" s="86">
        <v>0</v>
      </c>
      <c r="I19" s="86">
        <v>126707</v>
      </c>
      <c r="J19" s="86">
        <f t="shared" si="1"/>
        <v>126707</v>
      </c>
      <c r="K19" s="86">
        <v>0</v>
      </c>
      <c r="L19" s="86">
        <v>0</v>
      </c>
      <c r="M19" s="86">
        <v>23328</v>
      </c>
      <c r="N19" s="86">
        <f t="shared" si="2"/>
        <v>23328</v>
      </c>
      <c r="O19" s="86">
        <v>0</v>
      </c>
      <c r="P19" s="86">
        <v>0</v>
      </c>
      <c r="Q19" s="86">
        <v>0</v>
      </c>
      <c r="R19" s="86">
        <f t="shared" si="3"/>
        <v>150035</v>
      </c>
      <c r="S19" s="1">
        <v>12</v>
      </c>
    </row>
    <row r="20" spans="1:19" x14ac:dyDescent="0.25">
      <c r="A20" s="1">
        <v>13</v>
      </c>
      <c r="B20" s="1" t="s">
        <v>163</v>
      </c>
      <c r="C20" s="86">
        <v>0</v>
      </c>
      <c r="D20" s="86">
        <v>0</v>
      </c>
      <c r="E20" s="86">
        <v>0</v>
      </c>
      <c r="F20" s="86">
        <f t="shared" si="0"/>
        <v>0</v>
      </c>
      <c r="G20" s="86">
        <v>20893</v>
      </c>
      <c r="H20" s="86">
        <v>0</v>
      </c>
      <c r="I20" s="86">
        <v>315848</v>
      </c>
      <c r="J20" s="86">
        <f t="shared" si="1"/>
        <v>336741</v>
      </c>
      <c r="K20" s="86">
        <v>4107</v>
      </c>
      <c r="L20" s="86">
        <v>0</v>
      </c>
      <c r="M20" s="86">
        <v>356385</v>
      </c>
      <c r="N20" s="86">
        <f t="shared" si="2"/>
        <v>360492</v>
      </c>
      <c r="O20" s="86">
        <v>0</v>
      </c>
      <c r="P20" s="86">
        <v>0</v>
      </c>
      <c r="Q20" s="86">
        <v>0</v>
      </c>
      <c r="R20" s="86">
        <f t="shared" si="3"/>
        <v>697233</v>
      </c>
      <c r="S20" s="1">
        <v>13</v>
      </c>
    </row>
    <row r="21" spans="1:19" x14ac:dyDescent="0.25">
      <c r="A21" s="1">
        <v>14</v>
      </c>
      <c r="B21" s="1" t="s">
        <v>84</v>
      </c>
      <c r="C21" s="86">
        <v>5216000</v>
      </c>
      <c r="D21" s="86">
        <v>0</v>
      </c>
      <c r="E21" s="86">
        <v>0</v>
      </c>
      <c r="F21" s="86">
        <f t="shared" si="0"/>
        <v>5216000</v>
      </c>
      <c r="G21" s="86">
        <v>0</v>
      </c>
      <c r="H21" s="86">
        <v>0</v>
      </c>
      <c r="I21" s="86">
        <v>6353535</v>
      </c>
      <c r="J21" s="86">
        <f t="shared" si="1"/>
        <v>6353535</v>
      </c>
      <c r="K21" s="86">
        <v>0</v>
      </c>
      <c r="L21" s="86">
        <v>0</v>
      </c>
      <c r="M21" s="86">
        <v>434116</v>
      </c>
      <c r="N21" s="86">
        <f t="shared" si="2"/>
        <v>434116</v>
      </c>
      <c r="O21" s="86">
        <v>0</v>
      </c>
      <c r="P21" s="86">
        <v>0</v>
      </c>
      <c r="Q21" s="86">
        <v>44643</v>
      </c>
      <c r="R21" s="86">
        <f t="shared" si="3"/>
        <v>6832294</v>
      </c>
      <c r="S21" s="1">
        <v>14</v>
      </c>
    </row>
    <row r="22" spans="1:19" x14ac:dyDescent="0.25">
      <c r="A22" s="1">
        <v>15</v>
      </c>
      <c r="B22" s="1" t="s">
        <v>164</v>
      </c>
      <c r="C22" s="86">
        <v>2721000</v>
      </c>
      <c r="D22" s="86">
        <v>0</v>
      </c>
      <c r="E22" s="86">
        <v>0</v>
      </c>
      <c r="F22" s="86">
        <f t="shared" si="0"/>
        <v>2721000</v>
      </c>
      <c r="G22" s="86">
        <v>0</v>
      </c>
      <c r="H22" s="86">
        <v>0</v>
      </c>
      <c r="I22" s="86">
        <v>2817376</v>
      </c>
      <c r="J22" s="86">
        <f t="shared" si="1"/>
        <v>2817376</v>
      </c>
      <c r="K22" s="86">
        <v>0</v>
      </c>
      <c r="L22" s="86">
        <v>0</v>
      </c>
      <c r="M22" s="86">
        <v>406717</v>
      </c>
      <c r="N22" s="86">
        <f t="shared" si="2"/>
        <v>406717</v>
      </c>
      <c r="O22" s="86">
        <v>0</v>
      </c>
      <c r="P22" s="86">
        <v>0</v>
      </c>
      <c r="Q22" s="86">
        <v>255616</v>
      </c>
      <c r="R22" s="86">
        <f t="shared" si="3"/>
        <v>3479709</v>
      </c>
      <c r="S22" s="1">
        <v>15</v>
      </c>
    </row>
    <row r="23" spans="1:19" x14ac:dyDescent="0.25">
      <c r="A23" s="1">
        <v>16</v>
      </c>
      <c r="B23" s="1" t="s">
        <v>165</v>
      </c>
      <c r="C23" s="86">
        <v>0</v>
      </c>
      <c r="D23" s="86">
        <v>0</v>
      </c>
      <c r="E23" s="86">
        <v>0</v>
      </c>
      <c r="F23" s="86">
        <f t="shared" si="0"/>
        <v>0</v>
      </c>
      <c r="G23" s="86">
        <v>0</v>
      </c>
      <c r="H23" s="86">
        <v>0</v>
      </c>
      <c r="I23" s="86">
        <v>1377961</v>
      </c>
      <c r="J23" s="86">
        <f t="shared" si="1"/>
        <v>1377961</v>
      </c>
      <c r="K23" s="86">
        <v>0</v>
      </c>
      <c r="L23" s="86">
        <v>0</v>
      </c>
      <c r="M23" s="86">
        <v>383574</v>
      </c>
      <c r="N23" s="86">
        <f t="shared" si="2"/>
        <v>383574</v>
      </c>
      <c r="O23" s="86">
        <v>0</v>
      </c>
      <c r="P23" s="86">
        <v>0</v>
      </c>
      <c r="Q23" s="86">
        <v>0</v>
      </c>
      <c r="R23" s="86">
        <f t="shared" si="3"/>
        <v>1761535</v>
      </c>
      <c r="S23" s="1">
        <v>16</v>
      </c>
    </row>
    <row r="24" spans="1:19" x14ac:dyDescent="0.25">
      <c r="A24" s="1">
        <v>17</v>
      </c>
      <c r="B24" s="1" t="s">
        <v>166</v>
      </c>
      <c r="C24" s="86">
        <v>0</v>
      </c>
      <c r="D24" s="86">
        <v>0</v>
      </c>
      <c r="E24" s="86">
        <v>0</v>
      </c>
      <c r="F24" s="86">
        <f t="shared" si="0"/>
        <v>0</v>
      </c>
      <c r="G24" s="86">
        <v>0</v>
      </c>
      <c r="H24" s="86">
        <v>0</v>
      </c>
      <c r="I24" s="86">
        <v>0</v>
      </c>
      <c r="J24" s="86">
        <f t="shared" si="1"/>
        <v>0</v>
      </c>
      <c r="K24" s="86">
        <v>0</v>
      </c>
      <c r="L24" s="86">
        <v>0</v>
      </c>
      <c r="M24" s="86">
        <v>0</v>
      </c>
      <c r="N24" s="86">
        <f t="shared" si="2"/>
        <v>0</v>
      </c>
      <c r="O24" s="86">
        <v>0</v>
      </c>
      <c r="P24" s="86">
        <v>0</v>
      </c>
      <c r="Q24" s="86">
        <v>0</v>
      </c>
      <c r="R24" s="86">
        <f t="shared" si="3"/>
        <v>0</v>
      </c>
      <c r="S24" s="1">
        <v>17</v>
      </c>
    </row>
    <row r="25" spans="1:19" x14ac:dyDescent="0.25">
      <c r="A25" s="1">
        <v>18</v>
      </c>
      <c r="B25" s="1" t="s">
        <v>167</v>
      </c>
      <c r="C25" s="86">
        <v>0</v>
      </c>
      <c r="D25" s="86">
        <v>2067366</v>
      </c>
      <c r="E25" s="86">
        <v>0</v>
      </c>
      <c r="F25" s="86">
        <f t="shared" si="0"/>
        <v>2067366</v>
      </c>
      <c r="G25" s="86">
        <v>0</v>
      </c>
      <c r="H25" s="86">
        <v>0</v>
      </c>
      <c r="I25" s="86">
        <v>1662250</v>
      </c>
      <c r="J25" s="86">
        <f t="shared" si="1"/>
        <v>1662250</v>
      </c>
      <c r="K25" s="86">
        <v>0</v>
      </c>
      <c r="L25" s="86">
        <v>0</v>
      </c>
      <c r="M25" s="86">
        <v>405116</v>
      </c>
      <c r="N25" s="86">
        <f t="shared" si="2"/>
        <v>405116</v>
      </c>
      <c r="O25" s="86">
        <v>284450</v>
      </c>
      <c r="P25" s="86">
        <v>0</v>
      </c>
      <c r="Q25" s="86">
        <v>0</v>
      </c>
      <c r="R25" s="86">
        <f t="shared" si="3"/>
        <v>2351816</v>
      </c>
      <c r="S25" s="1">
        <v>18</v>
      </c>
    </row>
    <row r="26" spans="1:19" x14ac:dyDescent="0.25">
      <c r="A26" s="1">
        <v>19</v>
      </c>
      <c r="B26" s="1" t="s">
        <v>168</v>
      </c>
      <c r="C26" s="86">
        <v>10288917</v>
      </c>
      <c r="D26" s="86">
        <v>7832041</v>
      </c>
      <c r="E26" s="86">
        <v>0</v>
      </c>
      <c r="F26" s="86">
        <f t="shared" si="0"/>
        <v>18120958</v>
      </c>
      <c r="G26" s="86">
        <v>0</v>
      </c>
      <c r="H26" s="86">
        <v>0</v>
      </c>
      <c r="I26" s="86">
        <v>15221208</v>
      </c>
      <c r="J26" s="86">
        <f t="shared" si="1"/>
        <v>15221208</v>
      </c>
      <c r="K26" s="86">
        <v>0</v>
      </c>
      <c r="L26" s="86">
        <v>0</v>
      </c>
      <c r="M26" s="86">
        <v>2654883</v>
      </c>
      <c r="N26" s="86">
        <f t="shared" si="2"/>
        <v>2654883</v>
      </c>
      <c r="O26" s="86">
        <v>0</v>
      </c>
      <c r="P26" s="86">
        <v>0</v>
      </c>
      <c r="Q26" s="86">
        <v>159864</v>
      </c>
      <c r="R26" s="86">
        <f t="shared" si="3"/>
        <v>18035955</v>
      </c>
      <c r="S26" s="1">
        <v>19</v>
      </c>
    </row>
    <row r="27" spans="1:19" x14ac:dyDescent="0.25">
      <c r="A27" s="1">
        <v>20</v>
      </c>
      <c r="B27" s="1" t="s">
        <v>169</v>
      </c>
      <c r="C27" s="86">
        <v>0</v>
      </c>
      <c r="D27" s="86">
        <v>998548</v>
      </c>
      <c r="E27" s="86">
        <v>0</v>
      </c>
      <c r="F27" s="86">
        <f t="shared" si="0"/>
        <v>998548</v>
      </c>
      <c r="G27" s="86">
        <v>0</v>
      </c>
      <c r="H27" s="86">
        <v>834058</v>
      </c>
      <c r="I27" s="86">
        <v>124007</v>
      </c>
      <c r="J27" s="86">
        <f t="shared" si="1"/>
        <v>958065</v>
      </c>
      <c r="K27" s="86">
        <v>0</v>
      </c>
      <c r="L27" s="86">
        <v>9255</v>
      </c>
      <c r="M27" s="86">
        <v>31228</v>
      </c>
      <c r="N27" s="86">
        <f t="shared" si="2"/>
        <v>40483</v>
      </c>
      <c r="O27" s="86">
        <v>0</v>
      </c>
      <c r="P27" s="86">
        <v>0</v>
      </c>
      <c r="Q27" s="86">
        <v>0</v>
      </c>
      <c r="R27" s="86">
        <f t="shared" si="3"/>
        <v>998548</v>
      </c>
      <c r="S27" s="1">
        <v>20</v>
      </c>
    </row>
    <row r="28" spans="1:19" x14ac:dyDescent="0.25">
      <c r="A28" s="1">
        <v>21</v>
      </c>
      <c r="B28" s="1" t="s">
        <v>170</v>
      </c>
      <c r="C28" s="86">
        <v>8418500</v>
      </c>
      <c r="D28" s="86">
        <v>39990</v>
      </c>
      <c r="E28" s="86">
        <v>0</v>
      </c>
      <c r="F28" s="86">
        <f t="shared" si="0"/>
        <v>8458490</v>
      </c>
      <c r="G28" s="86">
        <v>0</v>
      </c>
      <c r="H28" s="86">
        <v>0</v>
      </c>
      <c r="I28" s="86">
        <v>8349762</v>
      </c>
      <c r="J28" s="86">
        <f t="shared" si="1"/>
        <v>8349762</v>
      </c>
      <c r="K28" s="86">
        <v>0</v>
      </c>
      <c r="L28" s="86">
        <v>0</v>
      </c>
      <c r="M28" s="86">
        <v>108728</v>
      </c>
      <c r="N28" s="86">
        <f t="shared" si="2"/>
        <v>108728</v>
      </c>
      <c r="O28" s="86">
        <v>0</v>
      </c>
      <c r="P28" s="86">
        <v>0</v>
      </c>
      <c r="Q28" s="86">
        <v>0</v>
      </c>
      <c r="R28" s="86">
        <f t="shared" si="3"/>
        <v>8458490</v>
      </c>
      <c r="S28" s="1">
        <v>21</v>
      </c>
    </row>
    <row r="29" spans="1:19" x14ac:dyDescent="0.25">
      <c r="A29" s="1">
        <v>22</v>
      </c>
      <c r="B29" s="1" t="s">
        <v>124</v>
      </c>
      <c r="C29" s="86">
        <v>0</v>
      </c>
      <c r="D29" s="86">
        <v>0</v>
      </c>
      <c r="E29" s="86">
        <v>0</v>
      </c>
      <c r="F29" s="86">
        <f t="shared" si="0"/>
        <v>0</v>
      </c>
      <c r="G29" s="86">
        <v>0</v>
      </c>
      <c r="H29" s="86">
        <v>0</v>
      </c>
      <c r="I29" s="86">
        <v>285896</v>
      </c>
      <c r="J29" s="86">
        <f t="shared" si="1"/>
        <v>285896</v>
      </c>
      <c r="K29" s="86">
        <v>0</v>
      </c>
      <c r="L29" s="86">
        <v>0</v>
      </c>
      <c r="M29" s="86">
        <v>16765</v>
      </c>
      <c r="N29" s="86">
        <f t="shared" si="2"/>
        <v>16765</v>
      </c>
      <c r="O29" s="86">
        <v>0</v>
      </c>
      <c r="P29" s="86">
        <v>0</v>
      </c>
      <c r="Q29" s="86">
        <v>0</v>
      </c>
      <c r="R29" s="86">
        <f t="shared" si="3"/>
        <v>302661</v>
      </c>
      <c r="S29" s="1">
        <v>22</v>
      </c>
    </row>
    <row r="30" spans="1:19" x14ac:dyDescent="0.25">
      <c r="A30" s="1">
        <v>23</v>
      </c>
      <c r="B30" s="1" t="s">
        <v>132</v>
      </c>
      <c r="C30" s="86">
        <v>420000</v>
      </c>
      <c r="D30" s="86">
        <v>342618</v>
      </c>
      <c r="E30" s="86">
        <v>0</v>
      </c>
      <c r="F30" s="86">
        <f t="shared" si="0"/>
        <v>762618</v>
      </c>
      <c r="G30" s="86">
        <v>0</v>
      </c>
      <c r="H30" s="86">
        <v>0</v>
      </c>
      <c r="I30" s="86">
        <v>704027</v>
      </c>
      <c r="J30" s="86">
        <f t="shared" si="1"/>
        <v>704027</v>
      </c>
      <c r="K30" s="86">
        <v>0</v>
      </c>
      <c r="L30" s="86">
        <v>0</v>
      </c>
      <c r="M30" s="86">
        <v>43866</v>
      </c>
      <c r="N30" s="86">
        <f t="shared" si="2"/>
        <v>43866</v>
      </c>
      <c r="O30" s="86">
        <v>0</v>
      </c>
      <c r="P30" s="86">
        <v>0</v>
      </c>
      <c r="Q30" s="86">
        <v>14725</v>
      </c>
      <c r="R30" s="86">
        <f t="shared" si="3"/>
        <v>762618</v>
      </c>
      <c r="S30" s="1">
        <v>23</v>
      </c>
    </row>
    <row r="31" spans="1:19" x14ac:dyDescent="0.25">
      <c r="A31" s="1">
        <v>24</v>
      </c>
      <c r="B31" s="3" t="s">
        <v>171</v>
      </c>
      <c r="C31" s="86">
        <v>9119000</v>
      </c>
      <c r="D31" s="86">
        <v>0</v>
      </c>
      <c r="E31" s="86">
        <v>0</v>
      </c>
      <c r="F31" s="86">
        <f t="shared" si="0"/>
        <v>9119000</v>
      </c>
      <c r="G31" s="86">
        <v>0</v>
      </c>
      <c r="H31" s="86">
        <v>0</v>
      </c>
      <c r="I31" s="86">
        <v>9212053</v>
      </c>
      <c r="J31" s="86">
        <f t="shared" si="1"/>
        <v>9212053</v>
      </c>
      <c r="K31" s="86">
        <v>0</v>
      </c>
      <c r="L31" s="86">
        <v>0</v>
      </c>
      <c r="M31" s="86">
        <v>1243449</v>
      </c>
      <c r="N31" s="86">
        <f t="shared" si="2"/>
        <v>1243449</v>
      </c>
      <c r="O31" s="86">
        <v>0</v>
      </c>
      <c r="P31" s="86">
        <v>0</v>
      </c>
      <c r="Q31" s="86">
        <v>47019</v>
      </c>
      <c r="R31" s="86">
        <f t="shared" si="3"/>
        <v>10502521</v>
      </c>
      <c r="S31" s="1">
        <v>24</v>
      </c>
    </row>
    <row r="32" spans="1:19" x14ac:dyDescent="0.25">
      <c r="A32" s="1">
        <v>25</v>
      </c>
      <c r="B32" s="1" t="s">
        <v>172</v>
      </c>
      <c r="C32" s="86">
        <v>0</v>
      </c>
      <c r="D32" s="86">
        <v>7260</v>
      </c>
      <c r="E32" s="86">
        <v>0</v>
      </c>
      <c r="F32" s="86">
        <f t="shared" si="0"/>
        <v>7260</v>
      </c>
      <c r="G32" s="86">
        <v>0</v>
      </c>
      <c r="H32" s="86">
        <v>0</v>
      </c>
      <c r="I32" s="86">
        <v>7260</v>
      </c>
      <c r="J32" s="86">
        <f t="shared" si="1"/>
        <v>7260</v>
      </c>
      <c r="K32" s="86">
        <v>0</v>
      </c>
      <c r="L32" s="86">
        <v>0</v>
      </c>
      <c r="M32" s="86">
        <v>0</v>
      </c>
      <c r="N32" s="86">
        <f t="shared" si="2"/>
        <v>0</v>
      </c>
      <c r="O32" s="86">
        <v>0</v>
      </c>
      <c r="P32" s="86">
        <v>0</v>
      </c>
      <c r="Q32" s="86">
        <v>0</v>
      </c>
      <c r="R32" s="86">
        <f t="shared" si="3"/>
        <v>7260</v>
      </c>
      <c r="S32" s="1">
        <v>25</v>
      </c>
    </row>
    <row r="33" spans="1:19" x14ac:dyDescent="0.25">
      <c r="A33" s="1">
        <v>26</v>
      </c>
      <c r="B33" s="1" t="s">
        <v>173</v>
      </c>
      <c r="C33" s="86">
        <v>0</v>
      </c>
      <c r="D33" s="86">
        <v>328344</v>
      </c>
      <c r="E33" s="86">
        <v>0</v>
      </c>
      <c r="F33" s="86">
        <f t="shared" si="0"/>
        <v>328344</v>
      </c>
      <c r="G33" s="86">
        <v>0</v>
      </c>
      <c r="H33" s="86">
        <v>0</v>
      </c>
      <c r="I33" s="86">
        <v>288000</v>
      </c>
      <c r="J33" s="86">
        <f t="shared" si="1"/>
        <v>288000</v>
      </c>
      <c r="K33" s="86">
        <v>0</v>
      </c>
      <c r="L33" s="86">
        <v>0</v>
      </c>
      <c r="M33" s="86">
        <v>40344</v>
      </c>
      <c r="N33" s="86">
        <f t="shared" si="2"/>
        <v>40344</v>
      </c>
      <c r="O33" s="86">
        <v>0</v>
      </c>
      <c r="P33" s="86">
        <v>0</v>
      </c>
      <c r="Q33" s="86">
        <v>0</v>
      </c>
      <c r="R33" s="86">
        <f t="shared" si="3"/>
        <v>328344</v>
      </c>
      <c r="S33" s="1">
        <v>26</v>
      </c>
    </row>
    <row r="34" spans="1:19" x14ac:dyDescent="0.25">
      <c r="A34" s="1">
        <v>27</v>
      </c>
      <c r="B34" s="1" t="s">
        <v>174</v>
      </c>
      <c r="C34" s="86">
        <v>0</v>
      </c>
      <c r="D34" s="86">
        <v>0</v>
      </c>
      <c r="E34" s="86">
        <v>0</v>
      </c>
      <c r="F34" s="86">
        <f t="shared" si="0"/>
        <v>0</v>
      </c>
      <c r="G34" s="86">
        <v>0</v>
      </c>
      <c r="H34" s="86">
        <v>0</v>
      </c>
      <c r="I34" s="86">
        <v>397643</v>
      </c>
      <c r="J34" s="86">
        <f t="shared" si="1"/>
        <v>397643</v>
      </c>
      <c r="K34" s="86">
        <v>0</v>
      </c>
      <c r="L34" s="86">
        <v>0</v>
      </c>
      <c r="M34" s="86">
        <v>87928</v>
      </c>
      <c r="N34" s="86">
        <f t="shared" si="2"/>
        <v>87928</v>
      </c>
      <c r="O34" s="86">
        <v>0</v>
      </c>
      <c r="P34" s="86">
        <v>0</v>
      </c>
      <c r="Q34" s="86">
        <v>0</v>
      </c>
      <c r="R34" s="86">
        <f t="shared" si="3"/>
        <v>485571</v>
      </c>
      <c r="S34" s="1">
        <v>27</v>
      </c>
    </row>
    <row r="35" spans="1:19" x14ac:dyDescent="0.25">
      <c r="A35" s="1">
        <v>28</v>
      </c>
      <c r="B35" s="1" t="s">
        <v>175</v>
      </c>
      <c r="C35" s="86">
        <v>2338233</v>
      </c>
      <c r="D35" s="86">
        <v>0</v>
      </c>
      <c r="E35" s="86">
        <v>541382</v>
      </c>
      <c r="F35" s="86">
        <f t="shared" si="0"/>
        <v>2879615</v>
      </c>
      <c r="G35" s="86">
        <v>0</v>
      </c>
      <c r="H35" s="86">
        <v>0</v>
      </c>
      <c r="I35" s="86">
        <v>1605813</v>
      </c>
      <c r="J35" s="86">
        <f t="shared" si="1"/>
        <v>1605813</v>
      </c>
      <c r="K35" s="86">
        <v>0</v>
      </c>
      <c r="L35" s="86">
        <v>0</v>
      </c>
      <c r="M35" s="86">
        <v>165634</v>
      </c>
      <c r="N35" s="86">
        <f t="shared" si="2"/>
        <v>165634</v>
      </c>
      <c r="O35" s="86">
        <v>0</v>
      </c>
      <c r="P35" s="86">
        <v>0</v>
      </c>
      <c r="Q35" s="86">
        <v>0</v>
      </c>
      <c r="R35" s="86">
        <f t="shared" si="3"/>
        <v>1771447</v>
      </c>
      <c r="S35" s="1">
        <v>28</v>
      </c>
    </row>
    <row r="36" spans="1:19" x14ac:dyDescent="0.25">
      <c r="A36" s="1">
        <v>29</v>
      </c>
      <c r="B36" s="1" t="s">
        <v>176</v>
      </c>
      <c r="C36" s="86">
        <v>0</v>
      </c>
      <c r="D36" s="86">
        <v>0</v>
      </c>
      <c r="E36" s="86">
        <v>0</v>
      </c>
      <c r="F36" s="86">
        <f t="shared" si="0"/>
        <v>0</v>
      </c>
      <c r="G36" s="86">
        <v>0</v>
      </c>
      <c r="H36" s="86">
        <v>0</v>
      </c>
      <c r="I36" s="86">
        <v>0</v>
      </c>
      <c r="J36" s="86">
        <f t="shared" si="1"/>
        <v>0</v>
      </c>
      <c r="K36" s="86">
        <v>0</v>
      </c>
      <c r="L36" s="86">
        <v>0</v>
      </c>
      <c r="M36" s="86">
        <v>0</v>
      </c>
      <c r="N36" s="86">
        <f t="shared" si="2"/>
        <v>0</v>
      </c>
      <c r="O36" s="86">
        <v>0</v>
      </c>
      <c r="P36" s="86">
        <v>0</v>
      </c>
      <c r="Q36" s="86">
        <v>0</v>
      </c>
      <c r="R36" s="86">
        <f t="shared" si="3"/>
        <v>0</v>
      </c>
      <c r="S36" s="1">
        <v>29</v>
      </c>
    </row>
    <row r="37" spans="1:19" x14ac:dyDescent="0.25">
      <c r="A37" s="1">
        <v>30</v>
      </c>
      <c r="B37" s="1" t="s">
        <v>177</v>
      </c>
      <c r="C37" s="86">
        <v>0</v>
      </c>
      <c r="D37" s="86">
        <v>0</v>
      </c>
      <c r="E37" s="86">
        <v>0</v>
      </c>
      <c r="F37" s="86">
        <f t="shared" si="0"/>
        <v>0</v>
      </c>
      <c r="G37" s="86">
        <v>0</v>
      </c>
      <c r="H37" s="86">
        <v>0</v>
      </c>
      <c r="I37" s="86">
        <v>129218</v>
      </c>
      <c r="J37" s="86">
        <f t="shared" si="1"/>
        <v>129218</v>
      </c>
      <c r="K37" s="86">
        <v>0</v>
      </c>
      <c r="L37" s="86">
        <v>0</v>
      </c>
      <c r="M37" s="86">
        <v>25807</v>
      </c>
      <c r="N37" s="86">
        <f t="shared" si="2"/>
        <v>25807</v>
      </c>
      <c r="O37" s="86">
        <v>0</v>
      </c>
      <c r="P37" s="86">
        <v>0</v>
      </c>
      <c r="Q37" s="86">
        <v>0</v>
      </c>
      <c r="R37" s="86">
        <f t="shared" si="3"/>
        <v>155025</v>
      </c>
      <c r="S37" s="1">
        <v>30</v>
      </c>
    </row>
    <row r="38" spans="1:19" x14ac:dyDescent="0.25">
      <c r="A38" s="1">
        <v>31</v>
      </c>
      <c r="B38" s="1" t="s">
        <v>145</v>
      </c>
      <c r="C38" s="86">
        <v>1030000</v>
      </c>
      <c r="D38" s="86">
        <v>33161</v>
      </c>
      <c r="E38" s="86">
        <v>0</v>
      </c>
      <c r="F38" s="86">
        <f t="shared" si="0"/>
        <v>1063161</v>
      </c>
      <c r="G38" s="86">
        <v>0</v>
      </c>
      <c r="H38" s="86">
        <v>0</v>
      </c>
      <c r="I38" s="86">
        <v>814349</v>
      </c>
      <c r="J38" s="86">
        <f t="shared" si="1"/>
        <v>814349</v>
      </c>
      <c r="K38" s="86">
        <v>0</v>
      </c>
      <c r="L38" s="86">
        <v>0</v>
      </c>
      <c r="M38" s="86">
        <v>21101</v>
      </c>
      <c r="N38" s="86">
        <f t="shared" si="2"/>
        <v>21101</v>
      </c>
      <c r="O38" s="86">
        <v>0</v>
      </c>
      <c r="P38" s="86">
        <v>227711</v>
      </c>
      <c r="Q38" s="86">
        <v>0</v>
      </c>
      <c r="R38" s="86">
        <f t="shared" si="3"/>
        <v>1063161</v>
      </c>
      <c r="S38" s="1">
        <v>31</v>
      </c>
    </row>
    <row r="39" spans="1:19" x14ac:dyDescent="0.25">
      <c r="A39" s="1">
        <v>32</v>
      </c>
      <c r="B39" s="1" t="s">
        <v>178</v>
      </c>
      <c r="C39" s="86">
        <v>217085</v>
      </c>
      <c r="D39" s="86">
        <v>3939840</v>
      </c>
      <c r="E39" s="86">
        <v>0</v>
      </c>
      <c r="F39" s="86">
        <f t="shared" si="0"/>
        <v>4156925</v>
      </c>
      <c r="G39" s="86">
        <v>0</v>
      </c>
      <c r="H39" s="86">
        <v>0</v>
      </c>
      <c r="I39" s="86">
        <v>3064655</v>
      </c>
      <c r="J39" s="86">
        <f t="shared" si="1"/>
        <v>3064655</v>
      </c>
      <c r="K39" s="86">
        <v>0</v>
      </c>
      <c r="L39" s="86">
        <v>0</v>
      </c>
      <c r="M39" s="86">
        <v>845334</v>
      </c>
      <c r="N39" s="86">
        <f t="shared" si="2"/>
        <v>845334</v>
      </c>
      <c r="O39" s="86">
        <v>0</v>
      </c>
      <c r="P39" s="86">
        <v>0</v>
      </c>
      <c r="Q39" s="86">
        <v>0</v>
      </c>
      <c r="R39" s="86">
        <f t="shared" si="3"/>
        <v>3909989</v>
      </c>
      <c r="S39" s="1">
        <v>32</v>
      </c>
    </row>
    <row r="40" spans="1:19" x14ac:dyDescent="0.25">
      <c r="A40" s="1">
        <v>33</v>
      </c>
      <c r="B40" s="1" t="s">
        <v>179</v>
      </c>
      <c r="C40" s="86">
        <v>0</v>
      </c>
      <c r="D40" s="86">
        <v>0</v>
      </c>
      <c r="E40" s="86">
        <v>0</v>
      </c>
      <c r="F40" s="86">
        <f t="shared" si="0"/>
        <v>0</v>
      </c>
      <c r="G40" s="86">
        <v>0</v>
      </c>
      <c r="H40" s="86">
        <v>0</v>
      </c>
      <c r="I40" s="86">
        <v>414340</v>
      </c>
      <c r="J40" s="86">
        <f t="shared" si="1"/>
        <v>414340</v>
      </c>
      <c r="K40" s="86">
        <v>0</v>
      </c>
      <c r="L40" s="86">
        <v>0</v>
      </c>
      <c r="M40" s="86">
        <v>70855</v>
      </c>
      <c r="N40" s="86">
        <f t="shared" si="2"/>
        <v>70855</v>
      </c>
      <c r="O40" s="86">
        <v>64563</v>
      </c>
      <c r="P40" s="86">
        <v>0</v>
      </c>
      <c r="Q40" s="86">
        <v>0</v>
      </c>
      <c r="R40" s="86">
        <f t="shared" si="3"/>
        <v>549758</v>
      </c>
      <c r="S40" s="1">
        <v>33</v>
      </c>
    </row>
    <row r="41" spans="1:19" x14ac:dyDescent="0.25">
      <c r="A41" s="1">
        <v>34</v>
      </c>
      <c r="B41" s="1" t="s">
        <v>180</v>
      </c>
      <c r="C41" s="86">
        <v>0</v>
      </c>
      <c r="D41" s="86">
        <v>817566</v>
      </c>
      <c r="E41" s="86">
        <v>0</v>
      </c>
      <c r="F41" s="86">
        <f t="shared" si="0"/>
        <v>817566</v>
      </c>
      <c r="G41" s="86">
        <v>0</v>
      </c>
      <c r="H41" s="86">
        <v>0</v>
      </c>
      <c r="I41" s="86">
        <v>541350</v>
      </c>
      <c r="J41" s="86">
        <f t="shared" si="1"/>
        <v>541350</v>
      </c>
      <c r="K41" s="86">
        <v>0</v>
      </c>
      <c r="L41" s="86">
        <v>0</v>
      </c>
      <c r="M41" s="86">
        <v>198125</v>
      </c>
      <c r="N41" s="86">
        <f t="shared" si="2"/>
        <v>198125</v>
      </c>
      <c r="O41" s="86">
        <v>0</v>
      </c>
      <c r="P41" s="86">
        <v>0</v>
      </c>
      <c r="Q41" s="86">
        <v>78091</v>
      </c>
      <c r="R41" s="86">
        <f t="shared" si="3"/>
        <v>817566</v>
      </c>
      <c r="S41" s="1">
        <v>34</v>
      </c>
    </row>
    <row r="42" spans="1:19" x14ac:dyDescent="0.25">
      <c r="A42" s="1">
        <v>35</v>
      </c>
      <c r="B42" s="1" t="s">
        <v>181</v>
      </c>
      <c r="C42" s="86">
        <v>0</v>
      </c>
      <c r="D42" s="86">
        <v>1409556</v>
      </c>
      <c r="E42" s="86">
        <v>0</v>
      </c>
      <c r="F42" s="86">
        <f t="shared" si="0"/>
        <v>1409556</v>
      </c>
      <c r="G42" s="86">
        <v>12113</v>
      </c>
      <c r="H42" s="86">
        <v>0</v>
      </c>
      <c r="I42" s="86">
        <v>1264098</v>
      </c>
      <c r="J42" s="86">
        <f t="shared" si="1"/>
        <v>1276211</v>
      </c>
      <c r="K42" s="86">
        <v>31151</v>
      </c>
      <c r="L42" s="86">
        <v>0</v>
      </c>
      <c r="M42" s="86">
        <v>102194</v>
      </c>
      <c r="N42" s="86">
        <f t="shared" si="2"/>
        <v>133345</v>
      </c>
      <c r="O42" s="86">
        <v>0</v>
      </c>
      <c r="P42" s="86">
        <v>0</v>
      </c>
      <c r="Q42" s="86">
        <v>0</v>
      </c>
      <c r="R42" s="86">
        <f t="shared" si="3"/>
        <v>1409556</v>
      </c>
      <c r="S42" s="1">
        <v>35</v>
      </c>
    </row>
    <row r="43" spans="1:19" x14ac:dyDescent="0.25">
      <c r="A43" s="1">
        <v>36</v>
      </c>
      <c r="B43" s="1" t="s">
        <v>149</v>
      </c>
      <c r="C43" s="86">
        <v>0</v>
      </c>
      <c r="D43" s="86">
        <v>0</v>
      </c>
      <c r="E43" s="86">
        <v>0</v>
      </c>
      <c r="F43" s="86">
        <f>SUM(C43:E43)</f>
        <v>0</v>
      </c>
      <c r="G43" s="86">
        <v>0</v>
      </c>
      <c r="H43" s="86">
        <v>0</v>
      </c>
      <c r="I43" s="86">
        <v>0</v>
      </c>
      <c r="J43" s="86">
        <f>SUM(G43:I43)</f>
        <v>0</v>
      </c>
      <c r="K43" s="86">
        <v>0</v>
      </c>
      <c r="L43" s="86">
        <v>0</v>
      </c>
      <c r="M43" s="86">
        <v>0</v>
      </c>
      <c r="N43" s="86">
        <f>SUM(K43:M43)</f>
        <v>0</v>
      </c>
      <c r="O43" s="86">
        <v>0</v>
      </c>
      <c r="P43" s="86">
        <v>0</v>
      </c>
      <c r="Q43" s="86">
        <v>0</v>
      </c>
      <c r="R43" s="86">
        <f>(J43+N43+O43+P43+Q43)</f>
        <v>0</v>
      </c>
      <c r="S43" s="1">
        <v>36</v>
      </c>
    </row>
    <row r="44" spans="1:19" x14ac:dyDescent="0.25">
      <c r="A44" s="1">
        <v>37</v>
      </c>
      <c r="B44" s="1" t="s">
        <v>182</v>
      </c>
      <c r="C44" s="86">
        <v>0</v>
      </c>
      <c r="D44" s="86">
        <v>200195</v>
      </c>
      <c r="E44" s="86">
        <v>0</v>
      </c>
      <c r="F44" s="86">
        <f>SUM(C44:E44)</f>
        <v>200195</v>
      </c>
      <c r="G44" s="86">
        <v>0</v>
      </c>
      <c r="H44" s="86">
        <v>0</v>
      </c>
      <c r="I44" s="86">
        <v>152045</v>
      </c>
      <c r="J44" s="86">
        <f>SUM(G44:I44)</f>
        <v>152045</v>
      </c>
      <c r="K44" s="86">
        <v>0</v>
      </c>
      <c r="L44" s="86">
        <v>0</v>
      </c>
      <c r="M44" s="86">
        <v>48150</v>
      </c>
      <c r="N44" s="86">
        <f>SUM(K44:M44)</f>
        <v>48150</v>
      </c>
      <c r="O44" s="86">
        <v>0</v>
      </c>
      <c r="P44" s="86">
        <v>0</v>
      </c>
      <c r="Q44" s="86">
        <v>0</v>
      </c>
      <c r="R44" s="86">
        <f>(J44+N44+O44+P44+Q44)</f>
        <v>200195</v>
      </c>
      <c r="S44" s="1">
        <v>37</v>
      </c>
    </row>
    <row r="45" spans="1:19" x14ac:dyDescent="0.25">
      <c r="A45" s="15">
        <v>38</v>
      </c>
      <c r="B45" s="1" t="s">
        <v>183</v>
      </c>
      <c r="C45" s="87">
        <v>0</v>
      </c>
      <c r="D45" s="87">
        <v>1193002</v>
      </c>
      <c r="E45" s="87">
        <v>0</v>
      </c>
      <c r="F45" s="87">
        <f t="shared" si="0"/>
        <v>1193002</v>
      </c>
      <c r="G45" s="87">
        <v>0</v>
      </c>
      <c r="H45" s="87">
        <v>0</v>
      </c>
      <c r="I45" s="87">
        <v>939963</v>
      </c>
      <c r="J45" s="87">
        <f t="shared" si="1"/>
        <v>939963</v>
      </c>
      <c r="K45" s="87">
        <v>0</v>
      </c>
      <c r="L45" s="87">
        <v>0</v>
      </c>
      <c r="M45" s="87">
        <v>253039</v>
      </c>
      <c r="N45" s="87">
        <f t="shared" si="2"/>
        <v>253039</v>
      </c>
      <c r="O45" s="87">
        <v>0</v>
      </c>
      <c r="P45" s="87">
        <v>0</v>
      </c>
      <c r="Q45" s="87">
        <v>0</v>
      </c>
      <c r="R45" s="87">
        <f t="shared" si="3"/>
        <v>1193002</v>
      </c>
      <c r="S45" s="15">
        <v>38</v>
      </c>
    </row>
    <row r="46" spans="1:19" x14ac:dyDescent="0.25">
      <c r="A46" s="15">
        <f>A45</f>
        <v>38</v>
      </c>
      <c r="B46" s="6" t="s">
        <v>60</v>
      </c>
      <c r="C46" s="89">
        <f t="shared" ref="C46:R46" si="4">SUM(C8:C45)</f>
        <v>59890642</v>
      </c>
      <c r="D46" s="89">
        <f t="shared" si="4"/>
        <v>23685821</v>
      </c>
      <c r="E46" s="89">
        <f t="shared" si="4"/>
        <v>541382</v>
      </c>
      <c r="F46" s="89">
        <f t="shared" si="4"/>
        <v>84117845</v>
      </c>
      <c r="G46" s="89">
        <f t="shared" si="4"/>
        <v>33006</v>
      </c>
      <c r="H46" s="89">
        <f t="shared" si="4"/>
        <v>887471</v>
      </c>
      <c r="I46" s="89">
        <f t="shared" si="4"/>
        <v>77505769</v>
      </c>
      <c r="J46" s="89">
        <f t="shared" si="4"/>
        <v>78426246</v>
      </c>
      <c r="K46" s="89">
        <f t="shared" si="4"/>
        <v>35258</v>
      </c>
      <c r="L46" s="89">
        <f t="shared" si="4"/>
        <v>26878</v>
      </c>
      <c r="M46" s="89">
        <f t="shared" si="4"/>
        <v>9146144</v>
      </c>
      <c r="N46" s="89">
        <f t="shared" si="4"/>
        <v>9208280</v>
      </c>
      <c r="O46" s="89">
        <f t="shared" si="4"/>
        <v>349013</v>
      </c>
      <c r="P46" s="89">
        <f t="shared" si="4"/>
        <v>227711</v>
      </c>
      <c r="Q46" s="89">
        <f t="shared" si="4"/>
        <v>756265</v>
      </c>
      <c r="R46" s="89">
        <f t="shared" si="4"/>
        <v>88967515</v>
      </c>
      <c r="S46" s="15">
        <f>S45</f>
        <v>38</v>
      </c>
    </row>
  </sheetData>
  <mergeCells count="3">
    <mergeCell ref="C6:E6"/>
    <mergeCell ref="G6:I6"/>
    <mergeCell ref="K6:M6"/>
  </mergeCells>
  <printOptions horizontalCentered="1" verticalCentered="1" gridLines="1"/>
  <pageMargins left="0.5" right="0.5" top="0.5" bottom="0.5" header="0" footer="0"/>
  <pageSetup paperSize="3" scale="94"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C78C-8578-4A15-8A5F-E9B74CAF0985}">
  <sheetPr transitionEvaluation="1">
    <pageSetUpPr fitToPage="1"/>
  </sheetPr>
  <dimension ref="A1:T49"/>
  <sheetViews>
    <sheetView topLeftCell="D19" zoomScaleNormal="100" workbookViewId="0">
      <selection activeCell="E6" sqref="E6:F6"/>
    </sheetView>
  </sheetViews>
  <sheetFormatPr defaultColWidth="11.5546875" defaultRowHeight="9.75" customHeight="1" x14ac:dyDescent="0.25"/>
  <cols>
    <col min="1" max="1" width="4.77734375" style="1" customWidth="1"/>
    <col min="2" max="2" width="16.33203125" style="1" customWidth="1"/>
    <col min="3" max="3" width="12.33203125" style="1" customWidth="1"/>
    <col min="4" max="4" width="10.77734375" style="1" customWidth="1"/>
    <col min="5" max="5" width="12.33203125" style="1" customWidth="1"/>
    <col min="6" max="6" width="10.21875" style="1" customWidth="1"/>
    <col min="7" max="7" width="13.21875" style="1" customWidth="1"/>
    <col min="8" max="8" width="12.33203125" style="1" customWidth="1"/>
    <col min="9" max="9" width="11.5546875" style="1" customWidth="1"/>
    <col min="10" max="10" width="12.77734375" style="1" customWidth="1"/>
    <col min="11" max="11" width="11" style="1" bestFit="1" customWidth="1"/>
    <col min="12" max="12" width="11.6640625" style="1" customWidth="1"/>
    <col min="13" max="13" width="13.21875" style="1" customWidth="1"/>
    <col min="14" max="14" width="13.33203125" style="1" customWidth="1"/>
    <col min="15" max="16" width="11.88671875" style="1" bestFit="1" customWidth="1"/>
    <col min="17" max="17" width="11" style="1" bestFit="1" customWidth="1"/>
    <col min="18" max="18" width="13.21875" style="1" customWidth="1"/>
    <col min="19" max="19" width="11.5546875" style="1" customWidth="1"/>
    <col min="20" max="20" width="3.21875" style="6" bestFit="1" customWidth="1"/>
    <col min="21" max="256" width="11.5546875" style="1"/>
    <col min="257" max="257" width="4.5546875" style="1" customWidth="1"/>
    <col min="258" max="258" width="14.6640625" style="1" customWidth="1"/>
    <col min="259" max="259" width="12.33203125" style="1" customWidth="1"/>
    <col min="260" max="260" width="10.77734375" style="1" customWidth="1"/>
    <col min="261" max="261" width="12.33203125" style="1" customWidth="1"/>
    <col min="262" max="262" width="10.21875" style="1" customWidth="1"/>
    <col min="263" max="263" width="13.21875" style="1" bestFit="1" customWidth="1"/>
    <col min="264" max="264" width="12.33203125" style="1" customWidth="1"/>
    <col min="265" max="265" width="11.5546875" style="1"/>
    <col min="266" max="266" width="12.77734375" style="1" customWidth="1"/>
    <col min="267" max="267" width="11" style="1" bestFit="1" customWidth="1"/>
    <col min="268" max="268" width="11.6640625" style="1" customWidth="1"/>
    <col min="269" max="269" width="13.21875" style="1" bestFit="1" customWidth="1"/>
    <col min="270" max="270" width="13.33203125" style="1" customWidth="1"/>
    <col min="271" max="272" width="11.88671875" style="1" bestFit="1" customWidth="1"/>
    <col min="273" max="273" width="11" style="1" bestFit="1" customWidth="1"/>
    <col min="274" max="274" width="13.21875" style="1" bestFit="1" customWidth="1"/>
    <col min="275" max="275" width="11.5546875" style="1"/>
    <col min="276" max="276" width="3.21875" style="1" bestFit="1" customWidth="1"/>
    <col min="277" max="512" width="11.5546875" style="1"/>
    <col min="513" max="513" width="4.5546875" style="1" customWidth="1"/>
    <col min="514" max="514" width="14.6640625" style="1" customWidth="1"/>
    <col min="515" max="515" width="12.33203125" style="1" customWidth="1"/>
    <col min="516" max="516" width="10.77734375" style="1" customWidth="1"/>
    <col min="517" max="517" width="12.33203125" style="1" customWidth="1"/>
    <col min="518" max="518" width="10.21875" style="1" customWidth="1"/>
    <col min="519" max="519" width="13.21875" style="1" bestFit="1" customWidth="1"/>
    <col min="520" max="520" width="12.33203125" style="1" customWidth="1"/>
    <col min="521" max="521" width="11.5546875" style="1"/>
    <col min="522" max="522" width="12.77734375" style="1" customWidth="1"/>
    <col min="523" max="523" width="11" style="1" bestFit="1" customWidth="1"/>
    <col min="524" max="524" width="11.6640625" style="1" customWidth="1"/>
    <col min="525" max="525" width="13.21875" style="1" bestFit="1" customWidth="1"/>
    <col min="526" max="526" width="13.33203125" style="1" customWidth="1"/>
    <col min="527" max="528" width="11.88671875" style="1" bestFit="1" customWidth="1"/>
    <col min="529" max="529" width="11" style="1" bestFit="1" customWidth="1"/>
    <col min="530" max="530" width="13.21875" style="1" bestFit="1" customWidth="1"/>
    <col min="531" max="531" width="11.5546875" style="1"/>
    <col min="532" max="532" width="3.21875" style="1" bestFit="1" customWidth="1"/>
    <col min="533" max="768" width="11.5546875" style="1"/>
    <col min="769" max="769" width="4.5546875" style="1" customWidth="1"/>
    <col min="770" max="770" width="14.6640625" style="1" customWidth="1"/>
    <col min="771" max="771" width="12.33203125" style="1" customWidth="1"/>
    <col min="772" max="772" width="10.77734375" style="1" customWidth="1"/>
    <col min="773" max="773" width="12.33203125" style="1" customWidth="1"/>
    <col min="774" max="774" width="10.21875" style="1" customWidth="1"/>
    <col min="775" max="775" width="13.21875" style="1" bestFit="1" customWidth="1"/>
    <col min="776" max="776" width="12.33203125" style="1" customWidth="1"/>
    <col min="777" max="777" width="11.5546875" style="1"/>
    <col min="778" max="778" width="12.77734375" style="1" customWidth="1"/>
    <col min="779" max="779" width="11" style="1" bestFit="1" customWidth="1"/>
    <col min="780" max="780" width="11.6640625" style="1" customWidth="1"/>
    <col min="781" max="781" width="13.21875" style="1" bestFit="1" customWidth="1"/>
    <col min="782" max="782" width="13.33203125" style="1" customWidth="1"/>
    <col min="783" max="784" width="11.88671875" style="1" bestFit="1" customWidth="1"/>
    <col min="785" max="785" width="11" style="1" bestFit="1" customWidth="1"/>
    <col min="786" max="786" width="13.21875" style="1" bestFit="1" customWidth="1"/>
    <col min="787" max="787" width="11.5546875" style="1"/>
    <col min="788" max="788" width="3.21875" style="1" bestFit="1" customWidth="1"/>
    <col min="789" max="1024" width="11.5546875" style="1"/>
    <col min="1025" max="1025" width="4.5546875" style="1" customWidth="1"/>
    <col min="1026" max="1026" width="14.6640625" style="1" customWidth="1"/>
    <col min="1027" max="1027" width="12.33203125" style="1" customWidth="1"/>
    <col min="1028" max="1028" width="10.77734375" style="1" customWidth="1"/>
    <col min="1029" max="1029" width="12.33203125" style="1" customWidth="1"/>
    <col min="1030" max="1030" width="10.21875" style="1" customWidth="1"/>
    <col min="1031" max="1031" width="13.21875" style="1" bestFit="1" customWidth="1"/>
    <col min="1032" max="1032" width="12.33203125" style="1" customWidth="1"/>
    <col min="1033" max="1033" width="11.5546875" style="1"/>
    <col min="1034" max="1034" width="12.77734375" style="1" customWidth="1"/>
    <col min="1035" max="1035" width="11" style="1" bestFit="1" customWidth="1"/>
    <col min="1036" max="1036" width="11.6640625" style="1" customWidth="1"/>
    <col min="1037" max="1037" width="13.21875" style="1" bestFit="1" customWidth="1"/>
    <col min="1038" max="1038" width="13.33203125" style="1" customWidth="1"/>
    <col min="1039" max="1040" width="11.88671875" style="1" bestFit="1" customWidth="1"/>
    <col min="1041" max="1041" width="11" style="1" bestFit="1" customWidth="1"/>
    <col min="1042" max="1042" width="13.21875" style="1" bestFit="1" customWidth="1"/>
    <col min="1043" max="1043" width="11.5546875" style="1"/>
    <col min="1044" max="1044" width="3.21875" style="1" bestFit="1" customWidth="1"/>
    <col min="1045" max="1280" width="11.5546875" style="1"/>
    <col min="1281" max="1281" width="4.5546875" style="1" customWidth="1"/>
    <col min="1282" max="1282" width="14.6640625" style="1" customWidth="1"/>
    <col min="1283" max="1283" width="12.33203125" style="1" customWidth="1"/>
    <col min="1284" max="1284" width="10.77734375" style="1" customWidth="1"/>
    <col min="1285" max="1285" width="12.33203125" style="1" customWidth="1"/>
    <col min="1286" max="1286" width="10.21875" style="1" customWidth="1"/>
    <col min="1287" max="1287" width="13.21875" style="1" bestFit="1" customWidth="1"/>
    <col min="1288" max="1288" width="12.33203125" style="1" customWidth="1"/>
    <col min="1289" max="1289" width="11.5546875" style="1"/>
    <col min="1290" max="1290" width="12.77734375" style="1" customWidth="1"/>
    <col min="1291" max="1291" width="11" style="1" bestFit="1" customWidth="1"/>
    <col min="1292" max="1292" width="11.6640625" style="1" customWidth="1"/>
    <col min="1293" max="1293" width="13.21875" style="1" bestFit="1" customWidth="1"/>
    <col min="1294" max="1294" width="13.33203125" style="1" customWidth="1"/>
    <col min="1295" max="1296" width="11.88671875" style="1" bestFit="1" customWidth="1"/>
    <col min="1297" max="1297" width="11" style="1" bestFit="1" customWidth="1"/>
    <col min="1298" max="1298" width="13.21875" style="1" bestFit="1" customWidth="1"/>
    <col min="1299" max="1299" width="11.5546875" style="1"/>
    <col min="1300" max="1300" width="3.21875" style="1" bestFit="1" customWidth="1"/>
    <col min="1301" max="1536" width="11.5546875" style="1"/>
    <col min="1537" max="1537" width="4.5546875" style="1" customWidth="1"/>
    <col min="1538" max="1538" width="14.6640625" style="1" customWidth="1"/>
    <col min="1539" max="1539" width="12.33203125" style="1" customWidth="1"/>
    <col min="1540" max="1540" width="10.77734375" style="1" customWidth="1"/>
    <col min="1541" max="1541" width="12.33203125" style="1" customWidth="1"/>
    <col min="1542" max="1542" width="10.21875" style="1" customWidth="1"/>
    <col min="1543" max="1543" width="13.21875" style="1" bestFit="1" customWidth="1"/>
    <col min="1544" max="1544" width="12.33203125" style="1" customWidth="1"/>
    <col min="1545" max="1545" width="11.5546875" style="1"/>
    <col min="1546" max="1546" width="12.77734375" style="1" customWidth="1"/>
    <col min="1547" max="1547" width="11" style="1" bestFit="1" customWidth="1"/>
    <col min="1548" max="1548" width="11.6640625" style="1" customWidth="1"/>
    <col min="1549" max="1549" width="13.21875" style="1" bestFit="1" customWidth="1"/>
    <col min="1550" max="1550" width="13.33203125" style="1" customWidth="1"/>
    <col min="1551" max="1552" width="11.88671875" style="1" bestFit="1" customWidth="1"/>
    <col min="1553" max="1553" width="11" style="1" bestFit="1" customWidth="1"/>
    <col min="1554" max="1554" width="13.21875" style="1" bestFit="1" customWidth="1"/>
    <col min="1555" max="1555" width="11.5546875" style="1"/>
    <col min="1556" max="1556" width="3.21875" style="1" bestFit="1" customWidth="1"/>
    <col min="1557" max="1792" width="11.5546875" style="1"/>
    <col min="1793" max="1793" width="4.5546875" style="1" customWidth="1"/>
    <col min="1794" max="1794" width="14.6640625" style="1" customWidth="1"/>
    <col min="1795" max="1795" width="12.33203125" style="1" customWidth="1"/>
    <col min="1796" max="1796" width="10.77734375" style="1" customWidth="1"/>
    <col min="1797" max="1797" width="12.33203125" style="1" customWidth="1"/>
    <col min="1798" max="1798" width="10.21875" style="1" customWidth="1"/>
    <col min="1799" max="1799" width="13.21875" style="1" bestFit="1" customWidth="1"/>
    <col min="1800" max="1800" width="12.33203125" style="1" customWidth="1"/>
    <col min="1801" max="1801" width="11.5546875" style="1"/>
    <col min="1802" max="1802" width="12.77734375" style="1" customWidth="1"/>
    <col min="1803" max="1803" width="11" style="1" bestFit="1" customWidth="1"/>
    <col min="1804" max="1804" width="11.6640625" style="1" customWidth="1"/>
    <col min="1805" max="1805" width="13.21875" style="1" bestFit="1" customWidth="1"/>
    <col min="1806" max="1806" width="13.33203125" style="1" customWidth="1"/>
    <col min="1807" max="1808" width="11.88671875" style="1" bestFit="1" customWidth="1"/>
    <col min="1809" max="1809" width="11" style="1" bestFit="1" customWidth="1"/>
    <col min="1810" max="1810" width="13.21875" style="1" bestFit="1" customWidth="1"/>
    <col min="1811" max="1811" width="11.5546875" style="1"/>
    <col min="1812" max="1812" width="3.21875" style="1" bestFit="1" customWidth="1"/>
    <col min="1813" max="2048" width="11.5546875" style="1"/>
    <col min="2049" max="2049" width="4.5546875" style="1" customWidth="1"/>
    <col min="2050" max="2050" width="14.6640625" style="1" customWidth="1"/>
    <col min="2051" max="2051" width="12.33203125" style="1" customWidth="1"/>
    <col min="2052" max="2052" width="10.77734375" style="1" customWidth="1"/>
    <col min="2053" max="2053" width="12.33203125" style="1" customWidth="1"/>
    <col min="2054" max="2054" width="10.21875" style="1" customWidth="1"/>
    <col min="2055" max="2055" width="13.21875" style="1" bestFit="1" customWidth="1"/>
    <col min="2056" max="2056" width="12.33203125" style="1" customWidth="1"/>
    <col min="2057" max="2057" width="11.5546875" style="1"/>
    <col min="2058" max="2058" width="12.77734375" style="1" customWidth="1"/>
    <col min="2059" max="2059" width="11" style="1" bestFit="1" customWidth="1"/>
    <col min="2060" max="2060" width="11.6640625" style="1" customWidth="1"/>
    <col min="2061" max="2061" width="13.21875" style="1" bestFit="1" customWidth="1"/>
    <col min="2062" max="2062" width="13.33203125" style="1" customWidth="1"/>
    <col min="2063" max="2064" width="11.88671875" style="1" bestFit="1" customWidth="1"/>
    <col min="2065" max="2065" width="11" style="1" bestFit="1" customWidth="1"/>
    <col min="2066" max="2066" width="13.21875" style="1" bestFit="1" customWidth="1"/>
    <col min="2067" max="2067" width="11.5546875" style="1"/>
    <col min="2068" max="2068" width="3.21875" style="1" bestFit="1" customWidth="1"/>
    <col min="2069" max="2304" width="11.5546875" style="1"/>
    <col min="2305" max="2305" width="4.5546875" style="1" customWidth="1"/>
    <col min="2306" max="2306" width="14.6640625" style="1" customWidth="1"/>
    <col min="2307" max="2307" width="12.33203125" style="1" customWidth="1"/>
    <col min="2308" max="2308" width="10.77734375" style="1" customWidth="1"/>
    <col min="2309" max="2309" width="12.33203125" style="1" customWidth="1"/>
    <col min="2310" max="2310" width="10.21875" style="1" customWidth="1"/>
    <col min="2311" max="2311" width="13.21875" style="1" bestFit="1" customWidth="1"/>
    <col min="2312" max="2312" width="12.33203125" style="1" customWidth="1"/>
    <col min="2313" max="2313" width="11.5546875" style="1"/>
    <col min="2314" max="2314" width="12.77734375" style="1" customWidth="1"/>
    <col min="2315" max="2315" width="11" style="1" bestFit="1" customWidth="1"/>
    <col min="2316" max="2316" width="11.6640625" style="1" customWidth="1"/>
    <col min="2317" max="2317" width="13.21875" style="1" bestFit="1" customWidth="1"/>
    <col min="2318" max="2318" width="13.33203125" style="1" customWidth="1"/>
    <col min="2319" max="2320" width="11.88671875" style="1" bestFit="1" customWidth="1"/>
    <col min="2321" max="2321" width="11" style="1" bestFit="1" customWidth="1"/>
    <col min="2322" max="2322" width="13.21875" style="1" bestFit="1" customWidth="1"/>
    <col min="2323" max="2323" width="11.5546875" style="1"/>
    <col min="2324" max="2324" width="3.21875" style="1" bestFit="1" customWidth="1"/>
    <col min="2325" max="2560" width="11.5546875" style="1"/>
    <col min="2561" max="2561" width="4.5546875" style="1" customWidth="1"/>
    <col min="2562" max="2562" width="14.6640625" style="1" customWidth="1"/>
    <col min="2563" max="2563" width="12.33203125" style="1" customWidth="1"/>
    <col min="2564" max="2564" width="10.77734375" style="1" customWidth="1"/>
    <col min="2565" max="2565" width="12.33203125" style="1" customWidth="1"/>
    <col min="2566" max="2566" width="10.21875" style="1" customWidth="1"/>
    <col min="2567" max="2567" width="13.21875" style="1" bestFit="1" customWidth="1"/>
    <col min="2568" max="2568" width="12.33203125" style="1" customWidth="1"/>
    <col min="2569" max="2569" width="11.5546875" style="1"/>
    <col min="2570" max="2570" width="12.77734375" style="1" customWidth="1"/>
    <col min="2571" max="2571" width="11" style="1" bestFit="1" customWidth="1"/>
    <col min="2572" max="2572" width="11.6640625" style="1" customWidth="1"/>
    <col min="2573" max="2573" width="13.21875" style="1" bestFit="1" customWidth="1"/>
    <col min="2574" max="2574" width="13.33203125" style="1" customWidth="1"/>
    <col min="2575" max="2576" width="11.88671875" style="1" bestFit="1" customWidth="1"/>
    <col min="2577" max="2577" width="11" style="1" bestFit="1" customWidth="1"/>
    <col min="2578" max="2578" width="13.21875" style="1" bestFit="1" customWidth="1"/>
    <col min="2579" max="2579" width="11.5546875" style="1"/>
    <col min="2580" max="2580" width="3.21875" style="1" bestFit="1" customWidth="1"/>
    <col min="2581" max="2816" width="11.5546875" style="1"/>
    <col min="2817" max="2817" width="4.5546875" style="1" customWidth="1"/>
    <col min="2818" max="2818" width="14.6640625" style="1" customWidth="1"/>
    <col min="2819" max="2819" width="12.33203125" style="1" customWidth="1"/>
    <col min="2820" max="2820" width="10.77734375" style="1" customWidth="1"/>
    <col min="2821" max="2821" width="12.33203125" style="1" customWidth="1"/>
    <col min="2822" max="2822" width="10.21875" style="1" customWidth="1"/>
    <col min="2823" max="2823" width="13.21875" style="1" bestFit="1" customWidth="1"/>
    <col min="2824" max="2824" width="12.33203125" style="1" customWidth="1"/>
    <col min="2825" max="2825" width="11.5546875" style="1"/>
    <col min="2826" max="2826" width="12.77734375" style="1" customWidth="1"/>
    <col min="2827" max="2827" width="11" style="1" bestFit="1" customWidth="1"/>
    <col min="2828" max="2828" width="11.6640625" style="1" customWidth="1"/>
    <col min="2829" max="2829" width="13.21875" style="1" bestFit="1" customWidth="1"/>
    <col min="2830" max="2830" width="13.33203125" style="1" customWidth="1"/>
    <col min="2831" max="2832" width="11.88671875" style="1" bestFit="1" customWidth="1"/>
    <col min="2833" max="2833" width="11" style="1" bestFit="1" customWidth="1"/>
    <col min="2834" max="2834" width="13.21875" style="1" bestFit="1" customWidth="1"/>
    <col min="2835" max="2835" width="11.5546875" style="1"/>
    <col min="2836" max="2836" width="3.21875" style="1" bestFit="1" customWidth="1"/>
    <col min="2837" max="3072" width="11.5546875" style="1"/>
    <col min="3073" max="3073" width="4.5546875" style="1" customWidth="1"/>
    <col min="3074" max="3074" width="14.6640625" style="1" customWidth="1"/>
    <col min="3075" max="3075" width="12.33203125" style="1" customWidth="1"/>
    <col min="3076" max="3076" width="10.77734375" style="1" customWidth="1"/>
    <col min="3077" max="3077" width="12.33203125" style="1" customWidth="1"/>
    <col min="3078" max="3078" width="10.21875" style="1" customWidth="1"/>
    <col min="3079" max="3079" width="13.21875" style="1" bestFit="1" customWidth="1"/>
    <col min="3080" max="3080" width="12.33203125" style="1" customWidth="1"/>
    <col min="3081" max="3081" width="11.5546875" style="1"/>
    <col min="3082" max="3082" width="12.77734375" style="1" customWidth="1"/>
    <col min="3083" max="3083" width="11" style="1" bestFit="1" customWidth="1"/>
    <col min="3084" max="3084" width="11.6640625" style="1" customWidth="1"/>
    <col min="3085" max="3085" width="13.21875" style="1" bestFit="1" customWidth="1"/>
    <col min="3086" max="3086" width="13.33203125" style="1" customWidth="1"/>
    <col min="3087" max="3088" width="11.88671875" style="1" bestFit="1" customWidth="1"/>
    <col min="3089" max="3089" width="11" style="1" bestFit="1" customWidth="1"/>
    <col min="3090" max="3090" width="13.21875" style="1" bestFit="1" customWidth="1"/>
    <col min="3091" max="3091" width="11.5546875" style="1"/>
    <col min="3092" max="3092" width="3.21875" style="1" bestFit="1" customWidth="1"/>
    <col min="3093" max="3328" width="11.5546875" style="1"/>
    <col min="3329" max="3329" width="4.5546875" style="1" customWidth="1"/>
    <col min="3330" max="3330" width="14.6640625" style="1" customWidth="1"/>
    <col min="3331" max="3331" width="12.33203125" style="1" customWidth="1"/>
    <col min="3332" max="3332" width="10.77734375" style="1" customWidth="1"/>
    <col min="3333" max="3333" width="12.33203125" style="1" customWidth="1"/>
    <col min="3334" max="3334" width="10.21875" style="1" customWidth="1"/>
    <col min="3335" max="3335" width="13.21875" style="1" bestFit="1" customWidth="1"/>
    <col min="3336" max="3336" width="12.33203125" style="1" customWidth="1"/>
    <col min="3337" max="3337" width="11.5546875" style="1"/>
    <col min="3338" max="3338" width="12.77734375" style="1" customWidth="1"/>
    <col min="3339" max="3339" width="11" style="1" bestFit="1" customWidth="1"/>
    <col min="3340" max="3340" width="11.6640625" style="1" customWidth="1"/>
    <col min="3341" max="3341" width="13.21875" style="1" bestFit="1" customWidth="1"/>
    <col min="3342" max="3342" width="13.33203125" style="1" customWidth="1"/>
    <col min="3343" max="3344" width="11.88671875" style="1" bestFit="1" customWidth="1"/>
    <col min="3345" max="3345" width="11" style="1" bestFit="1" customWidth="1"/>
    <col min="3346" max="3346" width="13.21875" style="1" bestFit="1" customWidth="1"/>
    <col min="3347" max="3347" width="11.5546875" style="1"/>
    <col min="3348" max="3348" width="3.21875" style="1" bestFit="1" customWidth="1"/>
    <col min="3349" max="3584" width="11.5546875" style="1"/>
    <col min="3585" max="3585" width="4.5546875" style="1" customWidth="1"/>
    <col min="3586" max="3586" width="14.6640625" style="1" customWidth="1"/>
    <col min="3587" max="3587" width="12.33203125" style="1" customWidth="1"/>
    <col min="3588" max="3588" width="10.77734375" style="1" customWidth="1"/>
    <col min="3589" max="3589" width="12.33203125" style="1" customWidth="1"/>
    <col min="3590" max="3590" width="10.21875" style="1" customWidth="1"/>
    <col min="3591" max="3591" width="13.21875" style="1" bestFit="1" customWidth="1"/>
    <col min="3592" max="3592" width="12.33203125" style="1" customWidth="1"/>
    <col min="3593" max="3593" width="11.5546875" style="1"/>
    <col min="3594" max="3594" width="12.77734375" style="1" customWidth="1"/>
    <col min="3595" max="3595" width="11" style="1" bestFit="1" customWidth="1"/>
    <col min="3596" max="3596" width="11.6640625" style="1" customWidth="1"/>
    <col min="3597" max="3597" width="13.21875" style="1" bestFit="1" customWidth="1"/>
    <col min="3598" max="3598" width="13.33203125" style="1" customWidth="1"/>
    <col min="3599" max="3600" width="11.88671875" style="1" bestFit="1" customWidth="1"/>
    <col min="3601" max="3601" width="11" style="1" bestFit="1" customWidth="1"/>
    <col min="3602" max="3602" width="13.21875" style="1" bestFit="1" customWidth="1"/>
    <col min="3603" max="3603" width="11.5546875" style="1"/>
    <col min="3604" max="3604" width="3.21875" style="1" bestFit="1" customWidth="1"/>
    <col min="3605" max="3840" width="11.5546875" style="1"/>
    <col min="3841" max="3841" width="4.5546875" style="1" customWidth="1"/>
    <col min="3842" max="3842" width="14.6640625" style="1" customWidth="1"/>
    <col min="3843" max="3843" width="12.33203125" style="1" customWidth="1"/>
    <col min="3844" max="3844" width="10.77734375" style="1" customWidth="1"/>
    <col min="3845" max="3845" width="12.33203125" style="1" customWidth="1"/>
    <col min="3846" max="3846" width="10.21875" style="1" customWidth="1"/>
    <col min="3847" max="3847" width="13.21875" style="1" bestFit="1" customWidth="1"/>
    <col min="3848" max="3848" width="12.33203125" style="1" customWidth="1"/>
    <col min="3849" max="3849" width="11.5546875" style="1"/>
    <col min="3850" max="3850" width="12.77734375" style="1" customWidth="1"/>
    <col min="3851" max="3851" width="11" style="1" bestFit="1" customWidth="1"/>
    <col min="3852" max="3852" width="11.6640625" style="1" customWidth="1"/>
    <col min="3853" max="3853" width="13.21875" style="1" bestFit="1" customWidth="1"/>
    <col min="3854" max="3854" width="13.33203125" style="1" customWidth="1"/>
    <col min="3855" max="3856" width="11.88671875" style="1" bestFit="1" customWidth="1"/>
    <col min="3857" max="3857" width="11" style="1" bestFit="1" customWidth="1"/>
    <col min="3858" max="3858" width="13.21875" style="1" bestFit="1" customWidth="1"/>
    <col min="3859" max="3859" width="11.5546875" style="1"/>
    <col min="3860" max="3860" width="3.21875" style="1" bestFit="1" customWidth="1"/>
    <col min="3861" max="4096" width="11.5546875" style="1"/>
    <col min="4097" max="4097" width="4.5546875" style="1" customWidth="1"/>
    <col min="4098" max="4098" width="14.6640625" style="1" customWidth="1"/>
    <col min="4099" max="4099" width="12.33203125" style="1" customWidth="1"/>
    <col min="4100" max="4100" width="10.77734375" style="1" customWidth="1"/>
    <col min="4101" max="4101" width="12.33203125" style="1" customWidth="1"/>
    <col min="4102" max="4102" width="10.21875" style="1" customWidth="1"/>
    <col min="4103" max="4103" width="13.21875" style="1" bestFit="1" customWidth="1"/>
    <col min="4104" max="4104" width="12.33203125" style="1" customWidth="1"/>
    <col min="4105" max="4105" width="11.5546875" style="1"/>
    <col min="4106" max="4106" width="12.77734375" style="1" customWidth="1"/>
    <col min="4107" max="4107" width="11" style="1" bestFit="1" customWidth="1"/>
    <col min="4108" max="4108" width="11.6640625" style="1" customWidth="1"/>
    <col min="4109" max="4109" width="13.21875" style="1" bestFit="1" customWidth="1"/>
    <col min="4110" max="4110" width="13.33203125" style="1" customWidth="1"/>
    <col min="4111" max="4112" width="11.88671875" style="1" bestFit="1" customWidth="1"/>
    <col min="4113" max="4113" width="11" style="1" bestFit="1" customWidth="1"/>
    <col min="4114" max="4114" width="13.21875" style="1" bestFit="1" customWidth="1"/>
    <col min="4115" max="4115" width="11.5546875" style="1"/>
    <col min="4116" max="4116" width="3.21875" style="1" bestFit="1" customWidth="1"/>
    <col min="4117" max="4352" width="11.5546875" style="1"/>
    <col min="4353" max="4353" width="4.5546875" style="1" customWidth="1"/>
    <col min="4354" max="4354" width="14.6640625" style="1" customWidth="1"/>
    <col min="4355" max="4355" width="12.33203125" style="1" customWidth="1"/>
    <col min="4356" max="4356" width="10.77734375" style="1" customWidth="1"/>
    <col min="4357" max="4357" width="12.33203125" style="1" customWidth="1"/>
    <col min="4358" max="4358" width="10.21875" style="1" customWidth="1"/>
    <col min="4359" max="4359" width="13.21875" style="1" bestFit="1" customWidth="1"/>
    <col min="4360" max="4360" width="12.33203125" style="1" customWidth="1"/>
    <col min="4361" max="4361" width="11.5546875" style="1"/>
    <col min="4362" max="4362" width="12.77734375" style="1" customWidth="1"/>
    <col min="4363" max="4363" width="11" style="1" bestFit="1" customWidth="1"/>
    <col min="4364" max="4364" width="11.6640625" style="1" customWidth="1"/>
    <col min="4365" max="4365" width="13.21875" style="1" bestFit="1" customWidth="1"/>
    <col min="4366" max="4366" width="13.33203125" style="1" customWidth="1"/>
    <col min="4367" max="4368" width="11.88671875" style="1" bestFit="1" customWidth="1"/>
    <col min="4369" max="4369" width="11" style="1" bestFit="1" customWidth="1"/>
    <col min="4370" max="4370" width="13.21875" style="1" bestFit="1" customWidth="1"/>
    <col min="4371" max="4371" width="11.5546875" style="1"/>
    <col min="4372" max="4372" width="3.21875" style="1" bestFit="1" customWidth="1"/>
    <col min="4373" max="4608" width="11.5546875" style="1"/>
    <col min="4609" max="4609" width="4.5546875" style="1" customWidth="1"/>
    <col min="4610" max="4610" width="14.6640625" style="1" customWidth="1"/>
    <col min="4611" max="4611" width="12.33203125" style="1" customWidth="1"/>
    <col min="4612" max="4612" width="10.77734375" style="1" customWidth="1"/>
    <col min="4613" max="4613" width="12.33203125" style="1" customWidth="1"/>
    <col min="4614" max="4614" width="10.21875" style="1" customWidth="1"/>
    <col min="4615" max="4615" width="13.21875" style="1" bestFit="1" customWidth="1"/>
    <col min="4616" max="4616" width="12.33203125" style="1" customWidth="1"/>
    <col min="4617" max="4617" width="11.5546875" style="1"/>
    <col min="4618" max="4618" width="12.77734375" style="1" customWidth="1"/>
    <col min="4619" max="4619" width="11" style="1" bestFit="1" customWidth="1"/>
    <col min="4620" max="4620" width="11.6640625" style="1" customWidth="1"/>
    <col min="4621" max="4621" width="13.21875" style="1" bestFit="1" customWidth="1"/>
    <col min="4622" max="4622" width="13.33203125" style="1" customWidth="1"/>
    <col min="4623" max="4624" width="11.88671875" style="1" bestFit="1" customWidth="1"/>
    <col min="4625" max="4625" width="11" style="1" bestFit="1" customWidth="1"/>
    <col min="4626" max="4626" width="13.21875" style="1" bestFit="1" customWidth="1"/>
    <col min="4627" max="4627" width="11.5546875" style="1"/>
    <col min="4628" max="4628" width="3.21875" style="1" bestFit="1" customWidth="1"/>
    <col min="4629" max="4864" width="11.5546875" style="1"/>
    <col min="4865" max="4865" width="4.5546875" style="1" customWidth="1"/>
    <col min="4866" max="4866" width="14.6640625" style="1" customWidth="1"/>
    <col min="4867" max="4867" width="12.33203125" style="1" customWidth="1"/>
    <col min="4868" max="4868" width="10.77734375" style="1" customWidth="1"/>
    <col min="4869" max="4869" width="12.33203125" style="1" customWidth="1"/>
    <col min="4870" max="4870" width="10.21875" style="1" customWidth="1"/>
    <col min="4871" max="4871" width="13.21875" style="1" bestFit="1" customWidth="1"/>
    <col min="4872" max="4872" width="12.33203125" style="1" customWidth="1"/>
    <col min="4873" max="4873" width="11.5546875" style="1"/>
    <col min="4874" max="4874" width="12.77734375" style="1" customWidth="1"/>
    <col min="4875" max="4875" width="11" style="1" bestFit="1" customWidth="1"/>
    <col min="4876" max="4876" width="11.6640625" style="1" customWidth="1"/>
    <col min="4877" max="4877" width="13.21875" style="1" bestFit="1" customWidth="1"/>
    <col min="4878" max="4878" width="13.33203125" style="1" customWidth="1"/>
    <col min="4879" max="4880" width="11.88671875" style="1" bestFit="1" customWidth="1"/>
    <col min="4881" max="4881" width="11" style="1" bestFit="1" customWidth="1"/>
    <col min="4882" max="4882" width="13.21875" style="1" bestFit="1" customWidth="1"/>
    <col min="4883" max="4883" width="11.5546875" style="1"/>
    <col min="4884" max="4884" width="3.21875" style="1" bestFit="1" customWidth="1"/>
    <col min="4885" max="5120" width="11.5546875" style="1"/>
    <col min="5121" max="5121" width="4.5546875" style="1" customWidth="1"/>
    <col min="5122" max="5122" width="14.6640625" style="1" customWidth="1"/>
    <col min="5123" max="5123" width="12.33203125" style="1" customWidth="1"/>
    <col min="5124" max="5124" width="10.77734375" style="1" customWidth="1"/>
    <col min="5125" max="5125" width="12.33203125" style="1" customWidth="1"/>
    <col min="5126" max="5126" width="10.21875" style="1" customWidth="1"/>
    <col min="5127" max="5127" width="13.21875" style="1" bestFit="1" customWidth="1"/>
    <col min="5128" max="5128" width="12.33203125" style="1" customWidth="1"/>
    <col min="5129" max="5129" width="11.5546875" style="1"/>
    <col min="5130" max="5130" width="12.77734375" style="1" customWidth="1"/>
    <col min="5131" max="5131" width="11" style="1" bestFit="1" customWidth="1"/>
    <col min="5132" max="5132" width="11.6640625" style="1" customWidth="1"/>
    <col min="5133" max="5133" width="13.21875" style="1" bestFit="1" customWidth="1"/>
    <col min="5134" max="5134" width="13.33203125" style="1" customWidth="1"/>
    <col min="5135" max="5136" width="11.88671875" style="1" bestFit="1" customWidth="1"/>
    <col min="5137" max="5137" width="11" style="1" bestFit="1" customWidth="1"/>
    <col min="5138" max="5138" width="13.21875" style="1" bestFit="1" customWidth="1"/>
    <col min="5139" max="5139" width="11.5546875" style="1"/>
    <col min="5140" max="5140" width="3.21875" style="1" bestFit="1" customWidth="1"/>
    <col min="5141" max="5376" width="11.5546875" style="1"/>
    <col min="5377" max="5377" width="4.5546875" style="1" customWidth="1"/>
    <col min="5378" max="5378" width="14.6640625" style="1" customWidth="1"/>
    <col min="5379" max="5379" width="12.33203125" style="1" customWidth="1"/>
    <col min="5380" max="5380" width="10.77734375" style="1" customWidth="1"/>
    <col min="5381" max="5381" width="12.33203125" style="1" customWidth="1"/>
    <col min="5382" max="5382" width="10.21875" style="1" customWidth="1"/>
    <col min="5383" max="5383" width="13.21875" style="1" bestFit="1" customWidth="1"/>
    <col min="5384" max="5384" width="12.33203125" style="1" customWidth="1"/>
    <col min="5385" max="5385" width="11.5546875" style="1"/>
    <col min="5386" max="5386" width="12.77734375" style="1" customWidth="1"/>
    <col min="5387" max="5387" width="11" style="1" bestFit="1" customWidth="1"/>
    <col min="5388" max="5388" width="11.6640625" style="1" customWidth="1"/>
    <col min="5389" max="5389" width="13.21875" style="1" bestFit="1" customWidth="1"/>
    <col min="5390" max="5390" width="13.33203125" style="1" customWidth="1"/>
    <col min="5391" max="5392" width="11.88671875" style="1" bestFit="1" customWidth="1"/>
    <col min="5393" max="5393" width="11" style="1" bestFit="1" customWidth="1"/>
    <col min="5394" max="5394" width="13.21875" style="1" bestFit="1" customWidth="1"/>
    <col min="5395" max="5395" width="11.5546875" style="1"/>
    <col min="5396" max="5396" width="3.21875" style="1" bestFit="1" customWidth="1"/>
    <col min="5397" max="5632" width="11.5546875" style="1"/>
    <col min="5633" max="5633" width="4.5546875" style="1" customWidth="1"/>
    <col min="5634" max="5634" width="14.6640625" style="1" customWidth="1"/>
    <col min="5635" max="5635" width="12.33203125" style="1" customWidth="1"/>
    <col min="5636" max="5636" width="10.77734375" style="1" customWidth="1"/>
    <col min="5637" max="5637" width="12.33203125" style="1" customWidth="1"/>
    <col min="5638" max="5638" width="10.21875" style="1" customWidth="1"/>
    <col min="5639" max="5639" width="13.21875" style="1" bestFit="1" customWidth="1"/>
    <col min="5640" max="5640" width="12.33203125" style="1" customWidth="1"/>
    <col min="5641" max="5641" width="11.5546875" style="1"/>
    <col min="5642" max="5642" width="12.77734375" style="1" customWidth="1"/>
    <col min="5643" max="5643" width="11" style="1" bestFit="1" customWidth="1"/>
    <col min="5644" max="5644" width="11.6640625" style="1" customWidth="1"/>
    <col min="5645" max="5645" width="13.21875" style="1" bestFit="1" customWidth="1"/>
    <col min="5646" max="5646" width="13.33203125" style="1" customWidth="1"/>
    <col min="5647" max="5648" width="11.88671875" style="1" bestFit="1" customWidth="1"/>
    <col min="5649" max="5649" width="11" style="1" bestFit="1" customWidth="1"/>
    <col min="5650" max="5650" width="13.21875" style="1" bestFit="1" customWidth="1"/>
    <col min="5651" max="5651" width="11.5546875" style="1"/>
    <col min="5652" max="5652" width="3.21875" style="1" bestFit="1" customWidth="1"/>
    <col min="5653" max="5888" width="11.5546875" style="1"/>
    <col min="5889" max="5889" width="4.5546875" style="1" customWidth="1"/>
    <col min="5890" max="5890" width="14.6640625" style="1" customWidth="1"/>
    <col min="5891" max="5891" width="12.33203125" style="1" customWidth="1"/>
    <col min="5892" max="5892" width="10.77734375" style="1" customWidth="1"/>
    <col min="5893" max="5893" width="12.33203125" style="1" customWidth="1"/>
    <col min="5894" max="5894" width="10.21875" style="1" customWidth="1"/>
    <col min="5895" max="5895" width="13.21875" style="1" bestFit="1" customWidth="1"/>
    <col min="5896" max="5896" width="12.33203125" style="1" customWidth="1"/>
    <col min="5897" max="5897" width="11.5546875" style="1"/>
    <col min="5898" max="5898" width="12.77734375" style="1" customWidth="1"/>
    <col min="5899" max="5899" width="11" style="1" bestFit="1" customWidth="1"/>
    <col min="5900" max="5900" width="11.6640625" style="1" customWidth="1"/>
    <col min="5901" max="5901" width="13.21875" style="1" bestFit="1" customWidth="1"/>
    <col min="5902" max="5902" width="13.33203125" style="1" customWidth="1"/>
    <col min="5903" max="5904" width="11.88671875" style="1" bestFit="1" customWidth="1"/>
    <col min="5905" max="5905" width="11" style="1" bestFit="1" customWidth="1"/>
    <col min="5906" max="5906" width="13.21875" style="1" bestFit="1" customWidth="1"/>
    <col min="5907" max="5907" width="11.5546875" style="1"/>
    <col min="5908" max="5908" width="3.21875" style="1" bestFit="1" customWidth="1"/>
    <col min="5909" max="6144" width="11.5546875" style="1"/>
    <col min="6145" max="6145" width="4.5546875" style="1" customWidth="1"/>
    <col min="6146" max="6146" width="14.6640625" style="1" customWidth="1"/>
    <col min="6147" max="6147" width="12.33203125" style="1" customWidth="1"/>
    <col min="6148" max="6148" width="10.77734375" style="1" customWidth="1"/>
    <col min="6149" max="6149" width="12.33203125" style="1" customWidth="1"/>
    <col min="6150" max="6150" width="10.21875" style="1" customWidth="1"/>
    <col min="6151" max="6151" width="13.21875" style="1" bestFit="1" customWidth="1"/>
    <col min="6152" max="6152" width="12.33203125" style="1" customWidth="1"/>
    <col min="6153" max="6153" width="11.5546875" style="1"/>
    <col min="6154" max="6154" width="12.77734375" style="1" customWidth="1"/>
    <col min="6155" max="6155" width="11" style="1" bestFit="1" customWidth="1"/>
    <col min="6156" max="6156" width="11.6640625" style="1" customWidth="1"/>
    <col min="6157" max="6157" width="13.21875" style="1" bestFit="1" customWidth="1"/>
    <col min="6158" max="6158" width="13.33203125" style="1" customWidth="1"/>
    <col min="6159" max="6160" width="11.88671875" style="1" bestFit="1" customWidth="1"/>
    <col min="6161" max="6161" width="11" style="1" bestFit="1" customWidth="1"/>
    <col min="6162" max="6162" width="13.21875" style="1" bestFit="1" customWidth="1"/>
    <col min="6163" max="6163" width="11.5546875" style="1"/>
    <col min="6164" max="6164" width="3.21875" style="1" bestFit="1" customWidth="1"/>
    <col min="6165" max="6400" width="11.5546875" style="1"/>
    <col min="6401" max="6401" width="4.5546875" style="1" customWidth="1"/>
    <col min="6402" max="6402" width="14.6640625" style="1" customWidth="1"/>
    <col min="6403" max="6403" width="12.33203125" style="1" customWidth="1"/>
    <col min="6404" max="6404" width="10.77734375" style="1" customWidth="1"/>
    <col min="6405" max="6405" width="12.33203125" style="1" customWidth="1"/>
    <col min="6406" max="6406" width="10.21875" style="1" customWidth="1"/>
    <col min="6407" max="6407" width="13.21875" style="1" bestFit="1" customWidth="1"/>
    <col min="6408" max="6408" width="12.33203125" style="1" customWidth="1"/>
    <col min="6409" max="6409" width="11.5546875" style="1"/>
    <col min="6410" max="6410" width="12.77734375" style="1" customWidth="1"/>
    <col min="6411" max="6411" width="11" style="1" bestFit="1" customWidth="1"/>
    <col min="6412" max="6412" width="11.6640625" style="1" customWidth="1"/>
    <col min="6413" max="6413" width="13.21875" style="1" bestFit="1" customWidth="1"/>
    <col min="6414" max="6414" width="13.33203125" style="1" customWidth="1"/>
    <col min="6415" max="6416" width="11.88671875" style="1" bestFit="1" customWidth="1"/>
    <col min="6417" max="6417" width="11" style="1" bestFit="1" customWidth="1"/>
    <col min="6418" max="6418" width="13.21875" style="1" bestFit="1" customWidth="1"/>
    <col min="6419" max="6419" width="11.5546875" style="1"/>
    <col min="6420" max="6420" width="3.21875" style="1" bestFit="1" customWidth="1"/>
    <col min="6421" max="6656" width="11.5546875" style="1"/>
    <col min="6657" max="6657" width="4.5546875" style="1" customWidth="1"/>
    <col min="6658" max="6658" width="14.6640625" style="1" customWidth="1"/>
    <col min="6659" max="6659" width="12.33203125" style="1" customWidth="1"/>
    <col min="6660" max="6660" width="10.77734375" style="1" customWidth="1"/>
    <col min="6661" max="6661" width="12.33203125" style="1" customWidth="1"/>
    <col min="6662" max="6662" width="10.21875" style="1" customWidth="1"/>
    <col min="6663" max="6663" width="13.21875" style="1" bestFit="1" customWidth="1"/>
    <col min="6664" max="6664" width="12.33203125" style="1" customWidth="1"/>
    <col min="6665" max="6665" width="11.5546875" style="1"/>
    <col min="6666" max="6666" width="12.77734375" style="1" customWidth="1"/>
    <col min="6667" max="6667" width="11" style="1" bestFit="1" customWidth="1"/>
    <col min="6668" max="6668" width="11.6640625" style="1" customWidth="1"/>
    <col min="6669" max="6669" width="13.21875" style="1" bestFit="1" customWidth="1"/>
    <col min="6670" max="6670" width="13.33203125" style="1" customWidth="1"/>
    <col min="6671" max="6672" width="11.88671875" style="1" bestFit="1" customWidth="1"/>
    <col min="6673" max="6673" width="11" style="1" bestFit="1" customWidth="1"/>
    <col min="6674" max="6674" width="13.21875" style="1" bestFit="1" customWidth="1"/>
    <col min="6675" max="6675" width="11.5546875" style="1"/>
    <col min="6676" max="6676" width="3.21875" style="1" bestFit="1" customWidth="1"/>
    <col min="6677" max="6912" width="11.5546875" style="1"/>
    <col min="6913" max="6913" width="4.5546875" style="1" customWidth="1"/>
    <col min="6914" max="6914" width="14.6640625" style="1" customWidth="1"/>
    <col min="6915" max="6915" width="12.33203125" style="1" customWidth="1"/>
    <col min="6916" max="6916" width="10.77734375" style="1" customWidth="1"/>
    <col min="6917" max="6917" width="12.33203125" style="1" customWidth="1"/>
    <col min="6918" max="6918" width="10.21875" style="1" customWidth="1"/>
    <col min="6919" max="6919" width="13.21875" style="1" bestFit="1" customWidth="1"/>
    <col min="6920" max="6920" width="12.33203125" style="1" customWidth="1"/>
    <col min="6921" max="6921" width="11.5546875" style="1"/>
    <col min="6922" max="6922" width="12.77734375" style="1" customWidth="1"/>
    <col min="6923" max="6923" width="11" style="1" bestFit="1" customWidth="1"/>
    <col min="6924" max="6924" width="11.6640625" style="1" customWidth="1"/>
    <col min="6925" max="6925" width="13.21875" style="1" bestFit="1" customWidth="1"/>
    <col min="6926" max="6926" width="13.33203125" style="1" customWidth="1"/>
    <col min="6927" max="6928" width="11.88671875" style="1" bestFit="1" customWidth="1"/>
    <col min="6929" max="6929" width="11" style="1" bestFit="1" customWidth="1"/>
    <col min="6930" max="6930" width="13.21875" style="1" bestFit="1" customWidth="1"/>
    <col min="6931" max="6931" width="11.5546875" style="1"/>
    <col min="6932" max="6932" width="3.21875" style="1" bestFit="1" customWidth="1"/>
    <col min="6933" max="7168" width="11.5546875" style="1"/>
    <col min="7169" max="7169" width="4.5546875" style="1" customWidth="1"/>
    <col min="7170" max="7170" width="14.6640625" style="1" customWidth="1"/>
    <col min="7171" max="7171" width="12.33203125" style="1" customWidth="1"/>
    <col min="7172" max="7172" width="10.77734375" style="1" customWidth="1"/>
    <col min="7173" max="7173" width="12.33203125" style="1" customWidth="1"/>
    <col min="7174" max="7174" width="10.21875" style="1" customWidth="1"/>
    <col min="7175" max="7175" width="13.21875" style="1" bestFit="1" customWidth="1"/>
    <col min="7176" max="7176" width="12.33203125" style="1" customWidth="1"/>
    <col min="7177" max="7177" width="11.5546875" style="1"/>
    <col min="7178" max="7178" width="12.77734375" style="1" customWidth="1"/>
    <col min="7179" max="7179" width="11" style="1" bestFit="1" customWidth="1"/>
    <col min="7180" max="7180" width="11.6640625" style="1" customWidth="1"/>
    <col min="7181" max="7181" width="13.21875" style="1" bestFit="1" customWidth="1"/>
    <col min="7182" max="7182" width="13.33203125" style="1" customWidth="1"/>
    <col min="7183" max="7184" width="11.88671875" style="1" bestFit="1" customWidth="1"/>
    <col min="7185" max="7185" width="11" style="1" bestFit="1" customWidth="1"/>
    <col min="7186" max="7186" width="13.21875" style="1" bestFit="1" customWidth="1"/>
    <col min="7187" max="7187" width="11.5546875" style="1"/>
    <col min="7188" max="7188" width="3.21875" style="1" bestFit="1" customWidth="1"/>
    <col min="7189" max="7424" width="11.5546875" style="1"/>
    <col min="7425" max="7425" width="4.5546875" style="1" customWidth="1"/>
    <col min="7426" max="7426" width="14.6640625" style="1" customWidth="1"/>
    <col min="7427" max="7427" width="12.33203125" style="1" customWidth="1"/>
    <col min="7428" max="7428" width="10.77734375" style="1" customWidth="1"/>
    <col min="7429" max="7429" width="12.33203125" style="1" customWidth="1"/>
    <col min="7430" max="7430" width="10.21875" style="1" customWidth="1"/>
    <col min="7431" max="7431" width="13.21875" style="1" bestFit="1" customWidth="1"/>
    <col min="7432" max="7432" width="12.33203125" style="1" customWidth="1"/>
    <col min="7433" max="7433" width="11.5546875" style="1"/>
    <col min="7434" max="7434" width="12.77734375" style="1" customWidth="1"/>
    <col min="7435" max="7435" width="11" style="1" bestFit="1" customWidth="1"/>
    <col min="7436" max="7436" width="11.6640625" style="1" customWidth="1"/>
    <col min="7437" max="7437" width="13.21875" style="1" bestFit="1" customWidth="1"/>
    <col min="7438" max="7438" width="13.33203125" style="1" customWidth="1"/>
    <col min="7439" max="7440" width="11.88671875" style="1" bestFit="1" customWidth="1"/>
    <col min="7441" max="7441" width="11" style="1" bestFit="1" customWidth="1"/>
    <col min="7442" max="7442" width="13.21875" style="1" bestFit="1" customWidth="1"/>
    <col min="7443" max="7443" width="11.5546875" style="1"/>
    <col min="7444" max="7444" width="3.21875" style="1" bestFit="1" customWidth="1"/>
    <col min="7445" max="7680" width="11.5546875" style="1"/>
    <col min="7681" max="7681" width="4.5546875" style="1" customWidth="1"/>
    <col min="7682" max="7682" width="14.6640625" style="1" customWidth="1"/>
    <col min="7683" max="7683" width="12.33203125" style="1" customWidth="1"/>
    <col min="7684" max="7684" width="10.77734375" style="1" customWidth="1"/>
    <col min="7685" max="7685" width="12.33203125" style="1" customWidth="1"/>
    <col min="7686" max="7686" width="10.21875" style="1" customWidth="1"/>
    <col min="7687" max="7687" width="13.21875" style="1" bestFit="1" customWidth="1"/>
    <col min="7688" max="7688" width="12.33203125" style="1" customWidth="1"/>
    <col min="7689" max="7689" width="11.5546875" style="1"/>
    <col min="7690" max="7690" width="12.77734375" style="1" customWidth="1"/>
    <col min="7691" max="7691" width="11" style="1" bestFit="1" customWidth="1"/>
    <col min="7692" max="7692" width="11.6640625" style="1" customWidth="1"/>
    <col min="7693" max="7693" width="13.21875" style="1" bestFit="1" customWidth="1"/>
    <col min="7694" max="7694" width="13.33203125" style="1" customWidth="1"/>
    <col min="7695" max="7696" width="11.88671875" style="1" bestFit="1" customWidth="1"/>
    <col min="7697" max="7697" width="11" style="1" bestFit="1" customWidth="1"/>
    <col min="7698" max="7698" width="13.21875" style="1" bestFit="1" customWidth="1"/>
    <col min="7699" max="7699" width="11.5546875" style="1"/>
    <col min="7700" max="7700" width="3.21875" style="1" bestFit="1" customWidth="1"/>
    <col min="7701" max="7936" width="11.5546875" style="1"/>
    <col min="7937" max="7937" width="4.5546875" style="1" customWidth="1"/>
    <col min="7938" max="7938" width="14.6640625" style="1" customWidth="1"/>
    <col min="7939" max="7939" width="12.33203125" style="1" customWidth="1"/>
    <col min="7940" max="7940" width="10.77734375" style="1" customWidth="1"/>
    <col min="7941" max="7941" width="12.33203125" style="1" customWidth="1"/>
    <col min="7942" max="7942" width="10.21875" style="1" customWidth="1"/>
    <col min="7943" max="7943" width="13.21875" style="1" bestFit="1" customWidth="1"/>
    <col min="7944" max="7944" width="12.33203125" style="1" customWidth="1"/>
    <col min="7945" max="7945" width="11.5546875" style="1"/>
    <col min="7946" max="7946" width="12.77734375" style="1" customWidth="1"/>
    <col min="7947" max="7947" width="11" style="1" bestFit="1" customWidth="1"/>
    <col min="7948" max="7948" width="11.6640625" style="1" customWidth="1"/>
    <col min="7949" max="7949" width="13.21875" style="1" bestFit="1" customWidth="1"/>
    <col min="7950" max="7950" width="13.33203125" style="1" customWidth="1"/>
    <col min="7951" max="7952" width="11.88671875" style="1" bestFit="1" customWidth="1"/>
    <col min="7953" max="7953" width="11" style="1" bestFit="1" customWidth="1"/>
    <col min="7954" max="7954" width="13.21875" style="1" bestFit="1" customWidth="1"/>
    <col min="7955" max="7955" width="11.5546875" style="1"/>
    <col min="7956" max="7956" width="3.21875" style="1" bestFit="1" customWidth="1"/>
    <col min="7957" max="8192" width="11.5546875" style="1"/>
    <col min="8193" max="8193" width="4.5546875" style="1" customWidth="1"/>
    <col min="8194" max="8194" width="14.6640625" style="1" customWidth="1"/>
    <col min="8195" max="8195" width="12.33203125" style="1" customWidth="1"/>
    <col min="8196" max="8196" width="10.77734375" style="1" customWidth="1"/>
    <col min="8197" max="8197" width="12.33203125" style="1" customWidth="1"/>
    <col min="8198" max="8198" width="10.21875" style="1" customWidth="1"/>
    <col min="8199" max="8199" width="13.21875" style="1" bestFit="1" customWidth="1"/>
    <col min="8200" max="8200" width="12.33203125" style="1" customWidth="1"/>
    <col min="8201" max="8201" width="11.5546875" style="1"/>
    <col min="8202" max="8202" width="12.77734375" style="1" customWidth="1"/>
    <col min="8203" max="8203" width="11" style="1" bestFit="1" customWidth="1"/>
    <col min="8204" max="8204" width="11.6640625" style="1" customWidth="1"/>
    <col min="8205" max="8205" width="13.21875" style="1" bestFit="1" customWidth="1"/>
    <col min="8206" max="8206" width="13.33203125" style="1" customWidth="1"/>
    <col min="8207" max="8208" width="11.88671875" style="1" bestFit="1" customWidth="1"/>
    <col min="8209" max="8209" width="11" style="1" bestFit="1" customWidth="1"/>
    <col min="8210" max="8210" width="13.21875" style="1" bestFit="1" customWidth="1"/>
    <col min="8211" max="8211" width="11.5546875" style="1"/>
    <col min="8212" max="8212" width="3.21875" style="1" bestFit="1" customWidth="1"/>
    <col min="8213" max="8448" width="11.5546875" style="1"/>
    <col min="8449" max="8449" width="4.5546875" style="1" customWidth="1"/>
    <col min="8450" max="8450" width="14.6640625" style="1" customWidth="1"/>
    <col min="8451" max="8451" width="12.33203125" style="1" customWidth="1"/>
    <col min="8452" max="8452" width="10.77734375" style="1" customWidth="1"/>
    <col min="8453" max="8453" width="12.33203125" style="1" customWidth="1"/>
    <col min="8454" max="8454" width="10.21875" style="1" customWidth="1"/>
    <col min="8455" max="8455" width="13.21875" style="1" bestFit="1" customWidth="1"/>
    <col min="8456" max="8456" width="12.33203125" style="1" customWidth="1"/>
    <col min="8457" max="8457" width="11.5546875" style="1"/>
    <col min="8458" max="8458" width="12.77734375" style="1" customWidth="1"/>
    <col min="8459" max="8459" width="11" style="1" bestFit="1" customWidth="1"/>
    <col min="8460" max="8460" width="11.6640625" style="1" customWidth="1"/>
    <col min="8461" max="8461" width="13.21875" style="1" bestFit="1" customWidth="1"/>
    <col min="8462" max="8462" width="13.33203125" style="1" customWidth="1"/>
    <col min="8463" max="8464" width="11.88671875" style="1" bestFit="1" customWidth="1"/>
    <col min="8465" max="8465" width="11" style="1" bestFit="1" customWidth="1"/>
    <col min="8466" max="8466" width="13.21875" style="1" bestFit="1" customWidth="1"/>
    <col min="8467" max="8467" width="11.5546875" style="1"/>
    <col min="8468" max="8468" width="3.21875" style="1" bestFit="1" customWidth="1"/>
    <col min="8469" max="8704" width="11.5546875" style="1"/>
    <col min="8705" max="8705" width="4.5546875" style="1" customWidth="1"/>
    <col min="8706" max="8706" width="14.6640625" style="1" customWidth="1"/>
    <col min="8707" max="8707" width="12.33203125" style="1" customWidth="1"/>
    <col min="8708" max="8708" width="10.77734375" style="1" customWidth="1"/>
    <col min="8709" max="8709" width="12.33203125" style="1" customWidth="1"/>
    <col min="8710" max="8710" width="10.21875" style="1" customWidth="1"/>
    <col min="8711" max="8711" width="13.21875" style="1" bestFit="1" customWidth="1"/>
    <col min="8712" max="8712" width="12.33203125" style="1" customWidth="1"/>
    <col min="8713" max="8713" width="11.5546875" style="1"/>
    <col min="8714" max="8714" width="12.77734375" style="1" customWidth="1"/>
    <col min="8715" max="8715" width="11" style="1" bestFit="1" customWidth="1"/>
    <col min="8716" max="8716" width="11.6640625" style="1" customWidth="1"/>
    <col min="8717" max="8717" width="13.21875" style="1" bestFit="1" customWidth="1"/>
    <col min="8718" max="8718" width="13.33203125" style="1" customWidth="1"/>
    <col min="8719" max="8720" width="11.88671875" style="1" bestFit="1" customWidth="1"/>
    <col min="8721" max="8721" width="11" style="1" bestFit="1" customWidth="1"/>
    <col min="8722" max="8722" width="13.21875" style="1" bestFit="1" customWidth="1"/>
    <col min="8723" max="8723" width="11.5546875" style="1"/>
    <col min="8724" max="8724" width="3.21875" style="1" bestFit="1" customWidth="1"/>
    <col min="8725" max="8960" width="11.5546875" style="1"/>
    <col min="8961" max="8961" width="4.5546875" style="1" customWidth="1"/>
    <col min="8962" max="8962" width="14.6640625" style="1" customWidth="1"/>
    <col min="8963" max="8963" width="12.33203125" style="1" customWidth="1"/>
    <col min="8964" max="8964" width="10.77734375" style="1" customWidth="1"/>
    <col min="8965" max="8965" width="12.33203125" style="1" customWidth="1"/>
    <col min="8966" max="8966" width="10.21875" style="1" customWidth="1"/>
    <col min="8967" max="8967" width="13.21875" style="1" bestFit="1" customWidth="1"/>
    <col min="8968" max="8968" width="12.33203125" style="1" customWidth="1"/>
    <col min="8969" max="8969" width="11.5546875" style="1"/>
    <col min="8970" max="8970" width="12.77734375" style="1" customWidth="1"/>
    <col min="8971" max="8971" width="11" style="1" bestFit="1" customWidth="1"/>
    <col min="8972" max="8972" width="11.6640625" style="1" customWidth="1"/>
    <col min="8973" max="8973" width="13.21875" style="1" bestFit="1" customWidth="1"/>
    <col min="8974" max="8974" width="13.33203125" style="1" customWidth="1"/>
    <col min="8975" max="8976" width="11.88671875" style="1" bestFit="1" customWidth="1"/>
    <col min="8977" max="8977" width="11" style="1" bestFit="1" customWidth="1"/>
    <col min="8978" max="8978" width="13.21875" style="1" bestFit="1" customWidth="1"/>
    <col min="8979" max="8979" width="11.5546875" style="1"/>
    <col min="8980" max="8980" width="3.21875" style="1" bestFit="1" customWidth="1"/>
    <col min="8981" max="9216" width="11.5546875" style="1"/>
    <col min="9217" max="9217" width="4.5546875" style="1" customWidth="1"/>
    <col min="9218" max="9218" width="14.6640625" style="1" customWidth="1"/>
    <col min="9219" max="9219" width="12.33203125" style="1" customWidth="1"/>
    <col min="9220" max="9220" width="10.77734375" style="1" customWidth="1"/>
    <col min="9221" max="9221" width="12.33203125" style="1" customWidth="1"/>
    <col min="9222" max="9222" width="10.21875" style="1" customWidth="1"/>
    <col min="9223" max="9223" width="13.21875" style="1" bestFit="1" customWidth="1"/>
    <col min="9224" max="9224" width="12.33203125" style="1" customWidth="1"/>
    <col min="9225" max="9225" width="11.5546875" style="1"/>
    <col min="9226" max="9226" width="12.77734375" style="1" customWidth="1"/>
    <col min="9227" max="9227" width="11" style="1" bestFit="1" customWidth="1"/>
    <col min="9228" max="9228" width="11.6640625" style="1" customWidth="1"/>
    <col min="9229" max="9229" width="13.21875" style="1" bestFit="1" customWidth="1"/>
    <col min="9230" max="9230" width="13.33203125" style="1" customWidth="1"/>
    <col min="9231" max="9232" width="11.88671875" style="1" bestFit="1" customWidth="1"/>
    <col min="9233" max="9233" width="11" style="1" bestFit="1" customWidth="1"/>
    <col min="9234" max="9234" width="13.21875" style="1" bestFit="1" customWidth="1"/>
    <col min="9235" max="9235" width="11.5546875" style="1"/>
    <col min="9236" max="9236" width="3.21875" style="1" bestFit="1" customWidth="1"/>
    <col min="9237" max="9472" width="11.5546875" style="1"/>
    <col min="9473" max="9473" width="4.5546875" style="1" customWidth="1"/>
    <col min="9474" max="9474" width="14.6640625" style="1" customWidth="1"/>
    <col min="9475" max="9475" width="12.33203125" style="1" customWidth="1"/>
    <col min="9476" max="9476" width="10.77734375" style="1" customWidth="1"/>
    <col min="9477" max="9477" width="12.33203125" style="1" customWidth="1"/>
    <col min="9478" max="9478" width="10.21875" style="1" customWidth="1"/>
    <col min="9479" max="9479" width="13.21875" style="1" bestFit="1" customWidth="1"/>
    <col min="9480" max="9480" width="12.33203125" style="1" customWidth="1"/>
    <col min="9481" max="9481" width="11.5546875" style="1"/>
    <col min="9482" max="9482" width="12.77734375" style="1" customWidth="1"/>
    <col min="9483" max="9483" width="11" style="1" bestFit="1" customWidth="1"/>
    <col min="9484" max="9484" width="11.6640625" style="1" customWidth="1"/>
    <col min="9485" max="9485" width="13.21875" style="1" bestFit="1" customWidth="1"/>
    <col min="9486" max="9486" width="13.33203125" style="1" customWidth="1"/>
    <col min="9487" max="9488" width="11.88671875" style="1" bestFit="1" customWidth="1"/>
    <col min="9489" max="9489" width="11" style="1" bestFit="1" customWidth="1"/>
    <col min="9490" max="9490" width="13.21875" style="1" bestFit="1" customWidth="1"/>
    <col min="9491" max="9491" width="11.5546875" style="1"/>
    <col min="9492" max="9492" width="3.21875" style="1" bestFit="1" customWidth="1"/>
    <col min="9493" max="9728" width="11.5546875" style="1"/>
    <col min="9729" max="9729" width="4.5546875" style="1" customWidth="1"/>
    <col min="9730" max="9730" width="14.6640625" style="1" customWidth="1"/>
    <col min="9731" max="9731" width="12.33203125" style="1" customWidth="1"/>
    <col min="9732" max="9732" width="10.77734375" style="1" customWidth="1"/>
    <col min="9733" max="9733" width="12.33203125" style="1" customWidth="1"/>
    <col min="9734" max="9734" width="10.21875" style="1" customWidth="1"/>
    <col min="9735" max="9735" width="13.21875" style="1" bestFit="1" customWidth="1"/>
    <col min="9736" max="9736" width="12.33203125" style="1" customWidth="1"/>
    <col min="9737" max="9737" width="11.5546875" style="1"/>
    <col min="9738" max="9738" width="12.77734375" style="1" customWidth="1"/>
    <col min="9739" max="9739" width="11" style="1" bestFit="1" customWidth="1"/>
    <col min="9740" max="9740" width="11.6640625" style="1" customWidth="1"/>
    <col min="9741" max="9741" width="13.21875" style="1" bestFit="1" customWidth="1"/>
    <col min="9742" max="9742" width="13.33203125" style="1" customWidth="1"/>
    <col min="9743" max="9744" width="11.88671875" style="1" bestFit="1" customWidth="1"/>
    <col min="9745" max="9745" width="11" style="1" bestFit="1" customWidth="1"/>
    <col min="9746" max="9746" width="13.21875" style="1" bestFit="1" customWidth="1"/>
    <col min="9747" max="9747" width="11.5546875" style="1"/>
    <col min="9748" max="9748" width="3.21875" style="1" bestFit="1" customWidth="1"/>
    <col min="9749" max="9984" width="11.5546875" style="1"/>
    <col min="9985" max="9985" width="4.5546875" style="1" customWidth="1"/>
    <col min="9986" max="9986" width="14.6640625" style="1" customWidth="1"/>
    <col min="9987" max="9987" width="12.33203125" style="1" customWidth="1"/>
    <col min="9988" max="9988" width="10.77734375" style="1" customWidth="1"/>
    <col min="9989" max="9989" width="12.33203125" style="1" customWidth="1"/>
    <col min="9990" max="9990" width="10.21875" style="1" customWidth="1"/>
    <col min="9991" max="9991" width="13.21875" style="1" bestFit="1" customWidth="1"/>
    <col min="9992" max="9992" width="12.33203125" style="1" customWidth="1"/>
    <col min="9993" max="9993" width="11.5546875" style="1"/>
    <col min="9994" max="9994" width="12.77734375" style="1" customWidth="1"/>
    <col min="9995" max="9995" width="11" style="1" bestFit="1" customWidth="1"/>
    <col min="9996" max="9996" width="11.6640625" style="1" customWidth="1"/>
    <col min="9997" max="9997" width="13.21875" style="1" bestFit="1" customWidth="1"/>
    <col min="9998" max="9998" width="13.33203125" style="1" customWidth="1"/>
    <col min="9999" max="10000" width="11.88671875" style="1" bestFit="1" customWidth="1"/>
    <col min="10001" max="10001" width="11" style="1" bestFit="1" customWidth="1"/>
    <col min="10002" max="10002" width="13.21875" style="1" bestFit="1" customWidth="1"/>
    <col min="10003" max="10003" width="11.5546875" style="1"/>
    <col min="10004" max="10004" width="3.21875" style="1" bestFit="1" customWidth="1"/>
    <col min="10005" max="10240" width="11.5546875" style="1"/>
    <col min="10241" max="10241" width="4.5546875" style="1" customWidth="1"/>
    <col min="10242" max="10242" width="14.6640625" style="1" customWidth="1"/>
    <col min="10243" max="10243" width="12.33203125" style="1" customWidth="1"/>
    <col min="10244" max="10244" width="10.77734375" style="1" customWidth="1"/>
    <col min="10245" max="10245" width="12.33203125" style="1" customWidth="1"/>
    <col min="10246" max="10246" width="10.21875" style="1" customWidth="1"/>
    <col min="10247" max="10247" width="13.21875" style="1" bestFit="1" customWidth="1"/>
    <col min="10248" max="10248" width="12.33203125" style="1" customWidth="1"/>
    <col min="10249" max="10249" width="11.5546875" style="1"/>
    <col min="10250" max="10250" width="12.77734375" style="1" customWidth="1"/>
    <col min="10251" max="10251" width="11" style="1" bestFit="1" customWidth="1"/>
    <col min="10252" max="10252" width="11.6640625" style="1" customWidth="1"/>
    <col min="10253" max="10253" width="13.21875" style="1" bestFit="1" customWidth="1"/>
    <col min="10254" max="10254" width="13.33203125" style="1" customWidth="1"/>
    <col min="10255" max="10256" width="11.88671875" style="1" bestFit="1" customWidth="1"/>
    <col min="10257" max="10257" width="11" style="1" bestFit="1" customWidth="1"/>
    <col min="10258" max="10258" width="13.21875" style="1" bestFit="1" customWidth="1"/>
    <col min="10259" max="10259" width="11.5546875" style="1"/>
    <col min="10260" max="10260" width="3.21875" style="1" bestFit="1" customWidth="1"/>
    <col min="10261" max="10496" width="11.5546875" style="1"/>
    <col min="10497" max="10497" width="4.5546875" style="1" customWidth="1"/>
    <col min="10498" max="10498" width="14.6640625" style="1" customWidth="1"/>
    <col min="10499" max="10499" width="12.33203125" style="1" customWidth="1"/>
    <col min="10500" max="10500" width="10.77734375" style="1" customWidth="1"/>
    <col min="10501" max="10501" width="12.33203125" style="1" customWidth="1"/>
    <col min="10502" max="10502" width="10.21875" style="1" customWidth="1"/>
    <col min="10503" max="10503" width="13.21875" style="1" bestFit="1" customWidth="1"/>
    <col min="10504" max="10504" width="12.33203125" style="1" customWidth="1"/>
    <col min="10505" max="10505" width="11.5546875" style="1"/>
    <col min="10506" max="10506" width="12.77734375" style="1" customWidth="1"/>
    <col min="10507" max="10507" width="11" style="1" bestFit="1" customWidth="1"/>
    <col min="10508" max="10508" width="11.6640625" style="1" customWidth="1"/>
    <col min="10509" max="10509" width="13.21875" style="1" bestFit="1" customWidth="1"/>
    <col min="10510" max="10510" width="13.33203125" style="1" customWidth="1"/>
    <col min="10511" max="10512" width="11.88671875" style="1" bestFit="1" customWidth="1"/>
    <col min="10513" max="10513" width="11" style="1" bestFit="1" customWidth="1"/>
    <col min="10514" max="10514" width="13.21875" style="1" bestFit="1" customWidth="1"/>
    <col min="10515" max="10515" width="11.5546875" style="1"/>
    <col min="10516" max="10516" width="3.21875" style="1" bestFit="1" customWidth="1"/>
    <col min="10517" max="10752" width="11.5546875" style="1"/>
    <col min="10753" max="10753" width="4.5546875" style="1" customWidth="1"/>
    <col min="10754" max="10754" width="14.6640625" style="1" customWidth="1"/>
    <col min="10755" max="10755" width="12.33203125" style="1" customWidth="1"/>
    <col min="10756" max="10756" width="10.77734375" style="1" customWidth="1"/>
    <col min="10757" max="10757" width="12.33203125" style="1" customWidth="1"/>
    <col min="10758" max="10758" width="10.21875" style="1" customWidth="1"/>
    <col min="10759" max="10759" width="13.21875" style="1" bestFit="1" customWidth="1"/>
    <col min="10760" max="10760" width="12.33203125" style="1" customWidth="1"/>
    <col min="10761" max="10761" width="11.5546875" style="1"/>
    <col min="10762" max="10762" width="12.77734375" style="1" customWidth="1"/>
    <col min="10763" max="10763" width="11" style="1" bestFit="1" customWidth="1"/>
    <col min="10764" max="10764" width="11.6640625" style="1" customWidth="1"/>
    <col min="10765" max="10765" width="13.21875" style="1" bestFit="1" customWidth="1"/>
    <col min="10766" max="10766" width="13.33203125" style="1" customWidth="1"/>
    <col min="10767" max="10768" width="11.88671875" style="1" bestFit="1" customWidth="1"/>
    <col min="10769" max="10769" width="11" style="1" bestFit="1" customWidth="1"/>
    <col min="10770" max="10770" width="13.21875" style="1" bestFit="1" customWidth="1"/>
    <col min="10771" max="10771" width="11.5546875" style="1"/>
    <col min="10772" max="10772" width="3.21875" style="1" bestFit="1" customWidth="1"/>
    <col min="10773" max="11008" width="11.5546875" style="1"/>
    <col min="11009" max="11009" width="4.5546875" style="1" customWidth="1"/>
    <col min="11010" max="11010" width="14.6640625" style="1" customWidth="1"/>
    <col min="11011" max="11011" width="12.33203125" style="1" customWidth="1"/>
    <col min="11012" max="11012" width="10.77734375" style="1" customWidth="1"/>
    <col min="11013" max="11013" width="12.33203125" style="1" customWidth="1"/>
    <col min="11014" max="11014" width="10.21875" style="1" customWidth="1"/>
    <col min="11015" max="11015" width="13.21875" style="1" bestFit="1" customWidth="1"/>
    <col min="11016" max="11016" width="12.33203125" style="1" customWidth="1"/>
    <col min="11017" max="11017" width="11.5546875" style="1"/>
    <col min="11018" max="11018" width="12.77734375" style="1" customWidth="1"/>
    <col min="11019" max="11019" width="11" style="1" bestFit="1" customWidth="1"/>
    <col min="11020" max="11020" width="11.6640625" style="1" customWidth="1"/>
    <col min="11021" max="11021" width="13.21875" style="1" bestFit="1" customWidth="1"/>
    <col min="11022" max="11022" width="13.33203125" style="1" customWidth="1"/>
    <col min="11023" max="11024" width="11.88671875" style="1" bestFit="1" customWidth="1"/>
    <col min="11025" max="11025" width="11" style="1" bestFit="1" customWidth="1"/>
    <col min="11026" max="11026" width="13.21875" style="1" bestFit="1" customWidth="1"/>
    <col min="11027" max="11027" width="11.5546875" style="1"/>
    <col min="11028" max="11028" width="3.21875" style="1" bestFit="1" customWidth="1"/>
    <col min="11029" max="11264" width="11.5546875" style="1"/>
    <col min="11265" max="11265" width="4.5546875" style="1" customWidth="1"/>
    <col min="11266" max="11266" width="14.6640625" style="1" customWidth="1"/>
    <col min="11267" max="11267" width="12.33203125" style="1" customWidth="1"/>
    <col min="11268" max="11268" width="10.77734375" style="1" customWidth="1"/>
    <col min="11269" max="11269" width="12.33203125" style="1" customWidth="1"/>
    <col min="11270" max="11270" width="10.21875" style="1" customWidth="1"/>
    <col min="11271" max="11271" width="13.21875" style="1" bestFit="1" customWidth="1"/>
    <col min="11272" max="11272" width="12.33203125" style="1" customWidth="1"/>
    <col min="11273" max="11273" width="11.5546875" style="1"/>
    <col min="11274" max="11274" width="12.77734375" style="1" customWidth="1"/>
    <col min="11275" max="11275" width="11" style="1" bestFit="1" customWidth="1"/>
    <col min="11276" max="11276" width="11.6640625" style="1" customWidth="1"/>
    <col min="11277" max="11277" width="13.21875" style="1" bestFit="1" customWidth="1"/>
    <col min="11278" max="11278" width="13.33203125" style="1" customWidth="1"/>
    <col min="11279" max="11280" width="11.88671875" style="1" bestFit="1" customWidth="1"/>
    <col min="11281" max="11281" width="11" style="1" bestFit="1" customWidth="1"/>
    <col min="11282" max="11282" width="13.21875" style="1" bestFit="1" customWidth="1"/>
    <col min="11283" max="11283" width="11.5546875" style="1"/>
    <col min="11284" max="11284" width="3.21875" style="1" bestFit="1" customWidth="1"/>
    <col min="11285" max="11520" width="11.5546875" style="1"/>
    <col min="11521" max="11521" width="4.5546875" style="1" customWidth="1"/>
    <col min="11522" max="11522" width="14.6640625" style="1" customWidth="1"/>
    <col min="11523" max="11523" width="12.33203125" style="1" customWidth="1"/>
    <col min="11524" max="11524" width="10.77734375" style="1" customWidth="1"/>
    <col min="11525" max="11525" width="12.33203125" style="1" customWidth="1"/>
    <col min="11526" max="11526" width="10.21875" style="1" customWidth="1"/>
    <col min="11527" max="11527" width="13.21875" style="1" bestFit="1" customWidth="1"/>
    <col min="11528" max="11528" width="12.33203125" style="1" customWidth="1"/>
    <col min="11529" max="11529" width="11.5546875" style="1"/>
    <col min="11530" max="11530" width="12.77734375" style="1" customWidth="1"/>
    <col min="11531" max="11531" width="11" style="1" bestFit="1" customWidth="1"/>
    <col min="11532" max="11532" width="11.6640625" style="1" customWidth="1"/>
    <col min="11533" max="11533" width="13.21875" style="1" bestFit="1" customWidth="1"/>
    <col min="11534" max="11534" width="13.33203125" style="1" customWidth="1"/>
    <col min="11535" max="11536" width="11.88671875" style="1" bestFit="1" customWidth="1"/>
    <col min="11537" max="11537" width="11" style="1" bestFit="1" customWidth="1"/>
    <col min="11538" max="11538" width="13.21875" style="1" bestFit="1" customWidth="1"/>
    <col min="11539" max="11539" width="11.5546875" style="1"/>
    <col min="11540" max="11540" width="3.21875" style="1" bestFit="1" customWidth="1"/>
    <col min="11541" max="11776" width="11.5546875" style="1"/>
    <col min="11777" max="11777" width="4.5546875" style="1" customWidth="1"/>
    <col min="11778" max="11778" width="14.6640625" style="1" customWidth="1"/>
    <col min="11779" max="11779" width="12.33203125" style="1" customWidth="1"/>
    <col min="11780" max="11780" width="10.77734375" style="1" customWidth="1"/>
    <col min="11781" max="11781" width="12.33203125" style="1" customWidth="1"/>
    <col min="11782" max="11782" width="10.21875" style="1" customWidth="1"/>
    <col min="11783" max="11783" width="13.21875" style="1" bestFit="1" customWidth="1"/>
    <col min="11784" max="11784" width="12.33203125" style="1" customWidth="1"/>
    <col min="11785" max="11785" width="11.5546875" style="1"/>
    <col min="11786" max="11786" width="12.77734375" style="1" customWidth="1"/>
    <col min="11787" max="11787" width="11" style="1" bestFit="1" customWidth="1"/>
    <col min="11788" max="11788" width="11.6640625" style="1" customWidth="1"/>
    <col min="11789" max="11789" width="13.21875" style="1" bestFit="1" customWidth="1"/>
    <col min="11790" max="11790" width="13.33203125" style="1" customWidth="1"/>
    <col min="11791" max="11792" width="11.88671875" style="1" bestFit="1" customWidth="1"/>
    <col min="11793" max="11793" width="11" style="1" bestFit="1" customWidth="1"/>
    <col min="11794" max="11794" width="13.21875" style="1" bestFit="1" customWidth="1"/>
    <col min="11795" max="11795" width="11.5546875" style="1"/>
    <col min="11796" max="11796" width="3.21875" style="1" bestFit="1" customWidth="1"/>
    <col min="11797" max="12032" width="11.5546875" style="1"/>
    <col min="12033" max="12033" width="4.5546875" style="1" customWidth="1"/>
    <col min="12034" max="12034" width="14.6640625" style="1" customWidth="1"/>
    <col min="12035" max="12035" width="12.33203125" style="1" customWidth="1"/>
    <col min="12036" max="12036" width="10.77734375" style="1" customWidth="1"/>
    <col min="12037" max="12037" width="12.33203125" style="1" customWidth="1"/>
    <col min="12038" max="12038" width="10.21875" style="1" customWidth="1"/>
    <col min="12039" max="12039" width="13.21875" style="1" bestFit="1" customWidth="1"/>
    <col min="12040" max="12040" width="12.33203125" style="1" customWidth="1"/>
    <col min="12041" max="12041" width="11.5546875" style="1"/>
    <col min="12042" max="12042" width="12.77734375" style="1" customWidth="1"/>
    <col min="12043" max="12043" width="11" style="1" bestFit="1" customWidth="1"/>
    <col min="12044" max="12044" width="11.6640625" style="1" customWidth="1"/>
    <col min="12045" max="12045" width="13.21875" style="1" bestFit="1" customWidth="1"/>
    <col min="12046" max="12046" width="13.33203125" style="1" customWidth="1"/>
    <col min="12047" max="12048" width="11.88671875" style="1" bestFit="1" customWidth="1"/>
    <col min="12049" max="12049" width="11" style="1" bestFit="1" customWidth="1"/>
    <col min="12050" max="12050" width="13.21875" style="1" bestFit="1" customWidth="1"/>
    <col min="12051" max="12051" width="11.5546875" style="1"/>
    <col min="12052" max="12052" width="3.21875" style="1" bestFit="1" customWidth="1"/>
    <col min="12053" max="12288" width="11.5546875" style="1"/>
    <col min="12289" max="12289" width="4.5546875" style="1" customWidth="1"/>
    <col min="12290" max="12290" width="14.6640625" style="1" customWidth="1"/>
    <col min="12291" max="12291" width="12.33203125" style="1" customWidth="1"/>
    <col min="12292" max="12292" width="10.77734375" style="1" customWidth="1"/>
    <col min="12293" max="12293" width="12.33203125" style="1" customWidth="1"/>
    <col min="12294" max="12294" width="10.21875" style="1" customWidth="1"/>
    <col min="12295" max="12295" width="13.21875" style="1" bestFit="1" customWidth="1"/>
    <col min="12296" max="12296" width="12.33203125" style="1" customWidth="1"/>
    <col min="12297" max="12297" width="11.5546875" style="1"/>
    <col min="12298" max="12298" width="12.77734375" style="1" customWidth="1"/>
    <col min="12299" max="12299" width="11" style="1" bestFit="1" customWidth="1"/>
    <col min="12300" max="12300" width="11.6640625" style="1" customWidth="1"/>
    <col min="12301" max="12301" width="13.21875" style="1" bestFit="1" customWidth="1"/>
    <col min="12302" max="12302" width="13.33203125" style="1" customWidth="1"/>
    <col min="12303" max="12304" width="11.88671875" style="1" bestFit="1" customWidth="1"/>
    <col min="12305" max="12305" width="11" style="1" bestFit="1" customWidth="1"/>
    <col min="12306" max="12306" width="13.21875" style="1" bestFit="1" customWidth="1"/>
    <col min="12307" max="12307" width="11.5546875" style="1"/>
    <col min="12308" max="12308" width="3.21875" style="1" bestFit="1" customWidth="1"/>
    <col min="12309" max="12544" width="11.5546875" style="1"/>
    <col min="12545" max="12545" width="4.5546875" style="1" customWidth="1"/>
    <col min="12546" max="12546" width="14.6640625" style="1" customWidth="1"/>
    <col min="12547" max="12547" width="12.33203125" style="1" customWidth="1"/>
    <col min="12548" max="12548" width="10.77734375" style="1" customWidth="1"/>
    <col min="12549" max="12549" width="12.33203125" style="1" customWidth="1"/>
    <col min="12550" max="12550" width="10.21875" style="1" customWidth="1"/>
    <col min="12551" max="12551" width="13.21875" style="1" bestFit="1" customWidth="1"/>
    <col min="12552" max="12552" width="12.33203125" style="1" customWidth="1"/>
    <col min="12553" max="12553" width="11.5546875" style="1"/>
    <col min="12554" max="12554" width="12.77734375" style="1" customWidth="1"/>
    <col min="12555" max="12555" width="11" style="1" bestFit="1" customWidth="1"/>
    <col min="12556" max="12556" width="11.6640625" style="1" customWidth="1"/>
    <col min="12557" max="12557" width="13.21875" style="1" bestFit="1" customWidth="1"/>
    <col min="12558" max="12558" width="13.33203125" style="1" customWidth="1"/>
    <col min="12559" max="12560" width="11.88671875" style="1" bestFit="1" customWidth="1"/>
    <col min="12561" max="12561" width="11" style="1" bestFit="1" customWidth="1"/>
    <col min="12562" max="12562" width="13.21875" style="1" bestFit="1" customWidth="1"/>
    <col min="12563" max="12563" width="11.5546875" style="1"/>
    <col min="12564" max="12564" width="3.21875" style="1" bestFit="1" customWidth="1"/>
    <col min="12565" max="12800" width="11.5546875" style="1"/>
    <col min="12801" max="12801" width="4.5546875" style="1" customWidth="1"/>
    <col min="12802" max="12802" width="14.6640625" style="1" customWidth="1"/>
    <col min="12803" max="12803" width="12.33203125" style="1" customWidth="1"/>
    <col min="12804" max="12804" width="10.77734375" style="1" customWidth="1"/>
    <col min="12805" max="12805" width="12.33203125" style="1" customWidth="1"/>
    <col min="12806" max="12806" width="10.21875" style="1" customWidth="1"/>
    <col min="12807" max="12807" width="13.21875" style="1" bestFit="1" customWidth="1"/>
    <col min="12808" max="12808" width="12.33203125" style="1" customWidth="1"/>
    <col min="12809" max="12809" width="11.5546875" style="1"/>
    <col min="12810" max="12810" width="12.77734375" style="1" customWidth="1"/>
    <col min="12811" max="12811" width="11" style="1" bestFit="1" customWidth="1"/>
    <col min="12812" max="12812" width="11.6640625" style="1" customWidth="1"/>
    <col min="12813" max="12813" width="13.21875" style="1" bestFit="1" customWidth="1"/>
    <col min="12814" max="12814" width="13.33203125" style="1" customWidth="1"/>
    <col min="12815" max="12816" width="11.88671875" style="1" bestFit="1" customWidth="1"/>
    <col min="12817" max="12817" width="11" style="1" bestFit="1" customWidth="1"/>
    <col min="12818" max="12818" width="13.21875" style="1" bestFit="1" customWidth="1"/>
    <col min="12819" max="12819" width="11.5546875" style="1"/>
    <col min="12820" max="12820" width="3.21875" style="1" bestFit="1" customWidth="1"/>
    <col min="12821" max="13056" width="11.5546875" style="1"/>
    <col min="13057" max="13057" width="4.5546875" style="1" customWidth="1"/>
    <col min="13058" max="13058" width="14.6640625" style="1" customWidth="1"/>
    <col min="13059" max="13059" width="12.33203125" style="1" customWidth="1"/>
    <col min="13060" max="13060" width="10.77734375" style="1" customWidth="1"/>
    <col min="13061" max="13061" width="12.33203125" style="1" customWidth="1"/>
    <col min="13062" max="13062" width="10.21875" style="1" customWidth="1"/>
    <col min="13063" max="13063" width="13.21875" style="1" bestFit="1" customWidth="1"/>
    <col min="13064" max="13064" width="12.33203125" style="1" customWidth="1"/>
    <col min="13065" max="13065" width="11.5546875" style="1"/>
    <col min="13066" max="13066" width="12.77734375" style="1" customWidth="1"/>
    <col min="13067" max="13067" width="11" style="1" bestFit="1" customWidth="1"/>
    <col min="13068" max="13068" width="11.6640625" style="1" customWidth="1"/>
    <col min="13069" max="13069" width="13.21875" style="1" bestFit="1" customWidth="1"/>
    <col min="13070" max="13070" width="13.33203125" style="1" customWidth="1"/>
    <col min="13071" max="13072" width="11.88671875" style="1" bestFit="1" customWidth="1"/>
    <col min="13073" max="13073" width="11" style="1" bestFit="1" customWidth="1"/>
    <col min="13074" max="13074" width="13.21875" style="1" bestFit="1" customWidth="1"/>
    <col min="13075" max="13075" width="11.5546875" style="1"/>
    <col min="13076" max="13076" width="3.21875" style="1" bestFit="1" customWidth="1"/>
    <col min="13077" max="13312" width="11.5546875" style="1"/>
    <col min="13313" max="13313" width="4.5546875" style="1" customWidth="1"/>
    <col min="13314" max="13314" width="14.6640625" style="1" customWidth="1"/>
    <col min="13315" max="13315" width="12.33203125" style="1" customWidth="1"/>
    <col min="13316" max="13316" width="10.77734375" style="1" customWidth="1"/>
    <col min="13317" max="13317" width="12.33203125" style="1" customWidth="1"/>
    <col min="13318" max="13318" width="10.21875" style="1" customWidth="1"/>
    <col min="13319" max="13319" width="13.21875" style="1" bestFit="1" customWidth="1"/>
    <col min="13320" max="13320" width="12.33203125" style="1" customWidth="1"/>
    <col min="13321" max="13321" width="11.5546875" style="1"/>
    <col min="13322" max="13322" width="12.77734375" style="1" customWidth="1"/>
    <col min="13323" max="13323" width="11" style="1" bestFit="1" customWidth="1"/>
    <col min="13324" max="13324" width="11.6640625" style="1" customWidth="1"/>
    <col min="13325" max="13325" width="13.21875" style="1" bestFit="1" customWidth="1"/>
    <col min="13326" max="13326" width="13.33203125" style="1" customWidth="1"/>
    <col min="13327" max="13328" width="11.88671875" style="1" bestFit="1" customWidth="1"/>
    <col min="13329" max="13329" width="11" style="1" bestFit="1" customWidth="1"/>
    <col min="13330" max="13330" width="13.21875" style="1" bestFit="1" customWidth="1"/>
    <col min="13331" max="13331" width="11.5546875" style="1"/>
    <col min="13332" max="13332" width="3.21875" style="1" bestFit="1" customWidth="1"/>
    <col min="13333" max="13568" width="11.5546875" style="1"/>
    <col min="13569" max="13569" width="4.5546875" style="1" customWidth="1"/>
    <col min="13570" max="13570" width="14.6640625" style="1" customWidth="1"/>
    <col min="13571" max="13571" width="12.33203125" style="1" customWidth="1"/>
    <col min="13572" max="13572" width="10.77734375" style="1" customWidth="1"/>
    <col min="13573" max="13573" width="12.33203125" style="1" customWidth="1"/>
    <col min="13574" max="13574" width="10.21875" style="1" customWidth="1"/>
    <col min="13575" max="13575" width="13.21875" style="1" bestFit="1" customWidth="1"/>
    <col min="13576" max="13576" width="12.33203125" style="1" customWidth="1"/>
    <col min="13577" max="13577" width="11.5546875" style="1"/>
    <col min="13578" max="13578" width="12.77734375" style="1" customWidth="1"/>
    <col min="13579" max="13579" width="11" style="1" bestFit="1" customWidth="1"/>
    <col min="13580" max="13580" width="11.6640625" style="1" customWidth="1"/>
    <col min="13581" max="13581" width="13.21875" style="1" bestFit="1" customWidth="1"/>
    <col min="13582" max="13582" width="13.33203125" style="1" customWidth="1"/>
    <col min="13583" max="13584" width="11.88671875" style="1" bestFit="1" customWidth="1"/>
    <col min="13585" max="13585" width="11" style="1" bestFit="1" customWidth="1"/>
    <col min="13586" max="13586" width="13.21875" style="1" bestFit="1" customWidth="1"/>
    <col min="13587" max="13587" width="11.5546875" style="1"/>
    <col min="13588" max="13588" width="3.21875" style="1" bestFit="1" customWidth="1"/>
    <col min="13589" max="13824" width="11.5546875" style="1"/>
    <col min="13825" max="13825" width="4.5546875" style="1" customWidth="1"/>
    <col min="13826" max="13826" width="14.6640625" style="1" customWidth="1"/>
    <col min="13827" max="13827" width="12.33203125" style="1" customWidth="1"/>
    <col min="13828" max="13828" width="10.77734375" style="1" customWidth="1"/>
    <col min="13829" max="13829" width="12.33203125" style="1" customWidth="1"/>
    <col min="13830" max="13830" width="10.21875" style="1" customWidth="1"/>
    <col min="13831" max="13831" width="13.21875" style="1" bestFit="1" customWidth="1"/>
    <col min="13832" max="13832" width="12.33203125" style="1" customWidth="1"/>
    <col min="13833" max="13833" width="11.5546875" style="1"/>
    <col min="13834" max="13834" width="12.77734375" style="1" customWidth="1"/>
    <col min="13835" max="13835" width="11" style="1" bestFit="1" customWidth="1"/>
    <col min="13836" max="13836" width="11.6640625" style="1" customWidth="1"/>
    <col min="13837" max="13837" width="13.21875" style="1" bestFit="1" customWidth="1"/>
    <col min="13838" max="13838" width="13.33203125" style="1" customWidth="1"/>
    <col min="13839" max="13840" width="11.88671875" style="1" bestFit="1" customWidth="1"/>
    <col min="13841" max="13841" width="11" style="1" bestFit="1" customWidth="1"/>
    <col min="13842" max="13842" width="13.21875" style="1" bestFit="1" customWidth="1"/>
    <col min="13843" max="13843" width="11.5546875" style="1"/>
    <col min="13844" max="13844" width="3.21875" style="1" bestFit="1" customWidth="1"/>
    <col min="13845" max="14080" width="11.5546875" style="1"/>
    <col min="14081" max="14081" width="4.5546875" style="1" customWidth="1"/>
    <col min="14082" max="14082" width="14.6640625" style="1" customWidth="1"/>
    <col min="14083" max="14083" width="12.33203125" style="1" customWidth="1"/>
    <col min="14084" max="14084" width="10.77734375" style="1" customWidth="1"/>
    <col min="14085" max="14085" width="12.33203125" style="1" customWidth="1"/>
    <col min="14086" max="14086" width="10.21875" style="1" customWidth="1"/>
    <col min="14087" max="14087" width="13.21875" style="1" bestFit="1" customWidth="1"/>
    <col min="14088" max="14088" width="12.33203125" style="1" customWidth="1"/>
    <col min="14089" max="14089" width="11.5546875" style="1"/>
    <col min="14090" max="14090" width="12.77734375" style="1" customWidth="1"/>
    <col min="14091" max="14091" width="11" style="1" bestFit="1" customWidth="1"/>
    <col min="14092" max="14092" width="11.6640625" style="1" customWidth="1"/>
    <col min="14093" max="14093" width="13.21875" style="1" bestFit="1" customWidth="1"/>
    <col min="14094" max="14094" width="13.33203125" style="1" customWidth="1"/>
    <col min="14095" max="14096" width="11.88671875" style="1" bestFit="1" customWidth="1"/>
    <col min="14097" max="14097" width="11" style="1" bestFit="1" customWidth="1"/>
    <col min="14098" max="14098" width="13.21875" style="1" bestFit="1" customWidth="1"/>
    <col min="14099" max="14099" width="11.5546875" style="1"/>
    <col min="14100" max="14100" width="3.21875" style="1" bestFit="1" customWidth="1"/>
    <col min="14101" max="14336" width="11.5546875" style="1"/>
    <col min="14337" max="14337" width="4.5546875" style="1" customWidth="1"/>
    <col min="14338" max="14338" width="14.6640625" style="1" customWidth="1"/>
    <col min="14339" max="14339" width="12.33203125" style="1" customWidth="1"/>
    <col min="14340" max="14340" width="10.77734375" style="1" customWidth="1"/>
    <col min="14341" max="14341" width="12.33203125" style="1" customWidth="1"/>
    <col min="14342" max="14342" width="10.21875" style="1" customWidth="1"/>
    <col min="14343" max="14343" width="13.21875" style="1" bestFit="1" customWidth="1"/>
    <col min="14344" max="14344" width="12.33203125" style="1" customWidth="1"/>
    <col min="14345" max="14345" width="11.5546875" style="1"/>
    <col min="14346" max="14346" width="12.77734375" style="1" customWidth="1"/>
    <col min="14347" max="14347" width="11" style="1" bestFit="1" customWidth="1"/>
    <col min="14348" max="14348" width="11.6640625" style="1" customWidth="1"/>
    <col min="14349" max="14349" width="13.21875" style="1" bestFit="1" customWidth="1"/>
    <col min="14350" max="14350" width="13.33203125" style="1" customWidth="1"/>
    <col min="14351" max="14352" width="11.88671875" style="1" bestFit="1" customWidth="1"/>
    <col min="14353" max="14353" width="11" style="1" bestFit="1" customWidth="1"/>
    <col min="14354" max="14354" width="13.21875" style="1" bestFit="1" customWidth="1"/>
    <col min="14355" max="14355" width="11.5546875" style="1"/>
    <col min="14356" max="14356" width="3.21875" style="1" bestFit="1" customWidth="1"/>
    <col min="14357" max="14592" width="11.5546875" style="1"/>
    <col min="14593" max="14593" width="4.5546875" style="1" customWidth="1"/>
    <col min="14594" max="14594" width="14.6640625" style="1" customWidth="1"/>
    <col min="14595" max="14595" width="12.33203125" style="1" customWidth="1"/>
    <col min="14596" max="14596" width="10.77734375" style="1" customWidth="1"/>
    <col min="14597" max="14597" width="12.33203125" style="1" customWidth="1"/>
    <col min="14598" max="14598" width="10.21875" style="1" customWidth="1"/>
    <col min="14599" max="14599" width="13.21875" style="1" bestFit="1" customWidth="1"/>
    <col min="14600" max="14600" width="12.33203125" style="1" customWidth="1"/>
    <col min="14601" max="14601" width="11.5546875" style="1"/>
    <col min="14602" max="14602" width="12.77734375" style="1" customWidth="1"/>
    <col min="14603" max="14603" width="11" style="1" bestFit="1" customWidth="1"/>
    <col min="14604" max="14604" width="11.6640625" style="1" customWidth="1"/>
    <col min="14605" max="14605" width="13.21875" style="1" bestFit="1" customWidth="1"/>
    <col min="14606" max="14606" width="13.33203125" style="1" customWidth="1"/>
    <col min="14607" max="14608" width="11.88671875" style="1" bestFit="1" customWidth="1"/>
    <col min="14609" max="14609" width="11" style="1" bestFit="1" customWidth="1"/>
    <col min="14610" max="14610" width="13.21875" style="1" bestFit="1" customWidth="1"/>
    <col min="14611" max="14611" width="11.5546875" style="1"/>
    <col min="14612" max="14612" width="3.21875" style="1" bestFit="1" customWidth="1"/>
    <col min="14613" max="14848" width="11.5546875" style="1"/>
    <col min="14849" max="14849" width="4.5546875" style="1" customWidth="1"/>
    <col min="14850" max="14850" width="14.6640625" style="1" customWidth="1"/>
    <col min="14851" max="14851" width="12.33203125" style="1" customWidth="1"/>
    <col min="14852" max="14852" width="10.77734375" style="1" customWidth="1"/>
    <col min="14853" max="14853" width="12.33203125" style="1" customWidth="1"/>
    <col min="14854" max="14854" width="10.21875" style="1" customWidth="1"/>
    <col min="14855" max="14855" width="13.21875" style="1" bestFit="1" customWidth="1"/>
    <col min="14856" max="14856" width="12.33203125" style="1" customWidth="1"/>
    <col min="14857" max="14857" width="11.5546875" style="1"/>
    <col min="14858" max="14858" width="12.77734375" style="1" customWidth="1"/>
    <col min="14859" max="14859" width="11" style="1" bestFit="1" customWidth="1"/>
    <col min="14860" max="14860" width="11.6640625" style="1" customWidth="1"/>
    <col min="14861" max="14861" width="13.21875" style="1" bestFit="1" customWidth="1"/>
    <col min="14862" max="14862" width="13.33203125" style="1" customWidth="1"/>
    <col min="14863" max="14864" width="11.88671875" style="1" bestFit="1" customWidth="1"/>
    <col min="14865" max="14865" width="11" style="1" bestFit="1" customWidth="1"/>
    <col min="14866" max="14866" width="13.21875" style="1" bestFit="1" customWidth="1"/>
    <col min="14867" max="14867" width="11.5546875" style="1"/>
    <col min="14868" max="14868" width="3.21875" style="1" bestFit="1" customWidth="1"/>
    <col min="14869" max="15104" width="11.5546875" style="1"/>
    <col min="15105" max="15105" width="4.5546875" style="1" customWidth="1"/>
    <col min="15106" max="15106" width="14.6640625" style="1" customWidth="1"/>
    <col min="15107" max="15107" width="12.33203125" style="1" customWidth="1"/>
    <col min="15108" max="15108" width="10.77734375" style="1" customWidth="1"/>
    <col min="15109" max="15109" width="12.33203125" style="1" customWidth="1"/>
    <col min="15110" max="15110" width="10.21875" style="1" customWidth="1"/>
    <col min="15111" max="15111" width="13.21875" style="1" bestFit="1" customWidth="1"/>
    <col min="15112" max="15112" width="12.33203125" style="1" customWidth="1"/>
    <col min="15113" max="15113" width="11.5546875" style="1"/>
    <col min="15114" max="15114" width="12.77734375" style="1" customWidth="1"/>
    <col min="15115" max="15115" width="11" style="1" bestFit="1" customWidth="1"/>
    <col min="15116" max="15116" width="11.6640625" style="1" customWidth="1"/>
    <col min="15117" max="15117" width="13.21875" style="1" bestFit="1" customWidth="1"/>
    <col min="15118" max="15118" width="13.33203125" style="1" customWidth="1"/>
    <col min="15119" max="15120" width="11.88671875" style="1" bestFit="1" customWidth="1"/>
    <col min="15121" max="15121" width="11" style="1" bestFit="1" customWidth="1"/>
    <col min="15122" max="15122" width="13.21875" style="1" bestFit="1" customWidth="1"/>
    <col min="15123" max="15123" width="11.5546875" style="1"/>
    <col min="15124" max="15124" width="3.21875" style="1" bestFit="1" customWidth="1"/>
    <col min="15125" max="15360" width="11.5546875" style="1"/>
    <col min="15361" max="15361" width="4.5546875" style="1" customWidth="1"/>
    <col min="15362" max="15362" width="14.6640625" style="1" customWidth="1"/>
    <col min="15363" max="15363" width="12.33203125" style="1" customWidth="1"/>
    <col min="15364" max="15364" width="10.77734375" style="1" customWidth="1"/>
    <col min="15365" max="15365" width="12.33203125" style="1" customWidth="1"/>
    <col min="15366" max="15366" width="10.21875" style="1" customWidth="1"/>
    <col min="15367" max="15367" width="13.21875" style="1" bestFit="1" customWidth="1"/>
    <col min="15368" max="15368" width="12.33203125" style="1" customWidth="1"/>
    <col min="15369" max="15369" width="11.5546875" style="1"/>
    <col min="15370" max="15370" width="12.77734375" style="1" customWidth="1"/>
    <col min="15371" max="15371" width="11" style="1" bestFit="1" customWidth="1"/>
    <col min="15372" max="15372" width="11.6640625" style="1" customWidth="1"/>
    <col min="15373" max="15373" width="13.21875" style="1" bestFit="1" customWidth="1"/>
    <col min="15374" max="15374" width="13.33203125" style="1" customWidth="1"/>
    <col min="15375" max="15376" width="11.88671875" style="1" bestFit="1" customWidth="1"/>
    <col min="15377" max="15377" width="11" style="1" bestFit="1" customWidth="1"/>
    <col min="15378" max="15378" width="13.21875" style="1" bestFit="1" customWidth="1"/>
    <col min="15379" max="15379" width="11.5546875" style="1"/>
    <col min="15380" max="15380" width="3.21875" style="1" bestFit="1" customWidth="1"/>
    <col min="15381" max="15616" width="11.5546875" style="1"/>
    <col min="15617" max="15617" width="4.5546875" style="1" customWidth="1"/>
    <col min="15618" max="15618" width="14.6640625" style="1" customWidth="1"/>
    <col min="15619" max="15619" width="12.33203125" style="1" customWidth="1"/>
    <col min="15620" max="15620" width="10.77734375" style="1" customWidth="1"/>
    <col min="15621" max="15621" width="12.33203125" style="1" customWidth="1"/>
    <col min="15622" max="15622" width="10.21875" style="1" customWidth="1"/>
    <col min="15623" max="15623" width="13.21875" style="1" bestFit="1" customWidth="1"/>
    <col min="15624" max="15624" width="12.33203125" style="1" customWidth="1"/>
    <col min="15625" max="15625" width="11.5546875" style="1"/>
    <col min="15626" max="15626" width="12.77734375" style="1" customWidth="1"/>
    <col min="15627" max="15627" width="11" style="1" bestFit="1" customWidth="1"/>
    <col min="15628" max="15628" width="11.6640625" style="1" customWidth="1"/>
    <col min="15629" max="15629" width="13.21875" style="1" bestFit="1" customWidth="1"/>
    <col min="15630" max="15630" width="13.33203125" style="1" customWidth="1"/>
    <col min="15631" max="15632" width="11.88671875" style="1" bestFit="1" customWidth="1"/>
    <col min="15633" max="15633" width="11" style="1" bestFit="1" customWidth="1"/>
    <col min="15634" max="15634" width="13.21875" style="1" bestFit="1" customWidth="1"/>
    <col min="15635" max="15635" width="11.5546875" style="1"/>
    <col min="15636" max="15636" width="3.21875" style="1" bestFit="1" customWidth="1"/>
    <col min="15637" max="15872" width="11.5546875" style="1"/>
    <col min="15873" max="15873" width="4.5546875" style="1" customWidth="1"/>
    <col min="15874" max="15874" width="14.6640625" style="1" customWidth="1"/>
    <col min="15875" max="15875" width="12.33203125" style="1" customWidth="1"/>
    <col min="15876" max="15876" width="10.77734375" style="1" customWidth="1"/>
    <col min="15877" max="15877" width="12.33203125" style="1" customWidth="1"/>
    <col min="15878" max="15878" width="10.21875" style="1" customWidth="1"/>
    <col min="15879" max="15879" width="13.21875" style="1" bestFit="1" customWidth="1"/>
    <col min="15880" max="15880" width="12.33203125" style="1" customWidth="1"/>
    <col min="15881" max="15881" width="11.5546875" style="1"/>
    <col min="15882" max="15882" width="12.77734375" style="1" customWidth="1"/>
    <col min="15883" max="15883" width="11" style="1" bestFit="1" customWidth="1"/>
    <col min="15884" max="15884" width="11.6640625" style="1" customWidth="1"/>
    <col min="15885" max="15885" width="13.21875" style="1" bestFit="1" customWidth="1"/>
    <col min="15886" max="15886" width="13.33203125" style="1" customWidth="1"/>
    <col min="15887" max="15888" width="11.88671875" style="1" bestFit="1" customWidth="1"/>
    <col min="15889" max="15889" width="11" style="1" bestFit="1" customWidth="1"/>
    <col min="15890" max="15890" width="13.21875" style="1" bestFit="1" customWidth="1"/>
    <col min="15891" max="15891" width="11.5546875" style="1"/>
    <col min="15892" max="15892" width="3.21875" style="1" bestFit="1" customWidth="1"/>
    <col min="15893" max="16128" width="11.5546875" style="1"/>
    <col min="16129" max="16129" width="4.5546875" style="1" customWidth="1"/>
    <col min="16130" max="16130" width="14.6640625" style="1" customWidth="1"/>
    <col min="16131" max="16131" width="12.33203125" style="1" customWidth="1"/>
    <col min="16132" max="16132" width="10.77734375" style="1" customWidth="1"/>
    <col min="16133" max="16133" width="12.33203125" style="1" customWidth="1"/>
    <col min="16134" max="16134" width="10.21875" style="1" customWidth="1"/>
    <col min="16135" max="16135" width="13.21875" style="1" bestFit="1" customWidth="1"/>
    <col min="16136" max="16136" width="12.33203125" style="1" customWidth="1"/>
    <col min="16137" max="16137" width="11.5546875" style="1"/>
    <col min="16138" max="16138" width="12.77734375" style="1" customWidth="1"/>
    <col min="16139" max="16139" width="11" style="1" bestFit="1" customWidth="1"/>
    <col min="16140" max="16140" width="11.6640625" style="1" customWidth="1"/>
    <col min="16141" max="16141" width="13.21875" style="1" bestFit="1" customWidth="1"/>
    <col min="16142" max="16142" width="13.33203125" style="1" customWidth="1"/>
    <col min="16143" max="16144" width="11.88671875" style="1" bestFit="1" customWidth="1"/>
    <col min="16145" max="16145" width="11" style="1" bestFit="1" customWidth="1"/>
    <col min="16146" max="16146" width="13.21875" style="1" bestFit="1" customWidth="1"/>
    <col min="16147" max="16147" width="11.5546875" style="1"/>
    <col min="16148" max="16148" width="3.21875" style="1" bestFit="1" customWidth="1"/>
    <col min="16149" max="16384" width="11.5546875" style="1"/>
  </cols>
  <sheetData>
    <row r="1" spans="1:20" ht="14.1" customHeight="1" x14ac:dyDescent="0.25">
      <c r="A1" s="1" t="s">
        <v>1</v>
      </c>
    </row>
    <row r="2" spans="1:20" ht="12.6" x14ac:dyDescent="0.25">
      <c r="A2" s="1" t="s">
        <v>478</v>
      </c>
      <c r="C2" s="1" t="s">
        <v>423</v>
      </c>
      <c r="T2" s="91"/>
    </row>
    <row r="3" spans="1:20" ht="12.6" x14ac:dyDescent="0.25">
      <c r="A3" s="1" t="s">
        <v>438</v>
      </c>
      <c r="M3" s="2"/>
      <c r="N3" s="92"/>
      <c r="T3" s="2"/>
    </row>
    <row r="4" spans="1:20" ht="12.6" x14ac:dyDescent="0.25"/>
    <row r="5" spans="1:20" ht="12.6" x14ac:dyDescent="0.25">
      <c r="C5" s="93"/>
      <c r="D5" s="4"/>
      <c r="E5" s="4"/>
      <c r="F5" s="4"/>
      <c r="G5" s="4"/>
      <c r="H5" s="4"/>
      <c r="I5" s="4"/>
      <c r="J5" s="4"/>
      <c r="K5" s="4"/>
      <c r="L5" s="4"/>
    </row>
    <row r="6" spans="1:20" ht="52.5" customHeight="1" x14ac:dyDescent="0.25">
      <c r="C6" s="10" t="s">
        <v>282</v>
      </c>
      <c r="D6" s="5"/>
      <c r="E6" s="160" t="s">
        <v>283</v>
      </c>
      <c r="F6" s="160"/>
      <c r="H6" s="10" t="s">
        <v>485</v>
      </c>
      <c r="I6" s="5"/>
      <c r="J6" s="5"/>
      <c r="K6" s="5"/>
      <c r="N6" s="5" t="s">
        <v>284</v>
      </c>
      <c r="O6" s="5"/>
      <c r="P6" s="5"/>
      <c r="Q6" s="5"/>
      <c r="R6" s="5"/>
    </row>
    <row r="7" spans="1:20" s="84" customFormat="1" ht="66.900000000000006" customHeight="1" x14ac:dyDescent="0.25">
      <c r="A7" s="82" t="s">
        <v>8</v>
      </c>
      <c r="B7" s="82" t="s">
        <v>10</v>
      </c>
      <c r="C7" s="82" t="s">
        <v>285</v>
      </c>
      <c r="D7" s="82" t="s">
        <v>286</v>
      </c>
      <c r="E7" s="82" t="s">
        <v>285</v>
      </c>
      <c r="F7" s="82" t="s">
        <v>286</v>
      </c>
      <c r="G7" s="82" t="s">
        <v>287</v>
      </c>
      <c r="H7" s="82" t="s">
        <v>288</v>
      </c>
      <c r="I7" s="82" t="s">
        <v>289</v>
      </c>
      <c r="J7" s="82" t="s">
        <v>290</v>
      </c>
      <c r="K7" s="82" t="s">
        <v>203</v>
      </c>
      <c r="L7" s="82" t="s">
        <v>291</v>
      </c>
      <c r="M7" s="82" t="s">
        <v>292</v>
      </c>
      <c r="N7" s="82" t="s">
        <v>293</v>
      </c>
      <c r="O7" s="82" t="s">
        <v>294</v>
      </c>
      <c r="P7" s="82" t="s">
        <v>295</v>
      </c>
      <c r="Q7" s="82" t="s">
        <v>296</v>
      </c>
      <c r="R7" s="82" t="s">
        <v>297</v>
      </c>
      <c r="S7" s="82" t="s">
        <v>298</v>
      </c>
      <c r="T7" s="82" t="s">
        <v>299</v>
      </c>
    </row>
    <row r="8" spans="1:20" ht="12.6" x14ac:dyDescent="0.25">
      <c r="A8" s="1">
        <v>1</v>
      </c>
      <c r="B8" s="1" t="s">
        <v>22</v>
      </c>
      <c r="C8" s="86">
        <v>0</v>
      </c>
      <c r="D8" s="86">
        <v>0</v>
      </c>
      <c r="E8" s="86">
        <v>26267291</v>
      </c>
      <c r="F8" s="86">
        <v>0</v>
      </c>
      <c r="G8" s="86">
        <v>36073541</v>
      </c>
      <c r="H8" s="86">
        <v>17485674</v>
      </c>
      <c r="I8" s="86">
        <v>0</v>
      </c>
      <c r="J8" s="86">
        <v>275707</v>
      </c>
      <c r="K8" s="86">
        <v>0</v>
      </c>
      <c r="L8" s="86">
        <v>34927</v>
      </c>
      <c r="M8" s="86">
        <f t="shared" ref="M8:M45" si="0">SUM(G8:L8)</f>
        <v>53869849</v>
      </c>
      <c r="N8" s="86">
        <v>27339175</v>
      </c>
      <c r="O8" s="86">
        <v>4465664</v>
      </c>
      <c r="P8" s="86">
        <v>0</v>
      </c>
      <c r="Q8" s="86">
        <v>0</v>
      </c>
      <c r="R8" s="86">
        <f t="shared" ref="R8:R45" si="1">SUM(N8:Q8)</f>
        <v>31804839</v>
      </c>
      <c r="S8" s="86">
        <f t="shared" ref="S8:S45" si="2">(M8-R8)</f>
        <v>22065010</v>
      </c>
      <c r="T8" s="6">
        <v>1</v>
      </c>
    </row>
    <row r="9" spans="1:20" ht="12.6" x14ac:dyDescent="0.25">
      <c r="A9" s="1">
        <v>2</v>
      </c>
      <c r="B9" s="1" t="s">
        <v>23</v>
      </c>
      <c r="C9" s="86">
        <v>0</v>
      </c>
      <c r="D9" s="86">
        <v>0</v>
      </c>
      <c r="E9" s="86">
        <v>0</v>
      </c>
      <c r="F9" s="86">
        <v>0</v>
      </c>
      <c r="G9" s="86">
        <v>31757</v>
      </c>
      <c r="H9" s="86">
        <v>130807</v>
      </c>
      <c r="I9" s="86">
        <v>0</v>
      </c>
      <c r="J9" s="86">
        <v>136746</v>
      </c>
      <c r="K9" s="86">
        <v>175387</v>
      </c>
      <c r="L9" s="86">
        <v>23140</v>
      </c>
      <c r="M9" s="86">
        <f t="shared" si="0"/>
        <v>497837</v>
      </c>
      <c r="N9" s="86">
        <v>538178</v>
      </c>
      <c r="O9" s="86">
        <v>59988</v>
      </c>
      <c r="P9" s="86">
        <v>0</v>
      </c>
      <c r="Q9" s="86">
        <v>5701</v>
      </c>
      <c r="R9" s="86">
        <f t="shared" si="1"/>
        <v>603867</v>
      </c>
      <c r="S9" s="86">
        <f t="shared" si="2"/>
        <v>-106030</v>
      </c>
      <c r="T9" s="6">
        <v>2</v>
      </c>
    </row>
    <row r="10" spans="1:20" ht="12.6" x14ac:dyDescent="0.25">
      <c r="A10" s="1">
        <v>3</v>
      </c>
      <c r="B10" s="1" t="s">
        <v>24</v>
      </c>
      <c r="C10" s="86">
        <v>0</v>
      </c>
      <c r="D10" s="86">
        <v>0</v>
      </c>
      <c r="E10" s="86">
        <v>0</v>
      </c>
      <c r="F10" s="86">
        <v>0</v>
      </c>
      <c r="G10" s="86">
        <v>2047155</v>
      </c>
      <c r="H10" s="86">
        <v>0</v>
      </c>
      <c r="I10" s="86">
        <v>0</v>
      </c>
      <c r="J10" s="86">
        <v>0</v>
      </c>
      <c r="K10" s="86">
        <v>0</v>
      </c>
      <c r="L10" s="86">
        <v>9785</v>
      </c>
      <c r="M10" s="86">
        <f t="shared" si="0"/>
        <v>2056940</v>
      </c>
      <c r="N10" s="86">
        <v>1731468</v>
      </c>
      <c r="O10" s="86">
        <v>445735</v>
      </c>
      <c r="P10" s="86">
        <v>306467</v>
      </c>
      <c r="Q10" s="86">
        <v>0</v>
      </c>
      <c r="R10" s="86">
        <f t="shared" si="1"/>
        <v>2483670</v>
      </c>
      <c r="S10" s="86">
        <f t="shared" si="2"/>
        <v>-426730</v>
      </c>
      <c r="T10" s="6">
        <v>3</v>
      </c>
    </row>
    <row r="11" spans="1:20" ht="12.6" x14ac:dyDescent="0.25">
      <c r="A11" s="1">
        <v>4</v>
      </c>
      <c r="B11" s="1" t="s">
        <v>25</v>
      </c>
      <c r="C11" s="86">
        <v>0</v>
      </c>
      <c r="D11" s="86">
        <v>0</v>
      </c>
      <c r="E11" s="86">
        <v>1550916</v>
      </c>
      <c r="F11" s="86">
        <v>0</v>
      </c>
      <c r="G11" s="86">
        <v>50339016</v>
      </c>
      <c r="H11" s="86">
        <v>-3580845</v>
      </c>
      <c r="I11" s="86">
        <v>1182330</v>
      </c>
      <c r="J11" s="86">
        <v>2157057</v>
      </c>
      <c r="K11" s="86">
        <v>3775759</v>
      </c>
      <c r="L11" s="86">
        <v>1191081</v>
      </c>
      <c r="M11" s="86">
        <f t="shared" si="0"/>
        <v>55064398</v>
      </c>
      <c r="N11" s="86">
        <v>49675043</v>
      </c>
      <c r="O11" s="86">
        <v>3708972</v>
      </c>
      <c r="P11" s="86">
        <v>657070</v>
      </c>
      <c r="Q11" s="86">
        <v>0</v>
      </c>
      <c r="R11" s="86">
        <f t="shared" si="1"/>
        <v>54041085</v>
      </c>
      <c r="S11" s="86">
        <f t="shared" si="2"/>
        <v>1023313</v>
      </c>
      <c r="T11" s="6">
        <v>4</v>
      </c>
    </row>
    <row r="12" spans="1:20" ht="12.6" x14ac:dyDescent="0.25">
      <c r="A12" s="1">
        <v>5</v>
      </c>
      <c r="B12" s="1" t="s">
        <v>26</v>
      </c>
      <c r="C12" s="86">
        <v>2912963</v>
      </c>
      <c r="D12" s="86">
        <v>0</v>
      </c>
      <c r="E12" s="86">
        <v>300937</v>
      </c>
      <c r="F12" s="86">
        <v>0</v>
      </c>
      <c r="G12" s="86">
        <v>104504660</v>
      </c>
      <c r="H12" s="86">
        <v>0</v>
      </c>
      <c r="I12" s="86">
        <v>307711</v>
      </c>
      <c r="J12" s="86">
        <v>284442</v>
      </c>
      <c r="K12" s="86">
        <v>57410</v>
      </c>
      <c r="L12" s="86">
        <v>4125570</v>
      </c>
      <c r="M12" s="86">
        <f t="shared" si="0"/>
        <v>109279793</v>
      </c>
      <c r="N12" s="86">
        <v>55730367</v>
      </c>
      <c r="O12" s="86">
        <v>31076761</v>
      </c>
      <c r="P12" s="86">
        <v>17536891</v>
      </c>
      <c r="Q12" s="86">
        <v>762231</v>
      </c>
      <c r="R12" s="86">
        <f t="shared" si="1"/>
        <v>105106250</v>
      </c>
      <c r="S12" s="86">
        <f t="shared" si="2"/>
        <v>4173543</v>
      </c>
      <c r="T12" s="6">
        <v>5</v>
      </c>
    </row>
    <row r="13" spans="1:20" ht="12.6" x14ac:dyDescent="0.25">
      <c r="A13" s="1">
        <v>6</v>
      </c>
      <c r="B13" s="1" t="s">
        <v>27</v>
      </c>
      <c r="C13" s="86">
        <v>0</v>
      </c>
      <c r="D13" s="86">
        <v>0</v>
      </c>
      <c r="E13" s="86">
        <v>536138</v>
      </c>
      <c r="F13" s="86">
        <v>0</v>
      </c>
      <c r="G13" s="86">
        <v>4705703</v>
      </c>
      <c r="H13" s="86">
        <v>0</v>
      </c>
      <c r="I13" s="86">
        <v>0</v>
      </c>
      <c r="J13" s="86">
        <v>0</v>
      </c>
      <c r="K13" s="86">
        <v>0</v>
      </c>
      <c r="L13" s="86">
        <v>524254</v>
      </c>
      <c r="M13" s="86">
        <f t="shared" si="0"/>
        <v>5229957</v>
      </c>
      <c r="N13" s="86">
        <v>3083914</v>
      </c>
      <c r="O13" s="86">
        <v>863331</v>
      </c>
      <c r="P13" s="86">
        <v>82458</v>
      </c>
      <c r="Q13" s="86">
        <v>798888</v>
      </c>
      <c r="R13" s="86">
        <f t="shared" si="1"/>
        <v>4828591</v>
      </c>
      <c r="S13" s="86">
        <f t="shared" si="2"/>
        <v>401366</v>
      </c>
      <c r="T13" s="6">
        <v>6</v>
      </c>
    </row>
    <row r="14" spans="1:20" ht="12.6" x14ac:dyDescent="0.25">
      <c r="A14" s="1">
        <v>7</v>
      </c>
      <c r="B14" s="1" t="s">
        <v>28</v>
      </c>
      <c r="C14" s="86">
        <v>0</v>
      </c>
      <c r="D14" s="86">
        <v>0</v>
      </c>
      <c r="E14" s="86">
        <v>0</v>
      </c>
      <c r="F14" s="86">
        <v>0</v>
      </c>
      <c r="G14" s="86">
        <v>4145846</v>
      </c>
      <c r="H14" s="86">
        <v>0</v>
      </c>
      <c r="I14" s="86">
        <v>0</v>
      </c>
      <c r="J14" s="86">
        <v>0</v>
      </c>
      <c r="K14" s="86">
        <v>0</v>
      </c>
      <c r="L14" s="86">
        <v>23694</v>
      </c>
      <c r="M14" s="86">
        <f t="shared" si="0"/>
        <v>4169540</v>
      </c>
      <c r="N14" s="86">
        <v>2264781</v>
      </c>
      <c r="O14" s="86">
        <v>963496</v>
      </c>
      <c r="P14" s="86">
        <v>159386</v>
      </c>
      <c r="Q14" s="86">
        <v>49448</v>
      </c>
      <c r="R14" s="86">
        <f t="shared" si="1"/>
        <v>3437111</v>
      </c>
      <c r="S14" s="86">
        <f t="shared" si="2"/>
        <v>732429</v>
      </c>
      <c r="T14" s="6">
        <v>7</v>
      </c>
    </row>
    <row r="15" spans="1:20" ht="12.6" x14ac:dyDescent="0.25">
      <c r="A15" s="1">
        <v>8</v>
      </c>
      <c r="B15" s="1" t="s">
        <v>29</v>
      </c>
      <c r="C15" s="86">
        <v>0</v>
      </c>
      <c r="D15" s="86">
        <v>0</v>
      </c>
      <c r="E15" s="86">
        <v>0</v>
      </c>
      <c r="F15" s="86">
        <v>0</v>
      </c>
      <c r="G15" s="86">
        <v>155093192</v>
      </c>
      <c r="H15" s="86">
        <v>-15088370</v>
      </c>
      <c r="I15" s="86">
        <v>0</v>
      </c>
      <c r="J15" s="86">
        <v>57820</v>
      </c>
      <c r="K15" s="86">
        <v>2326220</v>
      </c>
      <c r="L15" s="86">
        <v>3525960</v>
      </c>
      <c r="M15" s="86">
        <f t="shared" si="0"/>
        <v>145914822</v>
      </c>
      <c r="N15" s="86">
        <v>133519051</v>
      </c>
      <c r="O15" s="86">
        <v>14533080</v>
      </c>
      <c r="P15" s="86">
        <v>1789855</v>
      </c>
      <c r="Q15" s="86">
        <v>391078</v>
      </c>
      <c r="R15" s="86">
        <f t="shared" si="1"/>
        <v>150233064</v>
      </c>
      <c r="S15" s="86">
        <f t="shared" si="2"/>
        <v>-4318242</v>
      </c>
      <c r="T15" s="6">
        <v>8</v>
      </c>
    </row>
    <row r="16" spans="1:20" ht="12.6" x14ac:dyDescent="0.25">
      <c r="A16" s="1">
        <v>9</v>
      </c>
      <c r="B16" s="1" t="s">
        <v>30</v>
      </c>
      <c r="C16" s="86">
        <v>0</v>
      </c>
      <c r="D16" s="86">
        <v>0</v>
      </c>
      <c r="E16" s="86">
        <v>60000</v>
      </c>
      <c r="F16" s="86">
        <v>0</v>
      </c>
      <c r="G16" s="86">
        <v>3570372</v>
      </c>
      <c r="H16" s="86">
        <v>0</v>
      </c>
      <c r="I16" s="86">
        <v>0</v>
      </c>
      <c r="J16" s="86">
        <v>0</v>
      </c>
      <c r="K16" s="86">
        <v>0</v>
      </c>
      <c r="L16" s="86">
        <v>31121</v>
      </c>
      <c r="M16" s="86">
        <f t="shared" si="0"/>
        <v>3601493</v>
      </c>
      <c r="N16" s="86">
        <v>2063401</v>
      </c>
      <c r="O16" s="86">
        <v>692775</v>
      </c>
      <c r="P16" s="86">
        <v>645655</v>
      </c>
      <c r="Q16" s="86">
        <v>0</v>
      </c>
      <c r="R16" s="86">
        <f t="shared" si="1"/>
        <v>3401831</v>
      </c>
      <c r="S16" s="86">
        <f t="shared" si="2"/>
        <v>199662</v>
      </c>
      <c r="T16" s="6">
        <v>9</v>
      </c>
    </row>
    <row r="17" spans="1:20" ht="12.6" x14ac:dyDescent="0.25">
      <c r="A17" s="1">
        <v>10</v>
      </c>
      <c r="B17" s="1" t="s">
        <v>31</v>
      </c>
      <c r="C17" s="86">
        <v>0</v>
      </c>
      <c r="D17" s="86">
        <v>0</v>
      </c>
      <c r="E17" s="86">
        <v>0</v>
      </c>
      <c r="F17" s="86">
        <v>0</v>
      </c>
      <c r="G17" s="86">
        <v>11669179</v>
      </c>
      <c r="H17" s="86">
        <v>2148275</v>
      </c>
      <c r="I17" s="86">
        <v>681583</v>
      </c>
      <c r="J17" s="86">
        <v>0</v>
      </c>
      <c r="K17" s="86">
        <v>0</v>
      </c>
      <c r="L17" s="86">
        <v>80303</v>
      </c>
      <c r="M17" s="86">
        <f t="shared" si="0"/>
        <v>14579340</v>
      </c>
      <c r="N17" s="86">
        <v>8636171</v>
      </c>
      <c r="O17" s="86">
        <v>1961624</v>
      </c>
      <c r="P17" s="86">
        <v>726673</v>
      </c>
      <c r="Q17" s="86">
        <v>0</v>
      </c>
      <c r="R17" s="86">
        <f t="shared" si="1"/>
        <v>11324468</v>
      </c>
      <c r="S17" s="86">
        <f t="shared" si="2"/>
        <v>3254872</v>
      </c>
      <c r="T17" s="6">
        <v>10</v>
      </c>
    </row>
    <row r="18" spans="1:20" ht="12.6" x14ac:dyDescent="0.25">
      <c r="A18" s="1">
        <v>11</v>
      </c>
      <c r="B18" s="1" t="s">
        <v>32</v>
      </c>
      <c r="C18" s="86">
        <v>0</v>
      </c>
      <c r="D18" s="86">
        <v>258889</v>
      </c>
      <c r="E18" s="86">
        <v>2014258</v>
      </c>
      <c r="F18" s="86">
        <v>0</v>
      </c>
      <c r="G18" s="86">
        <v>5555833</v>
      </c>
      <c r="H18" s="86">
        <v>0</v>
      </c>
      <c r="I18" s="86">
        <v>0</v>
      </c>
      <c r="J18" s="86">
        <v>0</v>
      </c>
      <c r="K18" s="86">
        <v>0</v>
      </c>
      <c r="L18" s="86">
        <v>304439</v>
      </c>
      <c r="M18" s="86">
        <f t="shared" si="0"/>
        <v>5860272</v>
      </c>
      <c r="N18" s="86">
        <v>1922561</v>
      </c>
      <c r="O18" s="86">
        <v>1089917</v>
      </c>
      <c r="P18" s="86">
        <v>254457</v>
      </c>
      <c r="Q18" s="86">
        <v>0</v>
      </c>
      <c r="R18" s="86">
        <f t="shared" si="1"/>
        <v>3266935</v>
      </c>
      <c r="S18" s="86">
        <f t="shared" si="2"/>
        <v>2593337</v>
      </c>
      <c r="T18" s="6">
        <v>11</v>
      </c>
    </row>
    <row r="19" spans="1:20" ht="12.6" x14ac:dyDescent="0.25">
      <c r="A19" s="1">
        <v>12</v>
      </c>
      <c r="B19" s="1" t="s">
        <v>33</v>
      </c>
      <c r="C19" s="86">
        <v>0</v>
      </c>
      <c r="D19" s="86">
        <v>0</v>
      </c>
      <c r="E19" s="86">
        <v>0</v>
      </c>
      <c r="F19" s="86">
        <v>0</v>
      </c>
      <c r="G19" s="86">
        <v>18178510</v>
      </c>
      <c r="H19" s="86">
        <v>-1725795</v>
      </c>
      <c r="I19" s="86">
        <v>0</v>
      </c>
      <c r="J19" s="86">
        <v>20012</v>
      </c>
      <c r="K19" s="86">
        <v>110629</v>
      </c>
      <c r="L19" s="86">
        <v>41026</v>
      </c>
      <c r="M19" s="86">
        <f t="shared" si="0"/>
        <v>16624382</v>
      </c>
      <c r="N19" s="86">
        <v>14148305</v>
      </c>
      <c r="O19" s="86">
        <v>1256065</v>
      </c>
      <c r="P19" s="86">
        <v>246767</v>
      </c>
      <c r="Q19" s="86">
        <v>0</v>
      </c>
      <c r="R19" s="86">
        <f t="shared" si="1"/>
        <v>15651137</v>
      </c>
      <c r="S19" s="86">
        <f t="shared" si="2"/>
        <v>973245</v>
      </c>
      <c r="T19" s="6">
        <v>12</v>
      </c>
    </row>
    <row r="20" spans="1:20" ht="12.6" x14ac:dyDescent="0.25">
      <c r="A20" s="1">
        <v>13</v>
      </c>
      <c r="B20" s="1" t="s">
        <v>34</v>
      </c>
      <c r="C20" s="86">
        <v>0</v>
      </c>
      <c r="D20" s="86">
        <v>0</v>
      </c>
      <c r="E20" s="86">
        <v>0</v>
      </c>
      <c r="F20" s="86">
        <v>0</v>
      </c>
      <c r="G20" s="86">
        <v>10037236</v>
      </c>
      <c r="H20" s="86">
        <v>0</v>
      </c>
      <c r="I20" s="86">
        <v>0</v>
      </c>
      <c r="J20" s="86">
        <v>1529379</v>
      </c>
      <c r="K20" s="86">
        <v>2256861</v>
      </c>
      <c r="L20" s="86">
        <v>3240208</v>
      </c>
      <c r="M20" s="86">
        <f t="shared" si="0"/>
        <v>17063684</v>
      </c>
      <c r="N20" s="86">
        <v>10275038</v>
      </c>
      <c r="O20" s="86">
        <v>3323108</v>
      </c>
      <c r="P20" s="86">
        <v>822933</v>
      </c>
      <c r="Q20" s="86">
        <v>0</v>
      </c>
      <c r="R20" s="86">
        <f t="shared" si="1"/>
        <v>14421079</v>
      </c>
      <c r="S20" s="86">
        <f t="shared" si="2"/>
        <v>2642605</v>
      </c>
      <c r="T20" s="6">
        <v>13</v>
      </c>
    </row>
    <row r="21" spans="1:20" ht="12.6" x14ac:dyDescent="0.25">
      <c r="A21" s="1">
        <v>14</v>
      </c>
      <c r="B21" s="1" t="s">
        <v>35</v>
      </c>
      <c r="C21" s="86">
        <v>0</v>
      </c>
      <c r="D21" s="86">
        <v>0</v>
      </c>
      <c r="E21" s="86">
        <v>52960</v>
      </c>
      <c r="F21" s="86">
        <v>0</v>
      </c>
      <c r="G21" s="86">
        <v>2720236</v>
      </c>
      <c r="H21" s="86">
        <v>0</v>
      </c>
      <c r="I21" s="86">
        <v>0</v>
      </c>
      <c r="J21" s="86">
        <v>0</v>
      </c>
      <c r="K21" s="86">
        <v>0</v>
      </c>
      <c r="L21" s="86">
        <v>8136</v>
      </c>
      <c r="M21" s="86">
        <f t="shared" si="0"/>
        <v>2728372</v>
      </c>
      <c r="N21" s="86">
        <v>2367390</v>
      </c>
      <c r="O21" s="86">
        <v>286334</v>
      </c>
      <c r="P21" s="86">
        <v>0</v>
      </c>
      <c r="Q21" s="86">
        <v>0</v>
      </c>
      <c r="R21" s="86">
        <f t="shared" si="1"/>
        <v>2653724</v>
      </c>
      <c r="S21" s="86">
        <f t="shared" si="2"/>
        <v>74648</v>
      </c>
      <c r="T21" s="6">
        <v>14</v>
      </c>
    </row>
    <row r="22" spans="1:20" ht="12.6" x14ac:dyDescent="0.25">
      <c r="A22" s="1">
        <v>15</v>
      </c>
      <c r="B22" s="1" t="s">
        <v>36</v>
      </c>
      <c r="C22" s="86">
        <v>0</v>
      </c>
      <c r="D22" s="86">
        <v>0</v>
      </c>
      <c r="E22" s="86">
        <v>4887823</v>
      </c>
      <c r="F22" s="86">
        <v>0</v>
      </c>
      <c r="G22" s="86">
        <v>27767325</v>
      </c>
      <c r="H22" s="86">
        <v>0</v>
      </c>
      <c r="I22" s="86">
        <v>0</v>
      </c>
      <c r="J22" s="86">
        <v>0</v>
      </c>
      <c r="K22" s="86">
        <v>0</v>
      </c>
      <c r="L22" s="86">
        <v>920840</v>
      </c>
      <c r="M22" s="86">
        <f t="shared" si="0"/>
        <v>28688165</v>
      </c>
      <c r="N22" s="86">
        <v>26545300</v>
      </c>
      <c r="O22" s="86">
        <v>5700866</v>
      </c>
      <c r="P22" s="86">
        <v>2454087</v>
      </c>
      <c r="Q22" s="86">
        <v>29233</v>
      </c>
      <c r="R22" s="86">
        <f t="shared" si="1"/>
        <v>34729486</v>
      </c>
      <c r="S22" s="86">
        <f t="shared" si="2"/>
        <v>-6041321</v>
      </c>
      <c r="T22" s="6">
        <v>15</v>
      </c>
    </row>
    <row r="23" spans="1:20" ht="12.6" x14ac:dyDescent="0.25">
      <c r="A23" s="1">
        <v>16</v>
      </c>
      <c r="B23" s="1" t="s">
        <v>37</v>
      </c>
      <c r="C23" s="86">
        <v>0</v>
      </c>
      <c r="D23" s="86">
        <v>0</v>
      </c>
      <c r="E23" s="86">
        <v>67923</v>
      </c>
      <c r="F23" s="86">
        <v>0</v>
      </c>
      <c r="G23" s="86">
        <v>84074681</v>
      </c>
      <c r="H23" s="86">
        <v>-3070143</v>
      </c>
      <c r="I23" s="86">
        <v>0</v>
      </c>
      <c r="J23" s="86">
        <v>1532418</v>
      </c>
      <c r="K23" s="86">
        <v>1942186</v>
      </c>
      <c r="L23" s="86">
        <v>1593899</v>
      </c>
      <c r="M23" s="86">
        <f t="shared" si="0"/>
        <v>86073041</v>
      </c>
      <c r="N23" s="86">
        <v>71107258</v>
      </c>
      <c r="O23" s="86">
        <v>8175502</v>
      </c>
      <c r="P23" s="86">
        <v>884203</v>
      </c>
      <c r="Q23" s="86">
        <v>5329</v>
      </c>
      <c r="R23" s="86">
        <f t="shared" si="1"/>
        <v>80172292</v>
      </c>
      <c r="S23" s="86">
        <f t="shared" si="2"/>
        <v>5900749</v>
      </c>
      <c r="T23" s="6">
        <v>16</v>
      </c>
    </row>
    <row r="24" spans="1:20" ht="12.6" x14ac:dyDescent="0.25">
      <c r="A24" s="1">
        <v>17</v>
      </c>
      <c r="B24" s="1" t="s">
        <v>38</v>
      </c>
      <c r="C24" s="86">
        <v>0</v>
      </c>
      <c r="D24" s="86">
        <v>0</v>
      </c>
      <c r="E24" s="86">
        <v>0</v>
      </c>
      <c r="F24" s="86">
        <v>0</v>
      </c>
      <c r="G24" s="86">
        <v>0</v>
      </c>
      <c r="H24" s="86">
        <v>0</v>
      </c>
      <c r="I24" s="86">
        <v>0</v>
      </c>
      <c r="J24" s="86">
        <v>0</v>
      </c>
      <c r="K24" s="86">
        <v>0</v>
      </c>
      <c r="L24" s="86">
        <v>0</v>
      </c>
      <c r="M24" s="86">
        <f t="shared" si="0"/>
        <v>0</v>
      </c>
      <c r="N24" s="86">
        <v>0</v>
      </c>
      <c r="O24" s="86">
        <v>0</v>
      </c>
      <c r="P24" s="86">
        <v>0</v>
      </c>
      <c r="Q24" s="86">
        <v>0</v>
      </c>
      <c r="R24" s="86">
        <f t="shared" si="1"/>
        <v>0</v>
      </c>
      <c r="S24" s="86">
        <f t="shared" si="2"/>
        <v>0</v>
      </c>
      <c r="T24" s="6">
        <v>17</v>
      </c>
    </row>
    <row r="25" spans="1:20" ht="12.6" x14ac:dyDescent="0.25">
      <c r="A25" s="1">
        <v>18</v>
      </c>
      <c r="B25" s="1" t="s">
        <v>39</v>
      </c>
      <c r="C25" s="86">
        <v>0</v>
      </c>
      <c r="D25" s="86">
        <v>0</v>
      </c>
      <c r="E25" s="86">
        <v>0</v>
      </c>
      <c r="F25" s="86">
        <v>0</v>
      </c>
      <c r="G25" s="86">
        <v>4807281</v>
      </c>
      <c r="H25" s="86">
        <v>-170320</v>
      </c>
      <c r="I25" s="86">
        <v>0</v>
      </c>
      <c r="J25" s="86">
        <v>0</v>
      </c>
      <c r="K25" s="86">
        <v>0</v>
      </c>
      <c r="L25" s="86">
        <v>12972</v>
      </c>
      <c r="M25" s="86">
        <f t="shared" si="0"/>
        <v>4649933</v>
      </c>
      <c r="N25" s="86">
        <v>3835644</v>
      </c>
      <c r="O25" s="86">
        <v>338420</v>
      </c>
      <c r="P25" s="86">
        <v>152563</v>
      </c>
      <c r="Q25" s="86">
        <v>0</v>
      </c>
      <c r="R25" s="86">
        <f t="shared" si="1"/>
        <v>4326627</v>
      </c>
      <c r="S25" s="86">
        <f t="shared" si="2"/>
        <v>323306</v>
      </c>
      <c r="T25" s="6">
        <v>18</v>
      </c>
    </row>
    <row r="26" spans="1:20" ht="12.6" x14ac:dyDescent="0.25">
      <c r="A26" s="1">
        <v>19</v>
      </c>
      <c r="B26" s="1" t="s">
        <v>40</v>
      </c>
      <c r="C26" s="86">
        <v>0</v>
      </c>
      <c r="D26" s="86">
        <v>0</v>
      </c>
      <c r="E26" s="86">
        <v>0</v>
      </c>
      <c r="F26" s="86">
        <v>0</v>
      </c>
      <c r="G26" s="86">
        <v>42005116</v>
      </c>
      <c r="H26" s="86">
        <v>1307863</v>
      </c>
      <c r="I26" s="86">
        <v>76275</v>
      </c>
      <c r="J26" s="86">
        <v>2333996</v>
      </c>
      <c r="K26" s="86">
        <v>3285357</v>
      </c>
      <c r="L26" s="86">
        <v>1982707</v>
      </c>
      <c r="M26" s="86">
        <f t="shared" si="0"/>
        <v>50991314</v>
      </c>
      <c r="N26" s="86">
        <v>31604158</v>
      </c>
      <c r="O26" s="86">
        <v>16770505</v>
      </c>
      <c r="P26" s="86">
        <v>2815962</v>
      </c>
      <c r="Q26" s="86">
        <v>175771</v>
      </c>
      <c r="R26" s="86">
        <f t="shared" si="1"/>
        <v>51366396</v>
      </c>
      <c r="S26" s="86">
        <f t="shared" si="2"/>
        <v>-375082</v>
      </c>
      <c r="T26" s="6">
        <v>19</v>
      </c>
    </row>
    <row r="27" spans="1:20" ht="12.6" x14ac:dyDescent="0.25">
      <c r="A27" s="1">
        <v>20</v>
      </c>
      <c r="B27" s="1" t="s">
        <v>41</v>
      </c>
      <c r="C27" s="86">
        <v>0</v>
      </c>
      <c r="D27" s="86">
        <v>0</v>
      </c>
      <c r="E27" s="86">
        <v>0</v>
      </c>
      <c r="F27" s="86">
        <v>0</v>
      </c>
      <c r="G27" s="86">
        <v>71829650</v>
      </c>
      <c r="H27" s="86">
        <v>-854146</v>
      </c>
      <c r="I27" s="86">
        <v>0</v>
      </c>
      <c r="J27" s="86">
        <v>50097</v>
      </c>
      <c r="K27" s="86">
        <v>203424</v>
      </c>
      <c r="L27" s="86">
        <v>656086</v>
      </c>
      <c r="M27" s="86">
        <f t="shared" si="0"/>
        <v>71885111</v>
      </c>
      <c r="N27" s="86">
        <v>56964209</v>
      </c>
      <c r="O27" s="86">
        <v>6649918</v>
      </c>
      <c r="P27" s="86">
        <v>1550259</v>
      </c>
      <c r="Q27" s="86">
        <v>2336338</v>
      </c>
      <c r="R27" s="86">
        <f t="shared" si="1"/>
        <v>67500724</v>
      </c>
      <c r="S27" s="86">
        <f t="shared" si="2"/>
        <v>4384387</v>
      </c>
      <c r="T27" s="6">
        <v>20</v>
      </c>
    </row>
    <row r="28" spans="1:20" ht="12.6" x14ac:dyDescent="0.25">
      <c r="A28" s="1">
        <v>21</v>
      </c>
      <c r="B28" s="1" t="s">
        <v>42</v>
      </c>
      <c r="C28" s="86">
        <v>0</v>
      </c>
      <c r="D28" s="86">
        <v>0</v>
      </c>
      <c r="E28" s="86">
        <v>0</v>
      </c>
      <c r="F28" s="86">
        <v>0</v>
      </c>
      <c r="G28" s="86">
        <v>8035867</v>
      </c>
      <c r="H28" s="86">
        <v>-1258564</v>
      </c>
      <c r="I28" s="86">
        <v>0</v>
      </c>
      <c r="J28" s="86">
        <v>0</v>
      </c>
      <c r="K28" s="86">
        <v>0</v>
      </c>
      <c r="L28" s="86">
        <v>57213</v>
      </c>
      <c r="M28" s="86">
        <f t="shared" si="0"/>
        <v>6834516</v>
      </c>
      <c r="N28" s="86">
        <v>4094312</v>
      </c>
      <c r="O28" s="86">
        <v>747918</v>
      </c>
      <c r="P28" s="86">
        <v>417535</v>
      </c>
      <c r="Q28" s="86">
        <v>1735334</v>
      </c>
      <c r="R28" s="86">
        <f t="shared" si="1"/>
        <v>6995099</v>
      </c>
      <c r="S28" s="86">
        <f t="shared" si="2"/>
        <v>-160583</v>
      </c>
      <c r="T28" s="6">
        <v>21</v>
      </c>
    </row>
    <row r="29" spans="1:20" ht="12.6" x14ac:dyDescent="0.25">
      <c r="A29" s="1">
        <v>22</v>
      </c>
      <c r="B29" s="1" t="s">
        <v>43</v>
      </c>
      <c r="C29" s="86">
        <v>0</v>
      </c>
      <c r="D29" s="86">
        <v>0</v>
      </c>
      <c r="E29" s="86">
        <v>0</v>
      </c>
      <c r="F29" s="86">
        <v>0</v>
      </c>
      <c r="G29" s="86">
        <v>27492726</v>
      </c>
      <c r="H29" s="86">
        <v>0</v>
      </c>
      <c r="I29" s="86">
        <v>0</v>
      </c>
      <c r="J29" s="86">
        <v>0</v>
      </c>
      <c r="K29" s="86">
        <v>0</v>
      </c>
      <c r="L29" s="86">
        <v>27638</v>
      </c>
      <c r="M29" s="86">
        <f t="shared" si="0"/>
        <v>27520364</v>
      </c>
      <c r="N29" s="86">
        <v>22231846</v>
      </c>
      <c r="O29" s="86">
        <v>1614897</v>
      </c>
      <c r="P29" s="86">
        <v>160632</v>
      </c>
      <c r="Q29" s="86">
        <v>389780</v>
      </c>
      <c r="R29" s="86">
        <f t="shared" si="1"/>
        <v>24397155</v>
      </c>
      <c r="S29" s="86">
        <f t="shared" si="2"/>
        <v>3123209</v>
      </c>
      <c r="T29" s="6">
        <v>22</v>
      </c>
    </row>
    <row r="30" spans="1:20" ht="12.6" x14ac:dyDescent="0.25">
      <c r="A30" s="1">
        <v>23</v>
      </c>
      <c r="B30" s="1" t="s">
        <v>44</v>
      </c>
      <c r="C30" s="86">
        <v>0</v>
      </c>
      <c r="D30" s="86">
        <v>0</v>
      </c>
      <c r="E30" s="86">
        <v>7792362</v>
      </c>
      <c r="F30" s="86">
        <v>0</v>
      </c>
      <c r="G30" s="86">
        <v>125272288</v>
      </c>
      <c r="H30" s="86">
        <v>-9500000</v>
      </c>
      <c r="I30" s="86">
        <v>0</v>
      </c>
      <c r="J30" s="86">
        <v>0</v>
      </c>
      <c r="K30" s="86">
        <v>0</v>
      </c>
      <c r="L30" s="86">
        <v>4498285</v>
      </c>
      <c r="M30" s="86">
        <f t="shared" si="0"/>
        <v>120270573</v>
      </c>
      <c r="N30" s="86">
        <v>67321438</v>
      </c>
      <c r="O30" s="86">
        <v>21705764</v>
      </c>
      <c r="P30" s="86">
        <v>6537879</v>
      </c>
      <c r="Q30" s="86">
        <v>634160</v>
      </c>
      <c r="R30" s="86">
        <f t="shared" si="1"/>
        <v>96199241</v>
      </c>
      <c r="S30" s="86">
        <f t="shared" si="2"/>
        <v>24071332</v>
      </c>
      <c r="T30" s="6">
        <v>23</v>
      </c>
    </row>
    <row r="31" spans="1:20" ht="12.6" x14ac:dyDescent="0.25">
      <c r="A31" s="1">
        <v>24</v>
      </c>
      <c r="B31" s="1" t="s">
        <v>45</v>
      </c>
      <c r="C31" s="86">
        <v>0</v>
      </c>
      <c r="D31" s="86">
        <v>0</v>
      </c>
      <c r="E31" s="86">
        <v>21071047</v>
      </c>
      <c r="F31" s="86">
        <v>0</v>
      </c>
      <c r="G31" s="86">
        <v>147341966</v>
      </c>
      <c r="H31" s="86">
        <v>-10000000</v>
      </c>
      <c r="I31" s="86">
        <v>0</v>
      </c>
      <c r="J31" s="86">
        <v>0</v>
      </c>
      <c r="K31" s="86">
        <v>0</v>
      </c>
      <c r="L31" s="86">
        <v>3525361</v>
      </c>
      <c r="M31" s="86">
        <f t="shared" si="0"/>
        <v>140867327</v>
      </c>
      <c r="N31" s="86">
        <v>70668040</v>
      </c>
      <c r="O31" s="86">
        <v>29221276</v>
      </c>
      <c r="P31" s="86">
        <v>16042674</v>
      </c>
      <c r="Q31" s="86">
        <v>1409127</v>
      </c>
      <c r="R31" s="86">
        <f t="shared" si="1"/>
        <v>117341117</v>
      </c>
      <c r="S31" s="86">
        <f t="shared" si="2"/>
        <v>23526210</v>
      </c>
      <c r="T31" s="6">
        <v>24</v>
      </c>
    </row>
    <row r="32" spans="1:20" ht="12.6" x14ac:dyDescent="0.25">
      <c r="A32" s="1">
        <v>25</v>
      </c>
      <c r="B32" s="1" t="s">
        <v>46</v>
      </c>
      <c r="C32" s="86">
        <v>0</v>
      </c>
      <c r="D32" s="86">
        <v>0</v>
      </c>
      <c r="E32" s="86">
        <v>2645</v>
      </c>
      <c r="F32" s="86">
        <v>0</v>
      </c>
      <c r="G32" s="86">
        <v>2665301</v>
      </c>
      <c r="H32" s="86">
        <v>0</v>
      </c>
      <c r="I32" s="86">
        <v>0</v>
      </c>
      <c r="J32" s="86">
        <v>0</v>
      </c>
      <c r="K32" s="86">
        <v>0</v>
      </c>
      <c r="L32" s="86">
        <v>577208</v>
      </c>
      <c r="M32" s="86">
        <f t="shared" si="0"/>
        <v>3242509</v>
      </c>
      <c r="N32" s="86">
        <v>2110916</v>
      </c>
      <c r="O32" s="86">
        <v>669815</v>
      </c>
      <c r="P32" s="86">
        <v>174248</v>
      </c>
      <c r="Q32" s="86">
        <v>20971</v>
      </c>
      <c r="R32" s="86">
        <f t="shared" si="1"/>
        <v>2975950</v>
      </c>
      <c r="S32" s="86">
        <f t="shared" si="2"/>
        <v>266559</v>
      </c>
      <c r="T32" s="6">
        <v>25</v>
      </c>
    </row>
    <row r="33" spans="1:20" ht="12.6" x14ac:dyDescent="0.25">
      <c r="A33" s="1">
        <v>26</v>
      </c>
      <c r="B33" s="1" t="s">
        <v>47</v>
      </c>
      <c r="C33" s="86">
        <v>0</v>
      </c>
      <c r="D33" s="86">
        <v>0</v>
      </c>
      <c r="E33" s="86">
        <v>6227406</v>
      </c>
      <c r="F33" s="86">
        <v>0</v>
      </c>
      <c r="G33" s="86">
        <v>14702968</v>
      </c>
      <c r="H33" s="86">
        <v>1165925</v>
      </c>
      <c r="I33" s="86">
        <v>0</v>
      </c>
      <c r="J33" s="86">
        <v>1512599</v>
      </c>
      <c r="K33" s="86">
        <v>2155492</v>
      </c>
      <c r="L33" s="86">
        <v>280970</v>
      </c>
      <c r="M33" s="86">
        <f t="shared" si="0"/>
        <v>19817954</v>
      </c>
      <c r="N33" s="86">
        <v>7659579</v>
      </c>
      <c r="O33" s="86">
        <v>2410389</v>
      </c>
      <c r="P33" s="86">
        <v>492348</v>
      </c>
      <c r="Q33" s="86">
        <v>0</v>
      </c>
      <c r="R33" s="86">
        <f t="shared" si="1"/>
        <v>10562316</v>
      </c>
      <c r="S33" s="86">
        <f t="shared" si="2"/>
        <v>9255638</v>
      </c>
      <c r="T33" s="6">
        <v>26</v>
      </c>
    </row>
    <row r="34" spans="1:20" ht="12.6" x14ac:dyDescent="0.25">
      <c r="A34" s="1">
        <v>27</v>
      </c>
      <c r="B34" s="1" t="s">
        <v>48</v>
      </c>
      <c r="C34" s="86">
        <v>0</v>
      </c>
      <c r="D34" s="86">
        <v>0</v>
      </c>
      <c r="E34" s="86">
        <v>0</v>
      </c>
      <c r="F34" s="86">
        <v>0</v>
      </c>
      <c r="G34" s="86">
        <v>1775917</v>
      </c>
      <c r="H34" s="86">
        <v>-150000</v>
      </c>
      <c r="I34" s="86">
        <v>0</v>
      </c>
      <c r="J34" s="86">
        <v>0</v>
      </c>
      <c r="K34" s="86">
        <v>0</v>
      </c>
      <c r="L34" s="86">
        <v>158776</v>
      </c>
      <c r="M34" s="86">
        <f t="shared" si="0"/>
        <v>1784693</v>
      </c>
      <c r="N34" s="86">
        <v>583057</v>
      </c>
      <c r="O34" s="86">
        <v>702793</v>
      </c>
      <c r="P34" s="86">
        <v>171479</v>
      </c>
      <c r="Q34" s="86">
        <v>0</v>
      </c>
      <c r="R34" s="86">
        <f t="shared" si="1"/>
        <v>1457329</v>
      </c>
      <c r="S34" s="86">
        <f t="shared" si="2"/>
        <v>327364</v>
      </c>
      <c r="T34" s="6">
        <v>27</v>
      </c>
    </row>
    <row r="35" spans="1:20" ht="12.6" x14ac:dyDescent="0.25">
      <c r="A35" s="1">
        <v>28</v>
      </c>
      <c r="B35" s="1" t="s">
        <v>49</v>
      </c>
      <c r="C35" s="86">
        <v>0</v>
      </c>
      <c r="D35" s="86">
        <v>0</v>
      </c>
      <c r="E35" s="86">
        <v>3012946</v>
      </c>
      <c r="F35" s="86">
        <v>0</v>
      </c>
      <c r="G35" s="86">
        <v>44350154</v>
      </c>
      <c r="H35" s="86">
        <v>-10644855</v>
      </c>
      <c r="I35" s="86">
        <v>0</v>
      </c>
      <c r="J35" s="86">
        <v>0</v>
      </c>
      <c r="K35" s="86">
        <v>0</v>
      </c>
      <c r="L35" s="86">
        <v>1328608</v>
      </c>
      <c r="M35" s="86">
        <f t="shared" si="0"/>
        <v>35033907</v>
      </c>
      <c r="N35" s="86">
        <v>17019684</v>
      </c>
      <c r="O35" s="86">
        <v>9986331</v>
      </c>
      <c r="P35" s="86">
        <v>4874785</v>
      </c>
      <c r="Q35" s="86">
        <v>296328</v>
      </c>
      <c r="R35" s="86">
        <f t="shared" si="1"/>
        <v>32177128</v>
      </c>
      <c r="S35" s="86">
        <f t="shared" si="2"/>
        <v>2856779</v>
      </c>
      <c r="T35" s="6">
        <v>28</v>
      </c>
    </row>
    <row r="36" spans="1:20" ht="12.6" x14ac:dyDescent="0.25">
      <c r="A36" s="1">
        <v>29</v>
      </c>
      <c r="B36" s="1" t="s">
        <v>50</v>
      </c>
      <c r="C36" s="86">
        <v>0</v>
      </c>
      <c r="D36" s="86">
        <v>0</v>
      </c>
      <c r="E36" s="86">
        <v>1808876</v>
      </c>
      <c r="F36" s="86">
        <v>0</v>
      </c>
      <c r="G36" s="86">
        <v>24104578</v>
      </c>
      <c r="H36" s="86">
        <v>-3908980</v>
      </c>
      <c r="I36" s="86">
        <v>240310</v>
      </c>
      <c r="J36" s="86">
        <v>397258</v>
      </c>
      <c r="K36" s="86">
        <v>717225</v>
      </c>
      <c r="L36" s="86">
        <v>75587</v>
      </c>
      <c r="M36" s="86">
        <f t="shared" si="0"/>
        <v>21625978</v>
      </c>
      <c r="N36" s="86">
        <v>20446952</v>
      </c>
      <c r="O36" s="86">
        <v>1494148</v>
      </c>
      <c r="P36" s="86">
        <v>44344</v>
      </c>
      <c r="Q36" s="86">
        <v>0</v>
      </c>
      <c r="R36" s="86">
        <f t="shared" si="1"/>
        <v>21985444</v>
      </c>
      <c r="S36" s="86">
        <f t="shared" si="2"/>
        <v>-359466</v>
      </c>
      <c r="T36" s="6">
        <v>29</v>
      </c>
    </row>
    <row r="37" spans="1:20" ht="12.6" x14ac:dyDescent="0.25">
      <c r="A37" s="1">
        <v>30</v>
      </c>
      <c r="B37" s="1" t="s">
        <v>51</v>
      </c>
      <c r="C37" s="86">
        <v>0</v>
      </c>
      <c r="D37" s="86">
        <v>0</v>
      </c>
      <c r="E37" s="86">
        <v>23566936</v>
      </c>
      <c r="F37" s="86">
        <v>0</v>
      </c>
      <c r="G37" s="86">
        <v>336322038</v>
      </c>
      <c r="H37" s="86">
        <v>-10930890</v>
      </c>
      <c r="I37" s="86">
        <v>0</v>
      </c>
      <c r="J37" s="86">
        <v>0</v>
      </c>
      <c r="K37" s="86">
        <v>0</v>
      </c>
      <c r="L37" s="86">
        <v>9347357</v>
      </c>
      <c r="M37" s="86">
        <f t="shared" si="0"/>
        <v>334738505</v>
      </c>
      <c r="N37" s="86">
        <v>221697533</v>
      </c>
      <c r="O37" s="86">
        <v>63845538</v>
      </c>
      <c r="P37" s="86">
        <v>27260032</v>
      </c>
      <c r="Q37" s="86">
        <v>1590622</v>
      </c>
      <c r="R37" s="86">
        <f t="shared" si="1"/>
        <v>314393725</v>
      </c>
      <c r="S37" s="86">
        <f t="shared" si="2"/>
        <v>20344780</v>
      </c>
      <c r="T37" s="6">
        <v>30</v>
      </c>
    </row>
    <row r="38" spans="1:20" ht="12.6" x14ac:dyDescent="0.25">
      <c r="A38" s="1">
        <v>31</v>
      </c>
      <c r="B38" s="1" t="s">
        <v>52</v>
      </c>
      <c r="C38" s="86">
        <v>0</v>
      </c>
      <c r="D38" s="86">
        <v>0</v>
      </c>
      <c r="E38" s="86">
        <v>0</v>
      </c>
      <c r="F38" s="86">
        <v>0</v>
      </c>
      <c r="G38" s="86">
        <v>11231728</v>
      </c>
      <c r="H38" s="86">
        <v>3171072</v>
      </c>
      <c r="I38" s="86">
        <v>234782</v>
      </c>
      <c r="J38" s="86">
        <v>2869205</v>
      </c>
      <c r="K38" s="86">
        <v>4139839</v>
      </c>
      <c r="L38" s="86">
        <v>4446364</v>
      </c>
      <c r="M38" s="86">
        <f t="shared" si="0"/>
        <v>26092990</v>
      </c>
      <c r="N38" s="86">
        <v>24448204</v>
      </c>
      <c r="O38" s="86">
        <v>2350742</v>
      </c>
      <c r="P38" s="86">
        <v>1202302</v>
      </c>
      <c r="Q38" s="86">
        <v>0</v>
      </c>
      <c r="R38" s="86">
        <f t="shared" si="1"/>
        <v>28001248</v>
      </c>
      <c r="S38" s="86">
        <f t="shared" si="2"/>
        <v>-1908258</v>
      </c>
      <c r="T38" s="6">
        <v>31</v>
      </c>
    </row>
    <row r="39" spans="1:20" ht="12.6" x14ac:dyDescent="0.25">
      <c r="A39" s="1">
        <v>32</v>
      </c>
      <c r="B39" s="1" t="s">
        <v>53</v>
      </c>
      <c r="C39" s="86">
        <v>0</v>
      </c>
      <c r="D39" s="86">
        <v>0</v>
      </c>
      <c r="E39" s="86">
        <v>155531</v>
      </c>
      <c r="F39" s="86">
        <v>0</v>
      </c>
      <c r="G39" s="86">
        <v>55178568</v>
      </c>
      <c r="H39" s="86">
        <v>-1348106</v>
      </c>
      <c r="I39" s="86">
        <v>0</v>
      </c>
      <c r="J39" s="86">
        <v>0</v>
      </c>
      <c r="K39" s="86">
        <v>0</v>
      </c>
      <c r="L39" s="86">
        <v>791833</v>
      </c>
      <c r="M39" s="86">
        <f t="shared" si="0"/>
        <v>54622295</v>
      </c>
      <c r="N39" s="86">
        <v>42814938</v>
      </c>
      <c r="O39" s="86">
        <v>3919439</v>
      </c>
      <c r="P39" s="86">
        <v>743082</v>
      </c>
      <c r="Q39" s="86">
        <v>203904</v>
      </c>
      <c r="R39" s="86">
        <f t="shared" si="1"/>
        <v>47681363</v>
      </c>
      <c r="S39" s="86">
        <f t="shared" si="2"/>
        <v>6940932</v>
      </c>
      <c r="T39" s="6">
        <v>32</v>
      </c>
    </row>
    <row r="40" spans="1:20" ht="12.6" x14ac:dyDescent="0.25">
      <c r="A40" s="1">
        <v>33</v>
      </c>
      <c r="B40" s="1" t="s">
        <v>54</v>
      </c>
      <c r="C40" s="86">
        <v>0</v>
      </c>
      <c r="D40" s="86">
        <v>0</v>
      </c>
      <c r="E40" s="86">
        <v>48159</v>
      </c>
      <c r="F40" s="86">
        <v>0</v>
      </c>
      <c r="G40" s="86">
        <v>8772613</v>
      </c>
      <c r="H40" s="86">
        <v>0</v>
      </c>
      <c r="I40" s="86">
        <v>0</v>
      </c>
      <c r="J40" s="86">
        <v>0</v>
      </c>
      <c r="K40" s="86">
        <v>0</v>
      </c>
      <c r="L40" s="86">
        <v>242665</v>
      </c>
      <c r="M40" s="86">
        <f t="shared" si="0"/>
        <v>9015278</v>
      </c>
      <c r="N40" s="86">
        <v>4919838</v>
      </c>
      <c r="O40" s="86">
        <v>2617211</v>
      </c>
      <c r="P40" s="86">
        <v>382411</v>
      </c>
      <c r="Q40" s="86">
        <v>0</v>
      </c>
      <c r="R40" s="86">
        <f t="shared" si="1"/>
        <v>7919460</v>
      </c>
      <c r="S40" s="86">
        <f t="shared" si="2"/>
        <v>1095818</v>
      </c>
      <c r="T40" s="6">
        <v>33</v>
      </c>
    </row>
    <row r="41" spans="1:20" ht="12.6" x14ac:dyDescent="0.25">
      <c r="A41" s="1">
        <v>34</v>
      </c>
      <c r="B41" s="1" t="s">
        <v>55</v>
      </c>
      <c r="C41" s="86">
        <v>0</v>
      </c>
      <c r="D41" s="86">
        <v>0</v>
      </c>
      <c r="E41" s="86">
        <v>29274</v>
      </c>
      <c r="F41" s="86">
        <v>0</v>
      </c>
      <c r="G41" s="86">
        <v>51999897</v>
      </c>
      <c r="H41" s="86">
        <v>240540</v>
      </c>
      <c r="I41" s="86">
        <v>0</v>
      </c>
      <c r="J41" s="86">
        <v>313413</v>
      </c>
      <c r="K41" s="86">
        <v>1303672</v>
      </c>
      <c r="L41" s="86">
        <v>2059968</v>
      </c>
      <c r="M41" s="86">
        <f t="shared" si="0"/>
        <v>55917490</v>
      </c>
      <c r="N41" s="86">
        <v>27880141</v>
      </c>
      <c r="O41" s="86">
        <v>16893028</v>
      </c>
      <c r="P41" s="86">
        <v>13920279</v>
      </c>
      <c r="Q41" s="86">
        <v>0</v>
      </c>
      <c r="R41" s="86">
        <f t="shared" si="1"/>
        <v>58693448</v>
      </c>
      <c r="S41" s="86">
        <f t="shared" si="2"/>
        <v>-2775958</v>
      </c>
      <c r="T41" s="6">
        <v>34</v>
      </c>
    </row>
    <row r="42" spans="1:20" ht="12.6" x14ac:dyDescent="0.25">
      <c r="A42" s="1">
        <v>35</v>
      </c>
      <c r="B42" s="1" t="s">
        <v>56</v>
      </c>
      <c r="C42" s="86">
        <v>8119416</v>
      </c>
      <c r="D42" s="86">
        <v>0</v>
      </c>
      <c r="E42" s="86">
        <v>459539</v>
      </c>
      <c r="F42" s="86">
        <v>0</v>
      </c>
      <c r="G42" s="86">
        <v>135212681</v>
      </c>
      <c r="H42" s="86">
        <v>-2347054</v>
      </c>
      <c r="I42" s="86">
        <v>0</v>
      </c>
      <c r="J42" s="86">
        <v>0</v>
      </c>
      <c r="K42" s="86">
        <v>0</v>
      </c>
      <c r="L42" s="86">
        <v>7511424</v>
      </c>
      <c r="M42" s="86">
        <f t="shared" si="0"/>
        <v>140377051</v>
      </c>
      <c r="N42" s="86">
        <v>91289496</v>
      </c>
      <c r="O42" s="86">
        <v>28007965</v>
      </c>
      <c r="P42" s="86">
        <v>7731706</v>
      </c>
      <c r="Q42" s="86">
        <v>0</v>
      </c>
      <c r="R42" s="86">
        <f t="shared" si="1"/>
        <v>127029167</v>
      </c>
      <c r="S42" s="86">
        <f t="shared" si="2"/>
        <v>13347884</v>
      </c>
      <c r="T42" s="6">
        <v>35</v>
      </c>
    </row>
    <row r="43" spans="1:20" ht="12.6" x14ac:dyDescent="0.25">
      <c r="A43" s="1">
        <v>36</v>
      </c>
      <c r="B43" s="1" t="s">
        <v>57</v>
      </c>
      <c r="C43" s="86">
        <v>0</v>
      </c>
      <c r="D43" s="86">
        <v>0</v>
      </c>
      <c r="E43" s="86">
        <v>44052</v>
      </c>
      <c r="F43" s="86">
        <v>0</v>
      </c>
      <c r="G43" s="86">
        <v>10596193</v>
      </c>
      <c r="H43" s="86">
        <v>-962635</v>
      </c>
      <c r="I43" s="86">
        <v>0</v>
      </c>
      <c r="J43" s="86">
        <v>0</v>
      </c>
      <c r="K43" s="86">
        <v>0</v>
      </c>
      <c r="L43" s="86">
        <v>-18024</v>
      </c>
      <c r="M43" s="86">
        <f t="shared" si="0"/>
        <v>9615534</v>
      </c>
      <c r="N43" s="86">
        <v>5451779</v>
      </c>
      <c r="O43" s="86">
        <v>3091150</v>
      </c>
      <c r="P43" s="86">
        <v>1172536</v>
      </c>
      <c r="Q43" s="86">
        <v>0</v>
      </c>
      <c r="R43" s="86">
        <f t="shared" si="1"/>
        <v>9715465</v>
      </c>
      <c r="S43" s="86">
        <f t="shared" si="2"/>
        <v>-99931</v>
      </c>
      <c r="T43" s="6">
        <v>36</v>
      </c>
    </row>
    <row r="44" spans="1:20" ht="12.6" x14ac:dyDescent="0.25">
      <c r="A44" s="1">
        <v>37</v>
      </c>
      <c r="B44" s="1" t="s">
        <v>58</v>
      </c>
      <c r="C44" s="86">
        <v>0</v>
      </c>
      <c r="D44" s="86">
        <v>0</v>
      </c>
      <c r="E44" s="86">
        <v>0</v>
      </c>
      <c r="F44" s="86">
        <v>0</v>
      </c>
      <c r="G44" s="86">
        <v>6732235</v>
      </c>
      <c r="H44" s="86">
        <v>0</v>
      </c>
      <c r="I44" s="86">
        <v>0</v>
      </c>
      <c r="J44" s="86">
        <v>0</v>
      </c>
      <c r="K44" s="86">
        <v>0</v>
      </c>
      <c r="L44" s="86">
        <v>446455</v>
      </c>
      <c r="M44" s="86">
        <f t="shared" si="0"/>
        <v>7178690</v>
      </c>
      <c r="N44" s="86">
        <v>6007065</v>
      </c>
      <c r="O44" s="86">
        <v>829028</v>
      </c>
      <c r="P44" s="86">
        <v>110887</v>
      </c>
      <c r="Q44" s="86">
        <v>0</v>
      </c>
      <c r="R44" s="86">
        <f t="shared" si="1"/>
        <v>6946980</v>
      </c>
      <c r="S44" s="86">
        <f t="shared" si="2"/>
        <v>231710</v>
      </c>
      <c r="T44" s="6">
        <v>37</v>
      </c>
    </row>
    <row r="45" spans="1:20" ht="12.6" x14ac:dyDescent="0.25">
      <c r="A45" s="15">
        <v>38</v>
      </c>
      <c r="B45" s="1" t="s">
        <v>59</v>
      </c>
      <c r="C45" s="87">
        <v>0</v>
      </c>
      <c r="D45" s="87">
        <v>0</v>
      </c>
      <c r="E45" s="87">
        <v>61825</v>
      </c>
      <c r="F45" s="87">
        <v>0</v>
      </c>
      <c r="G45" s="87">
        <v>32436856</v>
      </c>
      <c r="H45" s="87">
        <v>-1400000</v>
      </c>
      <c r="I45" s="87">
        <v>0</v>
      </c>
      <c r="J45" s="87">
        <v>0</v>
      </c>
      <c r="K45" s="87">
        <v>215849</v>
      </c>
      <c r="L45" s="87">
        <v>455759</v>
      </c>
      <c r="M45" s="87">
        <f t="shared" si="0"/>
        <v>31708464</v>
      </c>
      <c r="N45" s="87">
        <v>16742282</v>
      </c>
      <c r="O45" s="87">
        <v>6020421</v>
      </c>
      <c r="P45" s="87">
        <v>5298130</v>
      </c>
      <c r="Q45" s="87">
        <v>0</v>
      </c>
      <c r="R45" s="87">
        <f t="shared" si="1"/>
        <v>28060833</v>
      </c>
      <c r="S45" s="87">
        <f t="shared" si="2"/>
        <v>3647631</v>
      </c>
      <c r="T45" s="88">
        <v>38</v>
      </c>
    </row>
    <row r="46" spans="1:20" ht="12.6" x14ac:dyDescent="0.25">
      <c r="A46" s="15">
        <f>A45</f>
        <v>38</v>
      </c>
      <c r="B46" s="6" t="s">
        <v>60</v>
      </c>
      <c r="C46" s="89">
        <f t="shared" ref="C46:S46" si="3">SUM(C8:C45)</f>
        <v>11032379</v>
      </c>
      <c r="D46" s="89">
        <f t="shared" si="3"/>
        <v>258889</v>
      </c>
      <c r="E46" s="89">
        <f t="shared" si="3"/>
        <v>100018844</v>
      </c>
      <c r="F46" s="89">
        <f t="shared" si="3"/>
        <v>0</v>
      </c>
      <c r="G46" s="89">
        <f t="shared" si="3"/>
        <v>1683380863</v>
      </c>
      <c r="H46" s="89">
        <f t="shared" si="3"/>
        <v>-51290547</v>
      </c>
      <c r="I46" s="89">
        <f t="shared" si="3"/>
        <v>2722991</v>
      </c>
      <c r="J46" s="89">
        <f t="shared" si="3"/>
        <v>13470149</v>
      </c>
      <c r="K46" s="89">
        <f t="shared" si="3"/>
        <v>22665310</v>
      </c>
      <c r="L46" s="89">
        <f t="shared" si="3"/>
        <v>54143595</v>
      </c>
      <c r="M46" s="89">
        <f t="shared" si="3"/>
        <v>1725092361</v>
      </c>
      <c r="N46" s="89">
        <f t="shared" si="3"/>
        <v>1156738512</v>
      </c>
      <c r="O46" s="89">
        <f t="shared" si="3"/>
        <v>298489914</v>
      </c>
      <c r="P46" s="89">
        <f t="shared" si="3"/>
        <v>117822975</v>
      </c>
      <c r="Q46" s="89">
        <f t="shared" si="3"/>
        <v>10834243</v>
      </c>
      <c r="R46" s="89">
        <f t="shared" si="3"/>
        <v>1583885644</v>
      </c>
      <c r="S46" s="89">
        <f t="shared" si="3"/>
        <v>141206717</v>
      </c>
      <c r="T46" s="88">
        <f>T45</f>
        <v>38</v>
      </c>
    </row>
    <row r="47" spans="1:20" ht="12.6" x14ac:dyDescent="0.25"/>
    <row r="48" spans="1:20" ht="12.15" customHeight="1" x14ac:dyDescent="0.25"/>
    <row r="49" s="1" customFormat="1" ht="12.15" customHeight="1" x14ac:dyDescent="0.25"/>
  </sheetData>
  <mergeCells count="1">
    <mergeCell ref="E6:F6"/>
  </mergeCells>
  <printOptions horizontalCentered="1" verticalCentered="1" gridLines="1" gridLinesSet="0"/>
  <pageMargins left="0.5" right="0.5" top="0.5" bottom="0.5" header="0" footer="0"/>
  <pageSetup paperSize="3" scale="89"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7752-C9DF-423D-86A2-E6054512EC5E}">
  <sheetPr>
    <pageSetUpPr fitToPage="1"/>
  </sheetPr>
  <dimension ref="A1:T105"/>
  <sheetViews>
    <sheetView topLeftCell="D82" zoomScaleNormal="100" workbookViewId="0">
      <selection activeCell="E6" sqref="E6:F6"/>
    </sheetView>
  </sheetViews>
  <sheetFormatPr defaultColWidth="7.21875" defaultRowHeight="12.6" x14ac:dyDescent="0.25"/>
  <cols>
    <col min="1" max="1" width="4.77734375" style="1" customWidth="1"/>
    <col min="2" max="2" width="16.33203125" style="1" customWidth="1"/>
    <col min="3" max="3" width="8.88671875" style="1" customWidth="1"/>
    <col min="4" max="4" width="10" style="1" customWidth="1"/>
    <col min="5" max="5" width="12.77734375" style="1" customWidth="1"/>
    <col min="6" max="6" width="11" style="1" customWidth="1"/>
    <col min="7" max="7" width="13.21875" style="1" customWidth="1"/>
    <col min="8" max="8" width="12.33203125" style="1" customWidth="1"/>
    <col min="9" max="9" width="12.77734375" style="1" customWidth="1"/>
    <col min="10" max="10" width="12.44140625" style="1" customWidth="1"/>
    <col min="11" max="11" width="13.5546875" style="1" customWidth="1"/>
    <col min="12" max="12" width="11.6640625" style="1" customWidth="1"/>
    <col min="13" max="13" width="13.21875" style="1" customWidth="1"/>
    <col min="14" max="14" width="14.77734375" style="1" customWidth="1"/>
    <col min="15" max="15" width="13.77734375" style="1" customWidth="1"/>
    <col min="16" max="16" width="12.77734375" style="1" customWidth="1"/>
    <col min="17" max="17" width="11.77734375" style="1" customWidth="1"/>
    <col min="18" max="18" width="13.21875" style="1" customWidth="1"/>
    <col min="19" max="19" width="11.5546875" style="1" customWidth="1"/>
    <col min="20" max="20" width="4" style="1" bestFit="1" customWidth="1"/>
    <col min="21" max="256" width="7.21875" style="1"/>
    <col min="257" max="257" width="3.88671875" style="1" customWidth="1"/>
    <col min="258" max="258" width="14.6640625" style="1" customWidth="1"/>
    <col min="259" max="259" width="8.88671875" style="1" customWidth="1"/>
    <col min="260" max="260" width="10" style="1" customWidth="1"/>
    <col min="261" max="261" width="12.6640625" style="1" bestFit="1" customWidth="1"/>
    <col min="262" max="262" width="11" style="1" bestFit="1" customWidth="1"/>
    <col min="263" max="263" width="13.33203125" style="1" customWidth="1"/>
    <col min="264" max="264" width="12.6640625" style="1" customWidth="1"/>
    <col min="265" max="265" width="12.21875" style="1" bestFit="1" customWidth="1"/>
    <col min="266" max="266" width="12.44140625" style="1" customWidth="1"/>
    <col min="267" max="267" width="13.5546875" style="1" bestFit="1" customWidth="1"/>
    <col min="268" max="268" width="11.109375" style="1" customWidth="1"/>
    <col min="269" max="269" width="13.5546875" style="1" customWidth="1"/>
    <col min="270" max="270" width="14.6640625" style="1" customWidth="1"/>
    <col min="271" max="271" width="13.88671875" style="1" customWidth="1"/>
    <col min="272" max="272" width="12.77734375" style="1" customWidth="1"/>
    <col min="273" max="273" width="11.5546875" style="1" bestFit="1" customWidth="1"/>
    <col min="274" max="274" width="14.6640625" style="1" customWidth="1"/>
    <col min="275" max="275" width="11.88671875" style="1" bestFit="1" customWidth="1"/>
    <col min="276" max="276" width="4" style="1" bestFit="1" customWidth="1"/>
    <col min="277" max="512" width="7.21875" style="1"/>
    <col min="513" max="513" width="3.88671875" style="1" customWidth="1"/>
    <col min="514" max="514" width="14.6640625" style="1" customWidth="1"/>
    <col min="515" max="515" width="8.88671875" style="1" customWidth="1"/>
    <col min="516" max="516" width="10" style="1" customWidth="1"/>
    <col min="517" max="517" width="12.6640625" style="1" bestFit="1" customWidth="1"/>
    <col min="518" max="518" width="11" style="1" bestFit="1" customWidth="1"/>
    <col min="519" max="519" width="13.33203125" style="1" customWidth="1"/>
    <col min="520" max="520" width="12.6640625" style="1" customWidth="1"/>
    <col min="521" max="521" width="12.21875" style="1" bestFit="1" customWidth="1"/>
    <col min="522" max="522" width="12.44140625" style="1" customWidth="1"/>
    <col min="523" max="523" width="13.5546875" style="1" bestFit="1" customWidth="1"/>
    <col min="524" max="524" width="11.109375" style="1" customWidth="1"/>
    <col min="525" max="525" width="13.5546875" style="1" customWidth="1"/>
    <col min="526" max="526" width="14.6640625" style="1" customWidth="1"/>
    <col min="527" max="527" width="13.88671875" style="1" customWidth="1"/>
    <col min="528" max="528" width="12.77734375" style="1" customWidth="1"/>
    <col min="529" max="529" width="11.5546875" style="1" bestFit="1" customWidth="1"/>
    <col min="530" max="530" width="14.6640625" style="1" customWidth="1"/>
    <col min="531" max="531" width="11.88671875" style="1" bestFit="1" customWidth="1"/>
    <col min="532" max="532" width="4" style="1" bestFit="1" customWidth="1"/>
    <col min="533" max="768" width="7.21875" style="1"/>
    <col min="769" max="769" width="3.88671875" style="1" customWidth="1"/>
    <col min="770" max="770" width="14.6640625" style="1" customWidth="1"/>
    <col min="771" max="771" width="8.88671875" style="1" customWidth="1"/>
    <col min="772" max="772" width="10" style="1" customWidth="1"/>
    <col min="773" max="773" width="12.6640625" style="1" bestFit="1" customWidth="1"/>
    <col min="774" max="774" width="11" style="1" bestFit="1" customWidth="1"/>
    <col min="775" max="775" width="13.33203125" style="1" customWidth="1"/>
    <col min="776" max="776" width="12.6640625" style="1" customWidth="1"/>
    <col min="777" max="777" width="12.21875" style="1" bestFit="1" customWidth="1"/>
    <col min="778" max="778" width="12.44140625" style="1" customWidth="1"/>
    <col min="779" max="779" width="13.5546875" style="1" bestFit="1" customWidth="1"/>
    <col min="780" max="780" width="11.109375" style="1" customWidth="1"/>
    <col min="781" max="781" width="13.5546875" style="1" customWidth="1"/>
    <col min="782" max="782" width="14.6640625" style="1" customWidth="1"/>
    <col min="783" max="783" width="13.88671875" style="1" customWidth="1"/>
    <col min="784" max="784" width="12.77734375" style="1" customWidth="1"/>
    <col min="785" max="785" width="11.5546875" style="1" bestFit="1" customWidth="1"/>
    <col min="786" max="786" width="14.6640625" style="1" customWidth="1"/>
    <col min="787" max="787" width="11.88671875" style="1" bestFit="1" customWidth="1"/>
    <col min="788" max="788" width="4" style="1" bestFit="1" customWidth="1"/>
    <col min="789" max="1024" width="7.21875" style="1"/>
    <col min="1025" max="1025" width="3.88671875" style="1" customWidth="1"/>
    <col min="1026" max="1026" width="14.6640625" style="1" customWidth="1"/>
    <col min="1027" max="1027" width="8.88671875" style="1" customWidth="1"/>
    <col min="1028" max="1028" width="10" style="1" customWidth="1"/>
    <col min="1029" max="1029" width="12.6640625" style="1" bestFit="1" customWidth="1"/>
    <col min="1030" max="1030" width="11" style="1" bestFit="1" customWidth="1"/>
    <col min="1031" max="1031" width="13.33203125" style="1" customWidth="1"/>
    <col min="1032" max="1032" width="12.6640625" style="1" customWidth="1"/>
    <col min="1033" max="1033" width="12.21875" style="1" bestFit="1" customWidth="1"/>
    <col min="1034" max="1034" width="12.44140625" style="1" customWidth="1"/>
    <col min="1035" max="1035" width="13.5546875" style="1" bestFit="1" customWidth="1"/>
    <col min="1036" max="1036" width="11.109375" style="1" customWidth="1"/>
    <col min="1037" max="1037" width="13.5546875" style="1" customWidth="1"/>
    <col min="1038" max="1038" width="14.6640625" style="1" customWidth="1"/>
    <col min="1039" max="1039" width="13.88671875" style="1" customWidth="1"/>
    <col min="1040" max="1040" width="12.77734375" style="1" customWidth="1"/>
    <col min="1041" max="1041" width="11.5546875" style="1" bestFit="1" customWidth="1"/>
    <col min="1042" max="1042" width="14.6640625" style="1" customWidth="1"/>
    <col min="1043" max="1043" width="11.88671875" style="1" bestFit="1" customWidth="1"/>
    <col min="1044" max="1044" width="4" style="1" bestFit="1" customWidth="1"/>
    <col min="1045" max="1280" width="7.21875" style="1"/>
    <col min="1281" max="1281" width="3.88671875" style="1" customWidth="1"/>
    <col min="1282" max="1282" width="14.6640625" style="1" customWidth="1"/>
    <col min="1283" max="1283" width="8.88671875" style="1" customWidth="1"/>
    <col min="1284" max="1284" width="10" style="1" customWidth="1"/>
    <col min="1285" max="1285" width="12.6640625" style="1" bestFit="1" customWidth="1"/>
    <col min="1286" max="1286" width="11" style="1" bestFit="1" customWidth="1"/>
    <col min="1287" max="1287" width="13.33203125" style="1" customWidth="1"/>
    <col min="1288" max="1288" width="12.6640625" style="1" customWidth="1"/>
    <col min="1289" max="1289" width="12.21875" style="1" bestFit="1" customWidth="1"/>
    <col min="1290" max="1290" width="12.44140625" style="1" customWidth="1"/>
    <col min="1291" max="1291" width="13.5546875" style="1" bestFit="1" customWidth="1"/>
    <col min="1292" max="1292" width="11.109375" style="1" customWidth="1"/>
    <col min="1293" max="1293" width="13.5546875" style="1" customWidth="1"/>
    <col min="1294" max="1294" width="14.6640625" style="1" customWidth="1"/>
    <col min="1295" max="1295" width="13.88671875" style="1" customWidth="1"/>
    <col min="1296" max="1296" width="12.77734375" style="1" customWidth="1"/>
    <col min="1297" max="1297" width="11.5546875" style="1" bestFit="1" customWidth="1"/>
    <col min="1298" max="1298" width="14.6640625" style="1" customWidth="1"/>
    <col min="1299" max="1299" width="11.88671875" style="1" bestFit="1" customWidth="1"/>
    <col min="1300" max="1300" width="4" style="1" bestFit="1" customWidth="1"/>
    <col min="1301" max="1536" width="7.21875" style="1"/>
    <col min="1537" max="1537" width="3.88671875" style="1" customWidth="1"/>
    <col min="1538" max="1538" width="14.6640625" style="1" customWidth="1"/>
    <col min="1539" max="1539" width="8.88671875" style="1" customWidth="1"/>
    <col min="1540" max="1540" width="10" style="1" customWidth="1"/>
    <col min="1541" max="1541" width="12.6640625" style="1" bestFit="1" customWidth="1"/>
    <col min="1542" max="1542" width="11" style="1" bestFit="1" customWidth="1"/>
    <col min="1543" max="1543" width="13.33203125" style="1" customWidth="1"/>
    <col min="1544" max="1544" width="12.6640625" style="1" customWidth="1"/>
    <col min="1545" max="1545" width="12.21875" style="1" bestFit="1" customWidth="1"/>
    <col min="1546" max="1546" width="12.44140625" style="1" customWidth="1"/>
    <col min="1547" max="1547" width="13.5546875" style="1" bestFit="1" customWidth="1"/>
    <col min="1548" max="1548" width="11.109375" style="1" customWidth="1"/>
    <col min="1549" max="1549" width="13.5546875" style="1" customWidth="1"/>
    <col min="1550" max="1550" width="14.6640625" style="1" customWidth="1"/>
    <col min="1551" max="1551" width="13.88671875" style="1" customWidth="1"/>
    <col min="1552" max="1552" width="12.77734375" style="1" customWidth="1"/>
    <col min="1553" max="1553" width="11.5546875" style="1" bestFit="1" customWidth="1"/>
    <col min="1554" max="1554" width="14.6640625" style="1" customWidth="1"/>
    <col min="1555" max="1555" width="11.88671875" style="1" bestFit="1" customWidth="1"/>
    <col min="1556" max="1556" width="4" style="1" bestFit="1" customWidth="1"/>
    <col min="1557" max="1792" width="7.21875" style="1"/>
    <col min="1793" max="1793" width="3.88671875" style="1" customWidth="1"/>
    <col min="1794" max="1794" width="14.6640625" style="1" customWidth="1"/>
    <col min="1795" max="1795" width="8.88671875" style="1" customWidth="1"/>
    <col min="1796" max="1796" width="10" style="1" customWidth="1"/>
    <col min="1797" max="1797" width="12.6640625" style="1" bestFit="1" customWidth="1"/>
    <col min="1798" max="1798" width="11" style="1" bestFit="1" customWidth="1"/>
    <col min="1799" max="1799" width="13.33203125" style="1" customWidth="1"/>
    <col min="1800" max="1800" width="12.6640625" style="1" customWidth="1"/>
    <col min="1801" max="1801" width="12.21875" style="1" bestFit="1" customWidth="1"/>
    <col min="1802" max="1802" width="12.44140625" style="1" customWidth="1"/>
    <col min="1803" max="1803" width="13.5546875" style="1" bestFit="1" customWidth="1"/>
    <col min="1804" max="1804" width="11.109375" style="1" customWidth="1"/>
    <col min="1805" max="1805" width="13.5546875" style="1" customWidth="1"/>
    <col min="1806" max="1806" width="14.6640625" style="1" customWidth="1"/>
    <col min="1807" max="1807" width="13.88671875" style="1" customWidth="1"/>
    <col min="1808" max="1808" width="12.77734375" style="1" customWidth="1"/>
    <col min="1809" max="1809" width="11.5546875" style="1" bestFit="1" customWidth="1"/>
    <col min="1810" max="1810" width="14.6640625" style="1" customWidth="1"/>
    <col min="1811" max="1811" width="11.88671875" style="1" bestFit="1" customWidth="1"/>
    <col min="1812" max="1812" width="4" style="1" bestFit="1" customWidth="1"/>
    <col min="1813" max="2048" width="7.21875" style="1"/>
    <col min="2049" max="2049" width="3.88671875" style="1" customWidth="1"/>
    <col min="2050" max="2050" width="14.6640625" style="1" customWidth="1"/>
    <col min="2051" max="2051" width="8.88671875" style="1" customWidth="1"/>
    <col min="2052" max="2052" width="10" style="1" customWidth="1"/>
    <col min="2053" max="2053" width="12.6640625" style="1" bestFit="1" customWidth="1"/>
    <col min="2054" max="2054" width="11" style="1" bestFit="1" customWidth="1"/>
    <col min="2055" max="2055" width="13.33203125" style="1" customWidth="1"/>
    <col min="2056" max="2056" width="12.6640625" style="1" customWidth="1"/>
    <col min="2057" max="2057" width="12.21875" style="1" bestFit="1" customWidth="1"/>
    <col min="2058" max="2058" width="12.44140625" style="1" customWidth="1"/>
    <col min="2059" max="2059" width="13.5546875" style="1" bestFit="1" customWidth="1"/>
    <col min="2060" max="2060" width="11.109375" style="1" customWidth="1"/>
    <col min="2061" max="2061" width="13.5546875" style="1" customWidth="1"/>
    <col min="2062" max="2062" width="14.6640625" style="1" customWidth="1"/>
    <col min="2063" max="2063" width="13.88671875" style="1" customWidth="1"/>
    <col min="2064" max="2064" width="12.77734375" style="1" customWidth="1"/>
    <col min="2065" max="2065" width="11.5546875" style="1" bestFit="1" customWidth="1"/>
    <col min="2066" max="2066" width="14.6640625" style="1" customWidth="1"/>
    <col min="2067" max="2067" width="11.88671875" style="1" bestFit="1" customWidth="1"/>
    <col min="2068" max="2068" width="4" style="1" bestFit="1" customWidth="1"/>
    <col min="2069" max="2304" width="7.21875" style="1"/>
    <col min="2305" max="2305" width="3.88671875" style="1" customWidth="1"/>
    <col min="2306" max="2306" width="14.6640625" style="1" customWidth="1"/>
    <col min="2307" max="2307" width="8.88671875" style="1" customWidth="1"/>
    <col min="2308" max="2308" width="10" style="1" customWidth="1"/>
    <col min="2309" max="2309" width="12.6640625" style="1" bestFit="1" customWidth="1"/>
    <col min="2310" max="2310" width="11" style="1" bestFit="1" customWidth="1"/>
    <col min="2311" max="2311" width="13.33203125" style="1" customWidth="1"/>
    <col min="2312" max="2312" width="12.6640625" style="1" customWidth="1"/>
    <col min="2313" max="2313" width="12.21875" style="1" bestFit="1" customWidth="1"/>
    <col min="2314" max="2314" width="12.44140625" style="1" customWidth="1"/>
    <col min="2315" max="2315" width="13.5546875" style="1" bestFit="1" customWidth="1"/>
    <col min="2316" max="2316" width="11.109375" style="1" customWidth="1"/>
    <col min="2317" max="2317" width="13.5546875" style="1" customWidth="1"/>
    <col min="2318" max="2318" width="14.6640625" style="1" customWidth="1"/>
    <col min="2319" max="2319" width="13.88671875" style="1" customWidth="1"/>
    <col min="2320" max="2320" width="12.77734375" style="1" customWidth="1"/>
    <col min="2321" max="2321" width="11.5546875" style="1" bestFit="1" customWidth="1"/>
    <col min="2322" max="2322" width="14.6640625" style="1" customWidth="1"/>
    <col min="2323" max="2323" width="11.88671875" style="1" bestFit="1" customWidth="1"/>
    <col min="2324" max="2324" width="4" style="1" bestFit="1" customWidth="1"/>
    <col min="2325" max="2560" width="7.21875" style="1"/>
    <col min="2561" max="2561" width="3.88671875" style="1" customWidth="1"/>
    <col min="2562" max="2562" width="14.6640625" style="1" customWidth="1"/>
    <col min="2563" max="2563" width="8.88671875" style="1" customWidth="1"/>
    <col min="2564" max="2564" width="10" style="1" customWidth="1"/>
    <col min="2565" max="2565" width="12.6640625" style="1" bestFit="1" customWidth="1"/>
    <col min="2566" max="2566" width="11" style="1" bestFit="1" customWidth="1"/>
    <col min="2567" max="2567" width="13.33203125" style="1" customWidth="1"/>
    <col min="2568" max="2568" width="12.6640625" style="1" customWidth="1"/>
    <col min="2569" max="2569" width="12.21875" style="1" bestFit="1" customWidth="1"/>
    <col min="2570" max="2570" width="12.44140625" style="1" customWidth="1"/>
    <col min="2571" max="2571" width="13.5546875" style="1" bestFit="1" customWidth="1"/>
    <col min="2572" max="2572" width="11.109375" style="1" customWidth="1"/>
    <col min="2573" max="2573" width="13.5546875" style="1" customWidth="1"/>
    <col min="2574" max="2574" width="14.6640625" style="1" customWidth="1"/>
    <col min="2575" max="2575" width="13.88671875" style="1" customWidth="1"/>
    <col min="2576" max="2576" width="12.77734375" style="1" customWidth="1"/>
    <col min="2577" max="2577" width="11.5546875" style="1" bestFit="1" customWidth="1"/>
    <col min="2578" max="2578" width="14.6640625" style="1" customWidth="1"/>
    <col min="2579" max="2579" width="11.88671875" style="1" bestFit="1" customWidth="1"/>
    <col min="2580" max="2580" width="4" style="1" bestFit="1" customWidth="1"/>
    <col min="2581" max="2816" width="7.21875" style="1"/>
    <col min="2817" max="2817" width="3.88671875" style="1" customWidth="1"/>
    <col min="2818" max="2818" width="14.6640625" style="1" customWidth="1"/>
    <col min="2819" max="2819" width="8.88671875" style="1" customWidth="1"/>
    <col min="2820" max="2820" width="10" style="1" customWidth="1"/>
    <col min="2821" max="2821" width="12.6640625" style="1" bestFit="1" customWidth="1"/>
    <col min="2822" max="2822" width="11" style="1" bestFit="1" customWidth="1"/>
    <col min="2823" max="2823" width="13.33203125" style="1" customWidth="1"/>
    <col min="2824" max="2824" width="12.6640625" style="1" customWidth="1"/>
    <col min="2825" max="2825" width="12.21875" style="1" bestFit="1" customWidth="1"/>
    <col min="2826" max="2826" width="12.44140625" style="1" customWidth="1"/>
    <col min="2827" max="2827" width="13.5546875" style="1" bestFit="1" customWidth="1"/>
    <col min="2828" max="2828" width="11.109375" style="1" customWidth="1"/>
    <col min="2829" max="2829" width="13.5546875" style="1" customWidth="1"/>
    <col min="2830" max="2830" width="14.6640625" style="1" customWidth="1"/>
    <col min="2831" max="2831" width="13.88671875" style="1" customWidth="1"/>
    <col min="2832" max="2832" width="12.77734375" style="1" customWidth="1"/>
    <col min="2833" max="2833" width="11.5546875" style="1" bestFit="1" customWidth="1"/>
    <col min="2834" max="2834" width="14.6640625" style="1" customWidth="1"/>
    <col min="2835" max="2835" width="11.88671875" style="1" bestFit="1" customWidth="1"/>
    <col min="2836" max="2836" width="4" style="1" bestFit="1" customWidth="1"/>
    <col min="2837" max="3072" width="7.21875" style="1"/>
    <col min="3073" max="3073" width="3.88671875" style="1" customWidth="1"/>
    <col min="3074" max="3074" width="14.6640625" style="1" customWidth="1"/>
    <col min="3075" max="3075" width="8.88671875" style="1" customWidth="1"/>
    <col min="3076" max="3076" width="10" style="1" customWidth="1"/>
    <col min="3077" max="3077" width="12.6640625" style="1" bestFit="1" customWidth="1"/>
    <col min="3078" max="3078" width="11" style="1" bestFit="1" customWidth="1"/>
    <col min="3079" max="3079" width="13.33203125" style="1" customWidth="1"/>
    <col min="3080" max="3080" width="12.6640625" style="1" customWidth="1"/>
    <col min="3081" max="3081" width="12.21875" style="1" bestFit="1" customWidth="1"/>
    <col min="3082" max="3082" width="12.44140625" style="1" customWidth="1"/>
    <col min="3083" max="3083" width="13.5546875" style="1" bestFit="1" customWidth="1"/>
    <col min="3084" max="3084" width="11.109375" style="1" customWidth="1"/>
    <col min="3085" max="3085" width="13.5546875" style="1" customWidth="1"/>
    <col min="3086" max="3086" width="14.6640625" style="1" customWidth="1"/>
    <col min="3087" max="3087" width="13.88671875" style="1" customWidth="1"/>
    <col min="3088" max="3088" width="12.77734375" style="1" customWidth="1"/>
    <col min="3089" max="3089" width="11.5546875" style="1" bestFit="1" customWidth="1"/>
    <col min="3090" max="3090" width="14.6640625" style="1" customWidth="1"/>
    <col min="3091" max="3091" width="11.88671875" style="1" bestFit="1" customWidth="1"/>
    <col min="3092" max="3092" width="4" style="1" bestFit="1" customWidth="1"/>
    <col min="3093" max="3328" width="7.21875" style="1"/>
    <col min="3329" max="3329" width="3.88671875" style="1" customWidth="1"/>
    <col min="3330" max="3330" width="14.6640625" style="1" customWidth="1"/>
    <col min="3331" max="3331" width="8.88671875" style="1" customWidth="1"/>
    <col min="3332" max="3332" width="10" style="1" customWidth="1"/>
    <col min="3333" max="3333" width="12.6640625" style="1" bestFit="1" customWidth="1"/>
    <col min="3334" max="3334" width="11" style="1" bestFit="1" customWidth="1"/>
    <col min="3335" max="3335" width="13.33203125" style="1" customWidth="1"/>
    <col min="3336" max="3336" width="12.6640625" style="1" customWidth="1"/>
    <col min="3337" max="3337" width="12.21875" style="1" bestFit="1" customWidth="1"/>
    <col min="3338" max="3338" width="12.44140625" style="1" customWidth="1"/>
    <col min="3339" max="3339" width="13.5546875" style="1" bestFit="1" customWidth="1"/>
    <col min="3340" max="3340" width="11.109375" style="1" customWidth="1"/>
    <col min="3341" max="3341" width="13.5546875" style="1" customWidth="1"/>
    <col min="3342" max="3342" width="14.6640625" style="1" customWidth="1"/>
    <col min="3343" max="3343" width="13.88671875" style="1" customWidth="1"/>
    <col min="3344" max="3344" width="12.77734375" style="1" customWidth="1"/>
    <col min="3345" max="3345" width="11.5546875" style="1" bestFit="1" customWidth="1"/>
    <col min="3346" max="3346" width="14.6640625" style="1" customWidth="1"/>
    <col min="3347" max="3347" width="11.88671875" style="1" bestFit="1" customWidth="1"/>
    <col min="3348" max="3348" width="4" style="1" bestFit="1" customWidth="1"/>
    <col min="3349" max="3584" width="7.21875" style="1"/>
    <col min="3585" max="3585" width="3.88671875" style="1" customWidth="1"/>
    <col min="3586" max="3586" width="14.6640625" style="1" customWidth="1"/>
    <col min="3587" max="3587" width="8.88671875" style="1" customWidth="1"/>
    <col min="3588" max="3588" width="10" style="1" customWidth="1"/>
    <col min="3589" max="3589" width="12.6640625" style="1" bestFit="1" customWidth="1"/>
    <col min="3590" max="3590" width="11" style="1" bestFit="1" customWidth="1"/>
    <col min="3591" max="3591" width="13.33203125" style="1" customWidth="1"/>
    <col min="3592" max="3592" width="12.6640625" style="1" customWidth="1"/>
    <col min="3593" max="3593" width="12.21875" style="1" bestFit="1" customWidth="1"/>
    <col min="3594" max="3594" width="12.44140625" style="1" customWidth="1"/>
    <col min="3595" max="3595" width="13.5546875" style="1" bestFit="1" customWidth="1"/>
    <col min="3596" max="3596" width="11.109375" style="1" customWidth="1"/>
    <col min="3597" max="3597" width="13.5546875" style="1" customWidth="1"/>
    <col min="3598" max="3598" width="14.6640625" style="1" customWidth="1"/>
    <col min="3599" max="3599" width="13.88671875" style="1" customWidth="1"/>
    <col min="3600" max="3600" width="12.77734375" style="1" customWidth="1"/>
    <col min="3601" max="3601" width="11.5546875" style="1" bestFit="1" customWidth="1"/>
    <col min="3602" max="3602" width="14.6640625" style="1" customWidth="1"/>
    <col min="3603" max="3603" width="11.88671875" style="1" bestFit="1" customWidth="1"/>
    <col min="3604" max="3604" width="4" style="1" bestFit="1" customWidth="1"/>
    <col min="3605" max="3840" width="7.21875" style="1"/>
    <col min="3841" max="3841" width="3.88671875" style="1" customWidth="1"/>
    <col min="3842" max="3842" width="14.6640625" style="1" customWidth="1"/>
    <col min="3843" max="3843" width="8.88671875" style="1" customWidth="1"/>
    <col min="3844" max="3844" width="10" style="1" customWidth="1"/>
    <col min="3845" max="3845" width="12.6640625" style="1" bestFit="1" customWidth="1"/>
    <col min="3846" max="3846" width="11" style="1" bestFit="1" customWidth="1"/>
    <col min="3847" max="3847" width="13.33203125" style="1" customWidth="1"/>
    <col min="3848" max="3848" width="12.6640625" style="1" customWidth="1"/>
    <col min="3849" max="3849" width="12.21875" style="1" bestFit="1" customWidth="1"/>
    <col min="3850" max="3850" width="12.44140625" style="1" customWidth="1"/>
    <col min="3851" max="3851" width="13.5546875" style="1" bestFit="1" customWidth="1"/>
    <col min="3852" max="3852" width="11.109375" style="1" customWidth="1"/>
    <col min="3853" max="3853" width="13.5546875" style="1" customWidth="1"/>
    <col min="3854" max="3854" width="14.6640625" style="1" customWidth="1"/>
    <col min="3855" max="3855" width="13.88671875" style="1" customWidth="1"/>
    <col min="3856" max="3856" width="12.77734375" style="1" customWidth="1"/>
    <col min="3857" max="3857" width="11.5546875" style="1" bestFit="1" customWidth="1"/>
    <col min="3858" max="3858" width="14.6640625" style="1" customWidth="1"/>
    <col min="3859" max="3859" width="11.88671875" style="1" bestFit="1" customWidth="1"/>
    <col min="3860" max="3860" width="4" style="1" bestFit="1" customWidth="1"/>
    <col min="3861" max="4096" width="7.21875" style="1"/>
    <col min="4097" max="4097" width="3.88671875" style="1" customWidth="1"/>
    <col min="4098" max="4098" width="14.6640625" style="1" customWidth="1"/>
    <col min="4099" max="4099" width="8.88671875" style="1" customWidth="1"/>
    <col min="4100" max="4100" width="10" style="1" customWidth="1"/>
    <col min="4101" max="4101" width="12.6640625" style="1" bestFit="1" customWidth="1"/>
    <col min="4102" max="4102" width="11" style="1" bestFit="1" customWidth="1"/>
    <col min="4103" max="4103" width="13.33203125" style="1" customWidth="1"/>
    <col min="4104" max="4104" width="12.6640625" style="1" customWidth="1"/>
    <col min="4105" max="4105" width="12.21875" style="1" bestFit="1" customWidth="1"/>
    <col min="4106" max="4106" width="12.44140625" style="1" customWidth="1"/>
    <col min="4107" max="4107" width="13.5546875" style="1" bestFit="1" customWidth="1"/>
    <col min="4108" max="4108" width="11.109375" style="1" customWidth="1"/>
    <col min="4109" max="4109" width="13.5546875" style="1" customWidth="1"/>
    <col min="4110" max="4110" width="14.6640625" style="1" customWidth="1"/>
    <col min="4111" max="4111" width="13.88671875" style="1" customWidth="1"/>
    <col min="4112" max="4112" width="12.77734375" style="1" customWidth="1"/>
    <col min="4113" max="4113" width="11.5546875" style="1" bestFit="1" customWidth="1"/>
    <col min="4114" max="4114" width="14.6640625" style="1" customWidth="1"/>
    <col min="4115" max="4115" width="11.88671875" style="1" bestFit="1" customWidth="1"/>
    <col min="4116" max="4116" width="4" style="1" bestFit="1" customWidth="1"/>
    <col min="4117" max="4352" width="7.21875" style="1"/>
    <col min="4353" max="4353" width="3.88671875" style="1" customWidth="1"/>
    <col min="4354" max="4354" width="14.6640625" style="1" customWidth="1"/>
    <col min="4355" max="4355" width="8.88671875" style="1" customWidth="1"/>
    <col min="4356" max="4356" width="10" style="1" customWidth="1"/>
    <col min="4357" max="4357" width="12.6640625" style="1" bestFit="1" customWidth="1"/>
    <col min="4358" max="4358" width="11" style="1" bestFit="1" customWidth="1"/>
    <col min="4359" max="4359" width="13.33203125" style="1" customWidth="1"/>
    <col min="4360" max="4360" width="12.6640625" style="1" customWidth="1"/>
    <col min="4361" max="4361" width="12.21875" style="1" bestFit="1" customWidth="1"/>
    <col min="4362" max="4362" width="12.44140625" style="1" customWidth="1"/>
    <col min="4363" max="4363" width="13.5546875" style="1" bestFit="1" customWidth="1"/>
    <col min="4364" max="4364" width="11.109375" style="1" customWidth="1"/>
    <col min="4365" max="4365" width="13.5546875" style="1" customWidth="1"/>
    <col min="4366" max="4366" width="14.6640625" style="1" customWidth="1"/>
    <col min="4367" max="4367" width="13.88671875" style="1" customWidth="1"/>
    <col min="4368" max="4368" width="12.77734375" style="1" customWidth="1"/>
    <col min="4369" max="4369" width="11.5546875" style="1" bestFit="1" customWidth="1"/>
    <col min="4370" max="4370" width="14.6640625" style="1" customWidth="1"/>
    <col min="4371" max="4371" width="11.88671875" style="1" bestFit="1" customWidth="1"/>
    <col min="4372" max="4372" width="4" style="1" bestFit="1" customWidth="1"/>
    <col min="4373" max="4608" width="7.21875" style="1"/>
    <col min="4609" max="4609" width="3.88671875" style="1" customWidth="1"/>
    <col min="4610" max="4610" width="14.6640625" style="1" customWidth="1"/>
    <col min="4611" max="4611" width="8.88671875" style="1" customWidth="1"/>
    <col min="4612" max="4612" width="10" style="1" customWidth="1"/>
    <col min="4613" max="4613" width="12.6640625" style="1" bestFit="1" customWidth="1"/>
    <col min="4614" max="4614" width="11" style="1" bestFit="1" customWidth="1"/>
    <col min="4615" max="4615" width="13.33203125" style="1" customWidth="1"/>
    <col min="4616" max="4616" width="12.6640625" style="1" customWidth="1"/>
    <col min="4617" max="4617" width="12.21875" style="1" bestFit="1" customWidth="1"/>
    <col min="4618" max="4618" width="12.44140625" style="1" customWidth="1"/>
    <col min="4619" max="4619" width="13.5546875" style="1" bestFit="1" customWidth="1"/>
    <col min="4620" max="4620" width="11.109375" style="1" customWidth="1"/>
    <col min="4621" max="4621" width="13.5546875" style="1" customWidth="1"/>
    <col min="4622" max="4622" width="14.6640625" style="1" customWidth="1"/>
    <col min="4623" max="4623" width="13.88671875" style="1" customWidth="1"/>
    <col min="4624" max="4624" width="12.77734375" style="1" customWidth="1"/>
    <col min="4625" max="4625" width="11.5546875" style="1" bestFit="1" customWidth="1"/>
    <col min="4626" max="4626" width="14.6640625" style="1" customWidth="1"/>
    <col min="4627" max="4627" width="11.88671875" style="1" bestFit="1" customWidth="1"/>
    <col min="4628" max="4628" width="4" style="1" bestFit="1" customWidth="1"/>
    <col min="4629" max="4864" width="7.21875" style="1"/>
    <col min="4865" max="4865" width="3.88671875" style="1" customWidth="1"/>
    <col min="4866" max="4866" width="14.6640625" style="1" customWidth="1"/>
    <col min="4867" max="4867" width="8.88671875" style="1" customWidth="1"/>
    <col min="4868" max="4868" width="10" style="1" customWidth="1"/>
    <col min="4869" max="4869" width="12.6640625" style="1" bestFit="1" customWidth="1"/>
    <col min="4870" max="4870" width="11" style="1" bestFit="1" customWidth="1"/>
    <col min="4871" max="4871" width="13.33203125" style="1" customWidth="1"/>
    <col min="4872" max="4872" width="12.6640625" style="1" customWidth="1"/>
    <col min="4873" max="4873" width="12.21875" style="1" bestFit="1" customWidth="1"/>
    <col min="4874" max="4874" width="12.44140625" style="1" customWidth="1"/>
    <col min="4875" max="4875" width="13.5546875" style="1" bestFit="1" customWidth="1"/>
    <col min="4876" max="4876" width="11.109375" style="1" customWidth="1"/>
    <col min="4877" max="4877" width="13.5546875" style="1" customWidth="1"/>
    <col min="4878" max="4878" width="14.6640625" style="1" customWidth="1"/>
    <col min="4879" max="4879" width="13.88671875" style="1" customWidth="1"/>
    <col min="4880" max="4880" width="12.77734375" style="1" customWidth="1"/>
    <col min="4881" max="4881" width="11.5546875" style="1" bestFit="1" customWidth="1"/>
    <col min="4882" max="4882" width="14.6640625" style="1" customWidth="1"/>
    <col min="4883" max="4883" width="11.88671875" style="1" bestFit="1" customWidth="1"/>
    <col min="4884" max="4884" width="4" style="1" bestFit="1" customWidth="1"/>
    <col min="4885" max="5120" width="7.21875" style="1"/>
    <col min="5121" max="5121" width="3.88671875" style="1" customWidth="1"/>
    <col min="5122" max="5122" width="14.6640625" style="1" customWidth="1"/>
    <col min="5123" max="5123" width="8.88671875" style="1" customWidth="1"/>
    <col min="5124" max="5124" width="10" style="1" customWidth="1"/>
    <col min="5125" max="5125" width="12.6640625" style="1" bestFit="1" customWidth="1"/>
    <col min="5126" max="5126" width="11" style="1" bestFit="1" customWidth="1"/>
    <col min="5127" max="5127" width="13.33203125" style="1" customWidth="1"/>
    <col min="5128" max="5128" width="12.6640625" style="1" customWidth="1"/>
    <col min="5129" max="5129" width="12.21875" style="1" bestFit="1" customWidth="1"/>
    <col min="5130" max="5130" width="12.44140625" style="1" customWidth="1"/>
    <col min="5131" max="5131" width="13.5546875" style="1" bestFit="1" customWidth="1"/>
    <col min="5132" max="5132" width="11.109375" style="1" customWidth="1"/>
    <col min="5133" max="5133" width="13.5546875" style="1" customWidth="1"/>
    <col min="5134" max="5134" width="14.6640625" style="1" customWidth="1"/>
    <col min="5135" max="5135" width="13.88671875" style="1" customWidth="1"/>
    <col min="5136" max="5136" width="12.77734375" style="1" customWidth="1"/>
    <col min="5137" max="5137" width="11.5546875" style="1" bestFit="1" customWidth="1"/>
    <col min="5138" max="5138" width="14.6640625" style="1" customWidth="1"/>
    <col min="5139" max="5139" width="11.88671875" style="1" bestFit="1" customWidth="1"/>
    <col min="5140" max="5140" width="4" style="1" bestFit="1" customWidth="1"/>
    <col min="5141" max="5376" width="7.21875" style="1"/>
    <col min="5377" max="5377" width="3.88671875" style="1" customWidth="1"/>
    <col min="5378" max="5378" width="14.6640625" style="1" customWidth="1"/>
    <col min="5379" max="5379" width="8.88671875" style="1" customWidth="1"/>
    <col min="5380" max="5380" width="10" style="1" customWidth="1"/>
    <col min="5381" max="5381" width="12.6640625" style="1" bestFit="1" customWidth="1"/>
    <col min="5382" max="5382" width="11" style="1" bestFit="1" customWidth="1"/>
    <col min="5383" max="5383" width="13.33203125" style="1" customWidth="1"/>
    <col min="5384" max="5384" width="12.6640625" style="1" customWidth="1"/>
    <col min="5385" max="5385" width="12.21875" style="1" bestFit="1" customWidth="1"/>
    <col min="5386" max="5386" width="12.44140625" style="1" customWidth="1"/>
    <col min="5387" max="5387" width="13.5546875" style="1" bestFit="1" customWidth="1"/>
    <col min="5388" max="5388" width="11.109375" style="1" customWidth="1"/>
    <col min="5389" max="5389" width="13.5546875" style="1" customWidth="1"/>
    <col min="5390" max="5390" width="14.6640625" style="1" customWidth="1"/>
    <col min="5391" max="5391" width="13.88671875" style="1" customWidth="1"/>
    <col min="5392" max="5392" width="12.77734375" style="1" customWidth="1"/>
    <col min="5393" max="5393" width="11.5546875" style="1" bestFit="1" customWidth="1"/>
    <col min="5394" max="5394" width="14.6640625" style="1" customWidth="1"/>
    <col min="5395" max="5395" width="11.88671875" style="1" bestFit="1" customWidth="1"/>
    <col min="5396" max="5396" width="4" style="1" bestFit="1" customWidth="1"/>
    <col min="5397" max="5632" width="7.21875" style="1"/>
    <col min="5633" max="5633" width="3.88671875" style="1" customWidth="1"/>
    <col min="5634" max="5634" width="14.6640625" style="1" customWidth="1"/>
    <col min="5635" max="5635" width="8.88671875" style="1" customWidth="1"/>
    <col min="5636" max="5636" width="10" style="1" customWidth="1"/>
    <col min="5637" max="5637" width="12.6640625" style="1" bestFit="1" customWidth="1"/>
    <col min="5638" max="5638" width="11" style="1" bestFit="1" customWidth="1"/>
    <col min="5639" max="5639" width="13.33203125" style="1" customWidth="1"/>
    <col min="5640" max="5640" width="12.6640625" style="1" customWidth="1"/>
    <col min="5641" max="5641" width="12.21875" style="1" bestFit="1" customWidth="1"/>
    <col min="5642" max="5642" width="12.44140625" style="1" customWidth="1"/>
    <col min="5643" max="5643" width="13.5546875" style="1" bestFit="1" customWidth="1"/>
    <col min="5644" max="5644" width="11.109375" style="1" customWidth="1"/>
    <col min="5645" max="5645" width="13.5546875" style="1" customWidth="1"/>
    <col min="5646" max="5646" width="14.6640625" style="1" customWidth="1"/>
    <col min="5647" max="5647" width="13.88671875" style="1" customWidth="1"/>
    <col min="5648" max="5648" width="12.77734375" style="1" customWidth="1"/>
    <col min="5649" max="5649" width="11.5546875" style="1" bestFit="1" customWidth="1"/>
    <col min="5650" max="5650" width="14.6640625" style="1" customWidth="1"/>
    <col min="5651" max="5651" width="11.88671875" style="1" bestFit="1" customWidth="1"/>
    <col min="5652" max="5652" width="4" style="1" bestFit="1" customWidth="1"/>
    <col min="5653" max="5888" width="7.21875" style="1"/>
    <col min="5889" max="5889" width="3.88671875" style="1" customWidth="1"/>
    <col min="5890" max="5890" width="14.6640625" style="1" customWidth="1"/>
    <col min="5891" max="5891" width="8.88671875" style="1" customWidth="1"/>
    <col min="5892" max="5892" width="10" style="1" customWidth="1"/>
    <col min="5893" max="5893" width="12.6640625" style="1" bestFit="1" customWidth="1"/>
    <col min="5894" max="5894" width="11" style="1" bestFit="1" customWidth="1"/>
    <col min="5895" max="5895" width="13.33203125" style="1" customWidth="1"/>
    <col min="5896" max="5896" width="12.6640625" style="1" customWidth="1"/>
    <col min="5897" max="5897" width="12.21875" style="1" bestFit="1" customWidth="1"/>
    <col min="5898" max="5898" width="12.44140625" style="1" customWidth="1"/>
    <col min="5899" max="5899" width="13.5546875" style="1" bestFit="1" customWidth="1"/>
    <col min="5900" max="5900" width="11.109375" style="1" customWidth="1"/>
    <col min="5901" max="5901" width="13.5546875" style="1" customWidth="1"/>
    <col min="5902" max="5902" width="14.6640625" style="1" customWidth="1"/>
    <col min="5903" max="5903" width="13.88671875" style="1" customWidth="1"/>
    <col min="5904" max="5904" width="12.77734375" style="1" customWidth="1"/>
    <col min="5905" max="5905" width="11.5546875" style="1" bestFit="1" customWidth="1"/>
    <col min="5906" max="5906" width="14.6640625" style="1" customWidth="1"/>
    <col min="5907" max="5907" width="11.88671875" style="1" bestFit="1" customWidth="1"/>
    <col min="5908" max="5908" width="4" style="1" bestFit="1" customWidth="1"/>
    <col min="5909" max="6144" width="7.21875" style="1"/>
    <col min="6145" max="6145" width="3.88671875" style="1" customWidth="1"/>
    <col min="6146" max="6146" width="14.6640625" style="1" customWidth="1"/>
    <col min="6147" max="6147" width="8.88671875" style="1" customWidth="1"/>
    <col min="6148" max="6148" width="10" style="1" customWidth="1"/>
    <col min="6149" max="6149" width="12.6640625" style="1" bestFit="1" customWidth="1"/>
    <col min="6150" max="6150" width="11" style="1" bestFit="1" customWidth="1"/>
    <col min="6151" max="6151" width="13.33203125" style="1" customWidth="1"/>
    <col min="6152" max="6152" width="12.6640625" style="1" customWidth="1"/>
    <col min="6153" max="6153" width="12.21875" style="1" bestFit="1" customWidth="1"/>
    <col min="6154" max="6154" width="12.44140625" style="1" customWidth="1"/>
    <col min="6155" max="6155" width="13.5546875" style="1" bestFit="1" customWidth="1"/>
    <col min="6156" max="6156" width="11.109375" style="1" customWidth="1"/>
    <col min="6157" max="6157" width="13.5546875" style="1" customWidth="1"/>
    <col min="6158" max="6158" width="14.6640625" style="1" customWidth="1"/>
    <col min="6159" max="6159" width="13.88671875" style="1" customWidth="1"/>
    <col min="6160" max="6160" width="12.77734375" style="1" customWidth="1"/>
    <col min="6161" max="6161" width="11.5546875" style="1" bestFit="1" customWidth="1"/>
    <col min="6162" max="6162" width="14.6640625" style="1" customWidth="1"/>
    <col min="6163" max="6163" width="11.88671875" style="1" bestFit="1" customWidth="1"/>
    <col min="6164" max="6164" width="4" style="1" bestFit="1" customWidth="1"/>
    <col min="6165" max="6400" width="7.21875" style="1"/>
    <col min="6401" max="6401" width="3.88671875" style="1" customWidth="1"/>
    <col min="6402" max="6402" width="14.6640625" style="1" customWidth="1"/>
    <col min="6403" max="6403" width="8.88671875" style="1" customWidth="1"/>
    <col min="6404" max="6404" width="10" style="1" customWidth="1"/>
    <col min="6405" max="6405" width="12.6640625" style="1" bestFit="1" customWidth="1"/>
    <col min="6406" max="6406" width="11" style="1" bestFit="1" customWidth="1"/>
    <col min="6407" max="6407" width="13.33203125" style="1" customWidth="1"/>
    <col min="6408" max="6408" width="12.6640625" style="1" customWidth="1"/>
    <col min="6409" max="6409" width="12.21875" style="1" bestFit="1" customWidth="1"/>
    <col min="6410" max="6410" width="12.44140625" style="1" customWidth="1"/>
    <col min="6411" max="6411" width="13.5546875" style="1" bestFit="1" customWidth="1"/>
    <col min="6412" max="6412" width="11.109375" style="1" customWidth="1"/>
    <col min="6413" max="6413" width="13.5546875" style="1" customWidth="1"/>
    <col min="6414" max="6414" width="14.6640625" style="1" customWidth="1"/>
    <col min="6415" max="6415" width="13.88671875" style="1" customWidth="1"/>
    <col min="6416" max="6416" width="12.77734375" style="1" customWidth="1"/>
    <col min="6417" max="6417" width="11.5546875" style="1" bestFit="1" customWidth="1"/>
    <col min="6418" max="6418" width="14.6640625" style="1" customWidth="1"/>
    <col min="6419" max="6419" width="11.88671875" style="1" bestFit="1" customWidth="1"/>
    <col min="6420" max="6420" width="4" style="1" bestFit="1" customWidth="1"/>
    <col min="6421" max="6656" width="7.21875" style="1"/>
    <col min="6657" max="6657" width="3.88671875" style="1" customWidth="1"/>
    <col min="6658" max="6658" width="14.6640625" style="1" customWidth="1"/>
    <col min="6659" max="6659" width="8.88671875" style="1" customWidth="1"/>
    <col min="6660" max="6660" width="10" style="1" customWidth="1"/>
    <col min="6661" max="6661" width="12.6640625" style="1" bestFit="1" customWidth="1"/>
    <col min="6662" max="6662" width="11" style="1" bestFit="1" customWidth="1"/>
    <col min="6663" max="6663" width="13.33203125" style="1" customWidth="1"/>
    <col min="6664" max="6664" width="12.6640625" style="1" customWidth="1"/>
    <col min="6665" max="6665" width="12.21875" style="1" bestFit="1" customWidth="1"/>
    <col min="6666" max="6666" width="12.44140625" style="1" customWidth="1"/>
    <col min="6667" max="6667" width="13.5546875" style="1" bestFit="1" customWidth="1"/>
    <col min="6668" max="6668" width="11.109375" style="1" customWidth="1"/>
    <col min="6669" max="6669" width="13.5546875" style="1" customWidth="1"/>
    <col min="6670" max="6670" width="14.6640625" style="1" customWidth="1"/>
    <col min="6671" max="6671" width="13.88671875" style="1" customWidth="1"/>
    <col min="6672" max="6672" width="12.77734375" style="1" customWidth="1"/>
    <col min="6673" max="6673" width="11.5546875" style="1" bestFit="1" customWidth="1"/>
    <col min="6674" max="6674" width="14.6640625" style="1" customWidth="1"/>
    <col min="6675" max="6675" width="11.88671875" style="1" bestFit="1" customWidth="1"/>
    <col min="6676" max="6676" width="4" style="1" bestFit="1" customWidth="1"/>
    <col min="6677" max="6912" width="7.21875" style="1"/>
    <col min="6913" max="6913" width="3.88671875" style="1" customWidth="1"/>
    <col min="6914" max="6914" width="14.6640625" style="1" customWidth="1"/>
    <col min="6915" max="6915" width="8.88671875" style="1" customWidth="1"/>
    <col min="6916" max="6916" width="10" style="1" customWidth="1"/>
    <col min="6917" max="6917" width="12.6640625" style="1" bestFit="1" customWidth="1"/>
    <col min="6918" max="6918" width="11" style="1" bestFit="1" customWidth="1"/>
    <col min="6919" max="6919" width="13.33203125" style="1" customWidth="1"/>
    <col min="6920" max="6920" width="12.6640625" style="1" customWidth="1"/>
    <col min="6921" max="6921" width="12.21875" style="1" bestFit="1" customWidth="1"/>
    <col min="6922" max="6922" width="12.44140625" style="1" customWidth="1"/>
    <col min="6923" max="6923" width="13.5546875" style="1" bestFit="1" customWidth="1"/>
    <col min="6924" max="6924" width="11.109375" style="1" customWidth="1"/>
    <col min="6925" max="6925" width="13.5546875" style="1" customWidth="1"/>
    <col min="6926" max="6926" width="14.6640625" style="1" customWidth="1"/>
    <col min="6927" max="6927" width="13.88671875" style="1" customWidth="1"/>
    <col min="6928" max="6928" width="12.77734375" style="1" customWidth="1"/>
    <col min="6929" max="6929" width="11.5546875" style="1" bestFit="1" customWidth="1"/>
    <col min="6930" max="6930" width="14.6640625" style="1" customWidth="1"/>
    <col min="6931" max="6931" width="11.88671875" style="1" bestFit="1" customWidth="1"/>
    <col min="6932" max="6932" width="4" style="1" bestFit="1" customWidth="1"/>
    <col min="6933" max="7168" width="7.21875" style="1"/>
    <col min="7169" max="7169" width="3.88671875" style="1" customWidth="1"/>
    <col min="7170" max="7170" width="14.6640625" style="1" customWidth="1"/>
    <col min="7171" max="7171" width="8.88671875" style="1" customWidth="1"/>
    <col min="7172" max="7172" width="10" style="1" customWidth="1"/>
    <col min="7173" max="7173" width="12.6640625" style="1" bestFit="1" customWidth="1"/>
    <col min="7174" max="7174" width="11" style="1" bestFit="1" customWidth="1"/>
    <col min="7175" max="7175" width="13.33203125" style="1" customWidth="1"/>
    <col min="7176" max="7176" width="12.6640625" style="1" customWidth="1"/>
    <col min="7177" max="7177" width="12.21875" style="1" bestFit="1" customWidth="1"/>
    <col min="7178" max="7178" width="12.44140625" style="1" customWidth="1"/>
    <col min="7179" max="7179" width="13.5546875" style="1" bestFit="1" customWidth="1"/>
    <col min="7180" max="7180" width="11.109375" style="1" customWidth="1"/>
    <col min="7181" max="7181" width="13.5546875" style="1" customWidth="1"/>
    <col min="7182" max="7182" width="14.6640625" style="1" customWidth="1"/>
    <col min="7183" max="7183" width="13.88671875" style="1" customWidth="1"/>
    <col min="7184" max="7184" width="12.77734375" style="1" customWidth="1"/>
    <col min="7185" max="7185" width="11.5546875" style="1" bestFit="1" customWidth="1"/>
    <col min="7186" max="7186" width="14.6640625" style="1" customWidth="1"/>
    <col min="7187" max="7187" width="11.88671875" style="1" bestFit="1" customWidth="1"/>
    <col min="7188" max="7188" width="4" style="1" bestFit="1" customWidth="1"/>
    <col min="7189" max="7424" width="7.21875" style="1"/>
    <col min="7425" max="7425" width="3.88671875" style="1" customWidth="1"/>
    <col min="7426" max="7426" width="14.6640625" style="1" customWidth="1"/>
    <col min="7427" max="7427" width="8.88671875" style="1" customWidth="1"/>
    <col min="7428" max="7428" width="10" style="1" customWidth="1"/>
    <col min="7429" max="7429" width="12.6640625" style="1" bestFit="1" customWidth="1"/>
    <col min="7430" max="7430" width="11" style="1" bestFit="1" customWidth="1"/>
    <col min="7431" max="7431" width="13.33203125" style="1" customWidth="1"/>
    <col min="7432" max="7432" width="12.6640625" style="1" customWidth="1"/>
    <col min="7433" max="7433" width="12.21875" style="1" bestFit="1" customWidth="1"/>
    <col min="7434" max="7434" width="12.44140625" style="1" customWidth="1"/>
    <col min="7435" max="7435" width="13.5546875" style="1" bestFit="1" customWidth="1"/>
    <col min="7436" max="7436" width="11.109375" style="1" customWidth="1"/>
    <col min="7437" max="7437" width="13.5546875" style="1" customWidth="1"/>
    <col min="7438" max="7438" width="14.6640625" style="1" customWidth="1"/>
    <col min="7439" max="7439" width="13.88671875" style="1" customWidth="1"/>
    <col min="7440" max="7440" width="12.77734375" style="1" customWidth="1"/>
    <col min="7441" max="7441" width="11.5546875" style="1" bestFit="1" customWidth="1"/>
    <col min="7442" max="7442" width="14.6640625" style="1" customWidth="1"/>
    <col min="7443" max="7443" width="11.88671875" style="1" bestFit="1" customWidth="1"/>
    <col min="7444" max="7444" width="4" style="1" bestFit="1" customWidth="1"/>
    <col min="7445" max="7680" width="7.21875" style="1"/>
    <col min="7681" max="7681" width="3.88671875" style="1" customWidth="1"/>
    <col min="7682" max="7682" width="14.6640625" style="1" customWidth="1"/>
    <col min="7683" max="7683" width="8.88671875" style="1" customWidth="1"/>
    <col min="7684" max="7684" width="10" style="1" customWidth="1"/>
    <col min="7685" max="7685" width="12.6640625" style="1" bestFit="1" customWidth="1"/>
    <col min="7686" max="7686" width="11" style="1" bestFit="1" customWidth="1"/>
    <col min="7687" max="7687" width="13.33203125" style="1" customWidth="1"/>
    <col min="7688" max="7688" width="12.6640625" style="1" customWidth="1"/>
    <col min="7689" max="7689" width="12.21875" style="1" bestFit="1" customWidth="1"/>
    <col min="7690" max="7690" width="12.44140625" style="1" customWidth="1"/>
    <col min="7691" max="7691" width="13.5546875" style="1" bestFit="1" customWidth="1"/>
    <col min="7692" max="7692" width="11.109375" style="1" customWidth="1"/>
    <col min="7693" max="7693" width="13.5546875" style="1" customWidth="1"/>
    <col min="7694" max="7694" width="14.6640625" style="1" customWidth="1"/>
    <col min="7695" max="7695" width="13.88671875" style="1" customWidth="1"/>
    <col min="7696" max="7696" width="12.77734375" style="1" customWidth="1"/>
    <col min="7697" max="7697" width="11.5546875" style="1" bestFit="1" customWidth="1"/>
    <col min="7698" max="7698" width="14.6640625" style="1" customWidth="1"/>
    <col min="7699" max="7699" width="11.88671875" style="1" bestFit="1" customWidth="1"/>
    <col min="7700" max="7700" width="4" style="1" bestFit="1" customWidth="1"/>
    <col min="7701" max="7936" width="7.21875" style="1"/>
    <col min="7937" max="7937" width="3.88671875" style="1" customWidth="1"/>
    <col min="7938" max="7938" width="14.6640625" style="1" customWidth="1"/>
    <col min="7939" max="7939" width="8.88671875" style="1" customWidth="1"/>
    <col min="7940" max="7940" width="10" style="1" customWidth="1"/>
    <col min="7941" max="7941" width="12.6640625" style="1" bestFit="1" customWidth="1"/>
    <col min="7942" max="7942" width="11" style="1" bestFit="1" customWidth="1"/>
    <col min="7943" max="7943" width="13.33203125" style="1" customWidth="1"/>
    <col min="7944" max="7944" width="12.6640625" style="1" customWidth="1"/>
    <col min="7945" max="7945" width="12.21875" style="1" bestFit="1" customWidth="1"/>
    <col min="7946" max="7946" width="12.44140625" style="1" customWidth="1"/>
    <col min="7947" max="7947" width="13.5546875" style="1" bestFit="1" customWidth="1"/>
    <col min="7948" max="7948" width="11.109375" style="1" customWidth="1"/>
    <col min="7949" max="7949" width="13.5546875" style="1" customWidth="1"/>
    <col min="7950" max="7950" width="14.6640625" style="1" customWidth="1"/>
    <col min="7951" max="7951" width="13.88671875" style="1" customWidth="1"/>
    <col min="7952" max="7952" width="12.77734375" style="1" customWidth="1"/>
    <col min="7953" max="7953" width="11.5546875" style="1" bestFit="1" customWidth="1"/>
    <col min="7954" max="7954" width="14.6640625" style="1" customWidth="1"/>
    <col min="7955" max="7955" width="11.88671875" style="1" bestFit="1" customWidth="1"/>
    <col min="7956" max="7956" width="4" style="1" bestFit="1" customWidth="1"/>
    <col min="7957" max="8192" width="7.21875" style="1"/>
    <col min="8193" max="8193" width="3.88671875" style="1" customWidth="1"/>
    <col min="8194" max="8194" width="14.6640625" style="1" customWidth="1"/>
    <col min="8195" max="8195" width="8.88671875" style="1" customWidth="1"/>
    <col min="8196" max="8196" width="10" style="1" customWidth="1"/>
    <col min="8197" max="8197" width="12.6640625" style="1" bestFit="1" customWidth="1"/>
    <col min="8198" max="8198" width="11" style="1" bestFit="1" customWidth="1"/>
    <col min="8199" max="8199" width="13.33203125" style="1" customWidth="1"/>
    <col min="8200" max="8200" width="12.6640625" style="1" customWidth="1"/>
    <col min="8201" max="8201" width="12.21875" style="1" bestFit="1" customWidth="1"/>
    <col min="8202" max="8202" width="12.44140625" style="1" customWidth="1"/>
    <col min="8203" max="8203" width="13.5546875" style="1" bestFit="1" customWidth="1"/>
    <col min="8204" max="8204" width="11.109375" style="1" customWidth="1"/>
    <col min="8205" max="8205" width="13.5546875" style="1" customWidth="1"/>
    <col min="8206" max="8206" width="14.6640625" style="1" customWidth="1"/>
    <col min="8207" max="8207" width="13.88671875" style="1" customWidth="1"/>
    <col min="8208" max="8208" width="12.77734375" style="1" customWidth="1"/>
    <col min="8209" max="8209" width="11.5546875" style="1" bestFit="1" customWidth="1"/>
    <col min="8210" max="8210" width="14.6640625" style="1" customWidth="1"/>
    <col min="8211" max="8211" width="11.88671875" style="1" bestFit="1" customWidth="1"/>
    <col min="8212" max="8212" width="4" style="1" bestFit="1" customWidth="1"/>
    <col min="8213" max="8448" width="7.21875" style="1"/>
    <col min="8449" max="8449" width="3.88671875" style="1" customWidth="1"/>
    <col min="8450" max="8450" width="14.6640625" style="1" customWidth="1"/>
    <col min="8451" max="8451" width="8.88671875" style="1" customWidth="1"/>
    <col min="8452" max="8452" width="10" style="1" customWidth="1"/>
    <col min="8453" max="8453" width="12.6640625" style="1" bestFit="1" customWidth="1"/>
    <col min="8454" max="8454" width="11" style="1" bestFit="1" customWidth="1"/>
    <col min="8455" max="8455" width="13.33203125" style="1" customWidth="1"/>
    <col min="8456" max="8456" width="12.6640625" style="1" customWidth="1"/>
    <col min="8457" max="8457" width="12.21875" style="1" bestFit="1" customWidth="1"/>
    <col min="8458" max="8458" width="12.44140625" style="1" customWidth="1"/>
    <col min="8459" max="8459" width="13.5546875" style="1" bestFit="1" customWidth="1"/>
    <col min="8460" max="8460" width="11.109375" style="1" customWidth="1"/>
    <col min="8461" max="8461" width="13.5546875" style="1" customWidth="1"/>
    <col min="8462" max="8462" width="14.6640625" style="1" customWidth="1"/>
    <col min="8463" max="8463" width="13.88671875" style="1" customWidth="1"/>
    <col min="8464" max="8464" width="12.77734375" style="1" customWidth="1"/>
    <col min="8465" max="8465" width="11.5546875" style="1" bestFit="1" customWidth="1"/>
    <col min="8466" max="8466" width="14.6640625" style="1" customWidth="1"/>
    <col min="8467" max="8467" width="11.88671875" style="1" bestFit="1" customWidth="1"/>
    <col min="8468" max="8468" width="4" style="1" bestFit="1" customWidth="1"/>
    <col min="8469" max="8704" width="7.21875" style="1"/>
    <col min="8705" max="8705" width="3.88671875" style="1" customWidth="1"/>
    <col min="8706" max="8706" width="14.6640625" style="1" customWidth="1"/>
    <col min="8707" max="8707" width="8.88671875" style="1" customWidth="1"/>
    <col min="8708" max="8708" width="10" style="1" customWidth="1"/>
    <col min="8709" max="8709" width="12.6640625" style="1" bestFit="1" customWidth="1"/>
    <col min="8710" max="8710" width="11" style="1" bestFit="1" customWidth="1"/>
    <col min="8711" max="8711" width="13.33203125" style="1" customWidth="1"/>
    <col min="8712" max="8712" width="12.6640625" style="1" customWidth="1"/>
    <col min="8713" max="8713" width="12.21875" style="1" bestFit="1" customWidth="1"/>
    <col min="8714" max="8714" width="12.44140625" style="1" customWidth="1"/>
    <col min="8715" max="8715" width="13.5546875" style="1" bestFit="1" customWidth="1"/>
    <col min="8716" max="8716" width="11.109375" style="1" customWidth="1"/>
    <col min="8717" max="8717" width="13.5546875" style="1" customWidth="1"/>
    <col min="8718" max="8718" width="14.6640625" style="1" customWidth="1"/>
    <col min="8719" max="8719" width="13.88671875" style="1" customWidth="1"/>
    <col min="8720" max="8720" width="12.77734375" style="1" customWidth="1"/>
    <col min="8721" max="8721" width="11.5546875" style="1" bestFit="1" customWidth="1"/>
    <col min="8722" max="8722" width="14.6640625" style="1" customWidth="1"/>
    <col min="8723" max="8723" width="11.88671875" style="1" bestFit="1" customWidth="1"/>
    <col min="8724" max="8724" width="4" style="1" bestFit="1" customWidth="1"/>
    <col min="8725" max="8960" width="7.21875" style="1"/>
    <col min="8961" max="8961" width="3.88671875" style="1" customWidth="1"/>
    <col min="8962" max="8962" width="14.6640625" style="1" customWidth="1"/>
    <col min="8963" max="8963" width="8.88671875" style="1" customWidth="1"/>
    <col min="8964" max="8964" width="10" style="1" customWidth="1"/>
    <col min="8965" max="8965" width="12.6640625" style="1" bestFit="1" customWidth="1"/>
    <col min="8966" max="8966" width="11" style="1" bestFit="1" customWidth="1"/>
    <col min="8967" max="8967" width="13.33203125" style="1" customWidth="1"/>
    <col min="8968" max="8968" width="12.6640625" style="1" customWidth="1"/>
    <col min="8969" max="8969" width="12.21875" style="1" bestFit="1" customWidth="1"/>
    <col min="8970" max="8970" width="12.44140625" style="1" customWidth="1"/>
    <col min="8971" max="8971" width="13.5546875" style="1" bestFit="1" customWidth="1"/>
    <col min="8972" max="8972" width="11.109375" style="1" customWidth="1"/>
    <col min="8973" max="8973" width="13.5546875" style="1" customWidth="1"/>
    <col min="8974" max="8974" width="14.6640625" style="1" customWidth="1"/>
    <col min="8975" max="8975" width="13.88671875" style="1" customWidth="1"/>
    <col min="8976" max="8976" width="12.77734375" style="1" customWidth="1"/>
    <col min="8977" max="8977" width="11.5546875" style="1" bestFit="1" customWidth="1"/>
    <col min="8978" max="8978" width="14.6640625" style="1" customWidth="1"/>
    <col min="8979" max="8979" width="11.88671875" style="1" bestFit="1" customWidth="1"/>
    <col min="8980" max="8980" width="4" style="1" bestFit="1" customWidth="1"/>
    <col min="8981" max="9216" width="7.21875" style="1"/>
    <col min="9217" max="9217" width="3.88671875" style="1" customWidth="1"/>
    <col min="9218" max="9218" width="14.6640625" style="1" customWidth="1"/>
    <col min="9219" max="9219" width="8.88671875" style="1" customWidth="1"/>
    <col min="9220" max="9220" width="10" style="1" customWidth="1"/>
    <col min="9221" max="9221" width="12.6640625" style="1" bestFit="1" customWidth="1"/>
    <col min="9222" max="9222" width="11" style="1" bestFit="1" customWidth="1"/>
    <col min="9223" max="9223" width="13.33203125" style="1" customWidth="1"/>
    <col min="9224" max="9224" width="12.6640625" style="1" customWidth="1"/>
    <col min="9225" max="9225" width="12.21875" style="1" bestFit="1" customWidth="1"/>
    <col min="9226" max="9226" width="12.44140625" style="1" customWidth="1"/>
    <col min="9227" max="9227" width="13.5546875" style="1" bestFit="1" customWidth="1"/>
    <col min="9228" max="9228" width="11.109375" style="1" customWidth="1"/>
    <col min="9229" max="9229" width="13.5546875" style="1" customWidth="1"/>
    <col min="9230" max="9230" width="14.6640625" style="1" customWidth="1"/>
    <col min="9231" max="9231" width="13.88671875" style="1" customWidth="1"/>
    <col min="9232" max="9232" width="12.77734375" style="1" customWidth="1"/>
    <col min="9233" max="9233" width="11.5546875" style="1" bestFit="1" customWidth="1"/>
    <col min="9234" max="9234" width="14.6640625" style="1" customWidth="1"/>
    <col min="9235" max="9235" width="11.88671875" style="1" bestFit="1" customWidth="1"/>
    <col min="9236" max="9236" width="4" style="1" bestFit="1" customWidth="1"/>
    <col min="9237" max="9472" width="7.21875" style="1"/>
    <col min="9473" max="9473" width="3.88671875" style="1" customWidth="1"/>
    <col min="9474" max="9474" width="14.6640625" style="1" customWidth="1"/>
    <col min="9475" max="9475" width="8.88671875" style="1" customWidth="1"/>
    <col min="9476" max="9476" width="10" style="1" customWidth="1"/>
    <col min="9477" max="9477" width="12.6640625" style="1" bestFit="1" customWidth="1"/>
    <col min="9478" max="9478" width="11" style="1" bestFit="1" customWidth="1"/>
    <col min="9479" max="9479" width="13.33203125" style="1" customWidth="1"/>
    <col min="9480" max="9480" width="12.6640625" style="1" customWidth="1"/>
    <col min="9481" max="9481" width="12.21875" style="1" bestFit="1" customWidth="1"/>
    <col min="9482" max="9482" width="12.44140625" style="1" customWidth="1"/>
    <col min="9483" max="9483" width="13.5546875" style="1" bestFit="1" customWidth="1"/>
    <col min="9484" max="9484" width="11.109375" style="1" customWidth="1"/>
    <col min="9485" max="9485" width="13.5546875" style="1" customWidth="1"/>
    <col min="9486" max="9486" width="14.6640625" style="1" customWidth="1"/>
    <col min="9487" max="9487" width="13.88671875" style="1" customWidth="1"/>
    <col min="9488" max="9488" width="12.77734375" style="1" customWidth="1"/>
    <col min="9489" max="9489" width="11.5546875" style="1" bestFit="1" customWidth="1"/>
    <col min="9490" max="9490" width="14.6640625" style="1" customWidth="1"/>
    <col min="9491" max="9491" width="11.88671875" style="1" bestFit="1" customWidth="1"/>
    <col min="9492" max="9492" width="4" style="1" bestFit="1" customWidth="1"/>
    <col min="9493" max="9728" width="7.21875" style="1"/>
    <col min="9729" max="9729" width="3.88671875" style="1" customWidth="1"/>
    <col min="9730" max="9730" width="14.6640625" style="1" customWidth="1"/>
    <col min="9731" max="9731" width="8.88671875" style="1" customWidth="1"/>
    <col min="9732" max="9732" width="10" style="1" customWidth="1"/>
    <col min="9733" max="9733" width="12.6640625" style="1" bestFit="1" customWidth="1"/>
    <col min="9734" max="9734" width="11" style="1" bestFit="1" customWidth="1"/>
    <col min="9735" max="9735" width="13.33203125" style="1" customWidth="1"/>
    <col min="9736" max="9736" width="12.6640625" style="1" customWidth="1"/>
    <col min="9737" max="9737" width="12.21875" style="1" bestFit="1" customWidth="1"/>
    <col min="9738" max="9738" width="12.44140625" style="1" customWidth="1"/>
    <col min="9739" max="9739" width="13.5546875" style="1" bestFit="1" customWidth="1"/>
    <col min="9740" max="9740" width="11.109375" style="1" customWidth="1"/>
    <col min="9741" max="9741" width="13.5546875" style="1" customWidth="1"/>
    <col min="9742" max="9742" width="14.6640625" style="1" customWidth="1"/>
    <col min="9743" max="9743" width="13.88671875" style="1" customWidth="1"/>
    <col min="9744" max="9744" width="12.77734375" style="1" customWidth="1"/>
    <col min="9745" max="9745" width="11.5546875" style="1" bestFit="1" customWidth="1"/>
    <col min="9746" max="9746" width="14.6640625" style="1" customWidth="1"/>
    <col min="9747" max="9747" width="11.88671875" style="1" bestFit="1" customWidth="1"/>
    <col min="9748" max="9748" width="4" style="1" bestFit="1" customWidth="1"/>
    <col min="9749" max="9984" width="7.21875" style="1"/>
    <col min="9985" max="9985" width="3.88671875" style="1" customWidth="1"/>
    <col min="9986" max="9986" width="14.6640625" style="1" customWidth="1"/>
    <col min="9987" max="9987" width="8.88671875" style="1" customWidth="1"/>
    <col min="9988" max="9988" width="10" style="1" customWidth="1"/>
    <col min="9989" max="9989" width="12.6640625" style="1" bestFit="1" customWidth="1"/>
    <col min="9990" max="9990" width="11" style="1" bestFit="1" customWidth="1"/>
    <col min="9991" max="9991" width="13.33203125" style="1" customWidth="1"/>
    <col min="9992" max="9992" width="12.6640625" style="1" customWidth="1"/>
    <col min="9993" max="9993" width="12.21875" style="1" bestFit="1" customWidth="1"/>
    <col min="9994" max="9994" width="12.44140625" style="1" customWidth="1"/>
    <col min="9995" max="9995" width="13.5546875" style="1" bestFit="1" customWidth="1"/>
    <col min="9996" max="9996" width="11.109375" style="1" customWidth="1"/>
    <col min="9997" max="9997" width="13.5546875" style="1" customWidth="1"/>
    <col min="9998" max="9998" width="14.6640625" style="1" customWidth="1"/>
    <col min="9999" max="9999" width="13.88671875" style="1" customWidth="1"/>
    <col min="10000" max="10000" width="12.77734375" style="1" customWidth="1"/>
    <col min="10001" max="10001" width="11.5546875" style="1" bestFit="1" customWidth="1"/>
    <col min="10002" max="10002" width="14.6640625" style="1" customWidth="1"/>
    <col min="10003" max="10003" width="11.88671875" style="1" bestFit="1" customWidth="1"/>
    <col min="10004" max="10004" width="4" style="1" bestFit="1" customWidth="1"/>
    <col min="10005" max="10240" width="7.21875" style="1"/>
    <col min="10241" max="10241" width="3.88671875" style="1" customWidth="1"/>
    <col min="10242" max="10242" width="14.6640625" style="1" customWidth="1"/>
    <col min="10243" max="10243" width="8.88671875" style="1" customWidth="1"/>
    <col min="10244" max="10244" width="10" style="1" customWidth="1"/>
    <col min="10245" max="10245" width="12.6640625" style="1" bestFit="1" customWidth="1"/>
    <col min="10246" max="10246" width="11" style="1" bestFit="1" customWidth="1"/>
    <col min="10247" max="10247" width="13.33203125" style="1" customWidth="1"/>
    <col min="10248" max="10248" width="12.6640625" style="1" customWidth="1"/>
    <col min="10249" max="10249" width="12.21875" style="1" bestFit="1" customWidth="1"/>
    <col min="10250" max="10250" width="12.44140625" style="1" customWidth="1"/>
    <col min="10251" max="10251" width="13.5546875" style="1" bestFit="1" customWidth="1"/>
    <col min="10252" max="10252" width="11.109375" style="1" customWidth="1"/>
    <col min="10253" max="10253" width="13.5546875" style="1" customWidth="1"/>
    <col min="10254" max="10254" width="14.6640625" style="1" customWidth="1"/>
    <col min="10255" max="10255" width="13.88671875" style="1" customWidth="1"/>
    <col min="10256" max="10256" width="12.77734375" style="1" customWidth="1"/>
    <col min="10257" max="10257" width="11.5546875" style="1" bestFit="1" customWidth="1"/>
    <col min="10258" max="10258" width="14.6640625" style="1" customWidth="1"/>
    <col min="10259" max="10259" width="11.88671875" style="1" bestFit="1" customWidth="1"/>
    <col min="10260" max="10260" width="4" style="1" bestFit="1" customWidth="1"/>
    <col min="10261" max="10496" width="7.21875" style="1"/>
    <col min="10497" max="10497" width="3.88671875" style="1" customWidth="1"/>
    <col min="10498" max="10498" width="14.6640625" style="1" customWidth="1"/>
    <col min="10499" max="10499" width="8.88671875" style="1" customWidth="1"/>
    <col min="10500" max="10500" width="10" style="1" customWidth="1"/>
    <col min="10501" max="10501" width="12.6640625" style="1" bestFit="1" customWidth="1"/>
    <col min="10502" max="10502" width="11" style="1" bestFit="1" customWidth="1"/>
    <col min="10503" max="10503" width="13.33203125" style="1" customWidth="1"/>
    <col min="10504" max="10504" width="12.6640625" style="1" customWidth="1"/>
    <col min="10505" max="10505" width="12.21875" style="1" bestFit="1" customWidth="1"/>
    <col min="10506" max="10506" width="12.44140625" style="1" customWidth="1"/>
    <col min="10507" max="10507" width="13.5546875" style="1" bestFit="1" customWidth="1"/>
    <col min="10508" max="10508" width="11.109375" style="1" customWidth="1"/>
    <col min="10509" max="10509" width="13.5546875" style="1" customWidth="1"/>
    <col min="10510" max="10510" width="14.6640625" style="1" customWidth="1"/>
    <col min="10511" max="10511" width="13.88671875" style="1" customWidth="1"/>
    <col min="10512" max="10512" width="12.77734375" style="1" customWidth="1"/>
    <col min="10513" max="10513" width="11.5546875" style="1" bestFit="1" customWidth="1"/>
    <col min="10514" max="10514" width="14.6640625" style="1" customWidth="1"/>
    <col min="10515" max="10515" width="11.88671875" style="1" bestFit="1" customWidth="1"/>
    <col min="10516" max="10516" width="4" style="1" bestFit="1" customWidth="1"/>
    <col min="10517" max="10752" width="7.21875" style="1"/>
    <col min="10753" max="10753" width="3.88671875" style="1" customWidth="1"/>
    <col min="10754" max="10754" width="14.6640625" style="1" customWidth="1"/>
    <col min="10755" max="10755" width="8.88671875" style="1" customWidth="1"/>
    <col min="10756" max="10756" width="10" style="1" customWidth="1"/>
    <col min="10757" max="10757" width="12.6640625" style="1" bestFit="1" customWidth="1"/>
    <col min="10758" max="10758" width="11" style="1" bestFit="1" customWidth="1"/>
    <col min="10759" max="10759" width="13.33203125" style="1" customWidth="1"/>
    <col min="10760" max="10760" width="12.6640625" style="1" customWidth="1"/>
    <col min="10761" max="10761" width="12.21875" style="1" bestFit="1" customWidth="1"/>
    <col min="10762" max="10762" width="12.44140625" style="1" customWidth="1"/>
    <col min="10763" max="10763" width="13.5546875" style="1" bestFit="1" customWidth="1"/>
    <col min="10764" max="10764" width="11.109375" style="1" customWidth="1"/>
    <col min="10765" max="10765" width="13.5546875" style="1" customWidth="1"/>
    <col min="10766" max="10766" width="14.6640625" style="1" customWidth="1"/>
    <col min="10767" max="10767" width="13.88671875" style="1" customWidth="1"/>
    <col min="10768" max="10768" width="12.77734375" style="1" customWidth="1"/>
    <col min="10769" max="10769" width="11.5546875" style="1" bestFit="1" customWidth="1"/>
    <col min="10770" max="10770" width="14.6640625" style="1" customWidth="1"/>
    <col min="10771" max="10771" width="11.88671875" style="1" bestFit="1" customWidth="1"/>
    <col min="10772" max="10772" width="4" style="1" bestFit="1" customWidth="1"/>
    <col min="10773" max="11008" width="7.21875" style="1"/>
    <col min="11009" max="11009" width="3.88671875" style="1" customWidth="1"/>
    <col min="11010" max="11010" width="14.6640625" style="1" customWidth="1"/>
    <col min="11011" max="11011" width="8.88671875" style="1" customWidth="1"/>
    <col min="11012" max="11012" width="10" style="1" customWidth="1"/>
    <col min="11013" max="11013" width="12.6640625" style="1" bestFit="1" customWidth="1"/>
    <col min="11014" max="11014" width="11" style="1" bestFit="1" customWidth="1"/>
    <col min="11015" max="11015" width="13.33203125" style="1" customWidth="1"/>
    <col min="11016" max="11016" width="12.6640625" style="1" customWidth="1"/>
    <col min="11017" max="11017" width="12.21875" style="1" bestFit="1" customWidth="1"/>
    <col min="11018" max="11018" width="12.44140625" style="1" customWidth="1"/>
    <col min="11019" max="11019" width="13.5546875" style="1" bestFit="1" customWidth="1"/>
    <col min="11020" max="11020" width="11.109375" style="1" customWidth="1"/>
    <col min="11021" max="11021" width="13.5546875" style="1" customWidth="1"/>
    <col min="11022" max="11022" width="14.6640625" style="1" customWidth="1"/>
    <col min="11023" max="11023" width="13.88671875" style="1" customWidth="1"/>
    <col min="11024" max="11024" width="12.77734375" style="1" customWidth="1"/>
    <col min="11025" max="11025" width="11.5546875" style="1" bestFit="1" customWidth="1"/>
    <col min="11026" max="11026" width="14.6640625" style="1" customWidth="1"/>
    <col min="11027" max="11027" width="11.88671875" style="1" bestFit="1" customWidth="1"/>
    <col min="11028" max="11028" width="4" style="1" bestFit="1" customWidth="1"/>
    <col min="11029" max="11264" width="7.21875" style="1"/>
    <col min="11265" max="11265" width="3.88671875" style="1" customWidth="1"/>
    <col min="11266" max="11266" width="14.6640625" style="1" customWidth="1"/>
    <col min="11267" max="11267" width="8.88671875" style="1" customWidth="1"/>
    <col min="11268" max="11268" width="10" style="1" customWidth="1"/>
    <col min="11269" max="11269" width="12.6640625" style="1" bestFit="1" customWidth="1"/>
    <col min="11270" max="11270" width="11" style="1" bestFit="1" customWidth="1"/>
    <col min="11271" max="11271" width="13.33203125" style="1" customWidth="1"/>
    <col min="11272" max="11272" width="12.6640625" style="1" customWidth="1"/>
    <col min="11273" max="11273" width="12.21875" style="1" bestFit="1" customWidth="1"/>
    <col min="11274" max="11274" width="12.44140625" style="1" customWidth="1"/>
    <col min="11275" max="11275" width="13.5546875" style="1" bestFit="1" customWidth="1"/>
    <col min="11276" max="11276" width="11.109375" style="1" customWidth="1"/>
    <col min="11277" max="11277" width="13.5546875" style="1" customWidth="1"/>
    <col min="11278" max="11278" width="14.6640625" style="1" customWidth="1"/>
    <col min="11279" max="11279" width="13.88671875" style="1" customWidth="1"/>
    <col min="11280" max="11280" width="12.77734375" style="1" customWidth="1"/>
    <col min="11281" max="11281" width="11.5546875" style="1" bestFit="1" customWidth="1"/>
    <col min="11282" max="11282" width="14.6640625" style="1" customWidth="1"/>
    <col min="11283" max="11283" width="11.88671875" style="1" bestFit="1" customWidth="1"/>
    <col min="11284" max="11284" width="4" style="1" bestFit="1" customWidth="1"/>
    <col min="11285" max="11520" width="7.21875" style="1"/>
    <col min="11521" max="11521" width="3.88671875" style="1" customWidth="1"/>
    <col min="11522" max="11522" width="14.6640625" style="1" customWidth="1"/>
    <col min="11523" max="11523" width="8.88671875" style="1" customWidth="1"/>
    <col min="11524" max="11524" width="10" style="1" customWidth="1"/>
    <col min="11525" max="11525" width="12.6640625" style="1" bestFit="1" customWidth="1"/>
    <col min="11526" max="11526" width="11" style="1" bestFit="1" customWidth="1"/>
    <col min="11527" max="11527" width="13.33203125" style="1" customWidth="1"/>
    <col min="11528" max="11528" width="12.6640625" style="1" customWidth="1"/>
    <col min="11529" max="11529" width="12.21875" style="1" bestFit="1" customWidth="1"/>
    <col min="11530" max="11530" width="12.44140625" style="1" customWidth="1"/>
    <col min="11531" max="11531" width="13.5546875" style="1" bestFit="1" customWidth="1"/>
    <col min="11532" max="11532" width="11.109375" style="1" customWidth="1"/>
    <col min="11533" max="11533" width="13.5546875" style="1" customWidth="1"/>
    <col min="11534" max="11534" width="14.6640625" style="1" customWidth="1"/>
    <col min="11535" max="11535" width="13.88671875" style="1" customWidth="1"/>
    <col min="11536" max="11536" width="12.77734375" style="1" customWidth="1"/>
    <col min="11537" max="11537" width="11.5546875" style="1" bestFit="1" customWidth="1"/>
    <col min="11538" max="11538" width="14.6640625" style="1" customWidth="1"/>
    <col min="11539" max="11539" width="11.88671875" style="1" bestFit="1" customWidth="1"/>
    <col min="11540" max="11540" width="4" style="1" bestFit="1" customWidth="1"/>
    <col min="11541" max="11776" width="7.21875" style="1"/>
    <col min="11777" max="11777" width="3.88671875" style="1" customWidth="1"/>
    <col min="11778" max="11778" width="14.6640625" style="1" customWidth="1"/>
    <col min="11779" max="11779" width="8.88671875" style="1" customWidth="1"/>
    <col min="11780" max="11780" width="10" style="1" customWidth="1"/>
    <col min="11781" max="11781" width="12.6640625" style="1" bestFit="1" customWidth="1"/>
    <col min="11782" max="11782" width="11" style="1" bestFit="1" customWidth="1"/>
    <col min="11783" max="11783" width="13.33203125" style="1" customWidth="1"/>
    <col min="11784" max="11784" width="12.6640625" style="1" customWidth="1"/>
    <col min="11785" max="11785" width="12.21875" style="1" bestFit="1" customWidth="1"/>
    <col min="11786" max="11786" width="12.44140625" style="1" customWidth="1"/>
    <col min="11787" max="11787" width="13.5546875" style="1" bestFit="1" customWidth="1"/>
    <col min="11788" max="11788" width="11.109375" style="1" customWidth="1"/>
    <col min="11789" max="11789" width="13.5546875" style="1" customWidth="1"/>
    <col min="11790" max="11790" width="14.6640625" style="1" customWidth="1"/>
    <col min="11791" max="11791" width="13.88671875" style="1" customWidth="1"/>
    <col min="11792" max="11792" width="12.77734375" style="1" customWidth="1"/>
    <col min="11793" max="11793" width="11.5546875" style="1" bestFit="1" customWidth="1"/>
    <col min="11794" max="11794" width="14.6640625" style="1" customWidth="1"/>
    <col min="11795" max="11795" width="11.88671875" style="1" bestFit="1" customWidth="1"/>
    <col min="11796" max="11796" width="4" style="1" bestFit="1" customWidth="1"/>
    <col min="11797" max="12032" width="7.21875" style="1"/>
    <col min="12033" max="12033" width="3.88671875" style="1" customWidth="1"/>
    <col min="12034" max="12034" width="14.6640625" style="1" customWidth="1"/>
    <col min="12035" max="12035" width="8.88671875" style="1" customWidth="1"/>
    <col min="12036" max="12036" width="10" style="1" customWidth="1"/>
    <col min="12037" max="12037" width="12.6640625" style="1" bestFit="1" customWidth="1"/>
    <col min="12038" max="12038" width="11" style="1" bestFit="1" customWidth="1"/>
    <col min="12039" max="12039" width="13.33203125" style="1" customWidth="1"/>
    <col min="12040" max="12040" width="12.6640625" style="1" customWidth="1"/>
    <col min="12041" max="12041" width="12.21875" style="1" bestFit="1" customWidth="1"/>
    <col min="12042" max="12042" width="12.44140625" style="1" customWidth="1"/>
    <col min="12043" max="12043" width="13.5546875" style="1" bestFit="1" customWidth="1"/>
    <col min="12044" max="12044" width="11.109375" style="1" customWidth="1"/>
    <col min="12045" max="12045" width="13.5546875" style="1" customWidth="1"/>
    <col min="12046" max="12046" width="14.6640625" style="1" customWidth="1"/>
    <col min="12047" max="12047" width="13.88671875" style="1" customWidth="1"/>
    <col min="12048" max="12048" width="12.77734375" style="1" customWidth="1"/>
    <col min="12049" max="12049" width="11.5546875" style="1" bestFit="1" customWidth="1"/>
    <col min="12050" max="12050" width="14.6640625" style="1" customWidth="1"/>
    <col min="12051" max="12051" width="11.88671875" style="1" bestFit="1" customWidth="1"/>
    <col min="12052" max="12052" width="4" style="1" bestFit="1" customWidth="1"/>
    <col min="12053" max="12288" width="7.21875" style="1"/>
    <col min="12289" max="12289" width="3.88671875" style="1" customWidth="1"/>
    <col min="12290" max="12290" width="14.6640625" style="1" customWidth="1"/>
    <col min="12291" max="12291" width="8.88671875" style="1" customWidth="1"/>
    <col min="12292" max="12292" width="10" style="1" customWidth="1"/>
    <col min="12293" max="12293" width="12.6640625" style="1" bestFit="1" customWidth="1"/>
    <col min="12294" max="12294" width="11" style="1" bestFit="1" customWidth="1"/>
    <col min="12295" max="12295" width="13.33203125" style="1" customWidth="1"/>
    <col min="12296" max="12296" width="12.6640625" style="1" customWidth="1"/>
    <col min="12297" max="12297" width="12.21875" style="1" bestFit="1" customWidth="1"/>
    <col min="12298" max="12298" width="12.44140625" style="1" customWidth="1"/>
    <col min="12299" max="12299" width="13.5546875" style="1" bestFit="1" customWidth="1"/>
    <col min="12300" max="12300" width="11.109375" style="1" customWidth="1"/>
    <col min="12301" max="12301" width="13.5546875" style="1" customWidth="1"/>
    <col min="12302" max="12302" width="14.6640625" style="1" customWidth="1"/>
    <col min="12303" max="12303" width="13.88671875" style="1" customWidth="1"/>
    <col min="12304" max="12304" width="12.77734375" style="1" customWidth="1"/>
    <col min="12305" max="12305" width="11.5546875" style="1" bestFit="1" customWidth="1"/>
    <col min="12306" max="12306" width="14.6640625" style="1" customWidth="1"/>
    <col min="12307" max="12307" width="11.88671875" style="1" bestFit="1" customWidth="1"/>
    <col min="12308" max="12308" width="4" style="1" bestFit="1" customWidth="1"/>
    <col min="12309" max="12544" width="7.21875" style="1"/>
    <col min="12545" max="12545" width="3.88671875" style="1" customWidth="1"/>
    <col min="12546" max="12546" width="14.6640625" style="1" customWidth="1"/>
    <col min="12547" max="12547" width="8.88671875" style="1" customWidth="1"/>
    <col min="12548" max="12548" width="10" style="1" customWidth="1"/>
    <col min="12549" max="12549" width="12.6640625" style="1" bestFit="1" customWidth="1"/>
    <col min="12550" max="12550" width="11" style="1" bestFit="1" customWidth="1"/>
    <col min="12551" max="12551" width="13.33203125" style="1" customWidth="1"/>
    <col min="12552" max="12552" width="12.6640625" style="1" customWidth="1"/>
    <col min="12553" max="12553" width="12.21875" style="1" bestFit="1" customWidth="1"/>
    <col min="12554" max="12554" width="12.44140625" style="1" customWidth="1"/>
    <col min="12555" max="12555" width="13.5546875" style="1" bestFit="1" customWidth="1"/>
    <col min="12556" max="12556" width="11.109375" style="1" customWidth="1"/>
    <col min="12557" max="12557" width="13.5546875" style="1" customWidth="1"/>
    <col min="12558" max="12558" width="14.6640625" style="1" customWidth="1"/>
    <col min="12559" max="12559" width="13.88671875" style="1" customWidth="1"/>
    <col min="12560" max="12560" width="12.77734375" style="1" customWidth="1"/>
    <col min="12561" max="12561" width="11.5546875" style="1" bestFit="1" customWidth="1"/>
    <col min="12562" max="12562" width="14.6640625" style="1" customWidth="1"/>
    <col min="12563" max="12563" width="11.88671875" style="1" bestFit="1" customWidth="1"/>
    <col min="12564" max="12564" width="4" style="1" bestFit="1" customWidth="1"/>
    <col min="12565" max="12800" width="7.21875" style="1"/>
    <col min="12801" max="12801" width="3.88671875" style="1" customWidth="1"/>
    <col min="12802" max="12802" width="14.6640625" style="1" customWidth="1"/>
    <col min="12803" max="12803" width="8.88671875" style="1" customWidth="1"/>
    <col min="12804" max="12804" width="10" style="1" customWidth="1"/>
    <col min="12805" max="12805" width="12.6640625" style="1" bestFit="1" customWidth="1"/>
    <col min="12806" max="12806" width="11" style="1" bestFit="1" customWidth="1"/>
    <col min="12807" max="12807" width="13.33203125" style="1" customWidth="1"/>
    <col min="12808" max="12808" width="12.6640625" style="1" customWidth="1"/>
    <col min="12809" max="12809" width="12.21875" style="1" bestFit="1" customWidth="1"/>
    <col min="12810" max="12810" width="12.44140625" style="1" customWidth="1"/>
    <col min="12811" max="12811" width="13.5546875" style="1" bestFit="1" customWidth="1"/>
    <col min="12812" max="12812" width="11.109375" style="1" customWidth="1"/>
    <col min="12813" max="12813" width="13.5546875" style="1" customWidth="1"/>
    <col min="12814" max="12814" width="14.6640625" style="1" customWidth="1"/>
    <col min="12815" max="12815" width="13.88671875" style="1" customWidth="1"/>
    <col min="12816" max="12816" width="12.77734375" style="1" customWidth="1"/>
    <col min="12817" max="12817" width="11.5546875" style="1" bestFit="1" customWidth="1"/>
    <col min="12818" max="12818" width="14.6640625" style="1" customWidth="1"/>
    <col min="12819" max="12819" width="11.88671875" style="1" bestFit="1" customWidth="1"/>
    <col min="12820" max="12820" width="4" style="1" bestFit="1" customWidth="1"/>
    <col min="12821" max="13056" width="7.21875" style="1"/>
    <col min="13057" max="13057" width="3.88671875" style="1" customWidth="1"/>
    <col min="13058" max="13058" width="14.6640625" style="1" customWidth="1"/>
    <col min="13059" max="13059" width="8.88671875" style="1" customWidth="1"/>
    <col min="13060" max="13060" width="10" style="1" customWidth="1"/>
    <col min="13061" max="13061" width="12.6640625" style="1" bestFit="1" customWidth="1"/>
    <col min="13062" max="13062" width="11" style="1" bestFit="1" customWidth="1"/>
    <col min="13063" max="13063" width="13.33203125" style="1" customWidth="1"/>
    <col min="13064" max="13064" width="12.6640625" style="1" customWidth="1"/>
    <col min="13065" max="13065" width="12.21875" style="1" bestFit="1" customWidth="1"/>
    <col min="13066" max="13066" width="12.44140625" style="1" customWidth="1"/>
    <col min="13067" max="13067" width="13.5546875" style="1" bestFit="1" customWidth="1"/>
    <col min="13068" max="13068" width="11.109375" style="1" customWidth="1"/>
    <col min="13069" max="13069" width="13.5546875" style="1" customWidth="1"/>
    <col min="13070" max="13070" width="14.6640625" style="1" customWidth="1"/>
    <col min="13071" max="13071" width="13.88671875" style="1" customWidth="1"/>
    <col min="13072" max="13072" width="12.77734375" style="1" customWidth="1"/>
    <col min="13073" max="13073" width="11.5546875" style="1" bestFit="1" customWidth="1"/>
    <col min="13074" max="13074" width="14.6640625" style="1" customWidth="1"/>
    <col min="13075" max="13075" width="11.88671875" style="1" bestFit="1" customWidth="1"/>
    <col min="13076" max="13076" width="4" style="1" bestFit="1" customWidth="1"/>
    <col min="13077" max="13312" width="7.21875" style="1"/>
    <col min="13313" max="13313" width="3.88671875" style="1" customWidth="1"/>
    <col min="13314" max="13314" width="14.6640625" style="1" customWidth="1"/>
    <col min="13315" max="13315" width="8.88671875" style="1" customWidth="1"/>
    <col min="13316" max="13316" width="10" style="1" customWidth="1"/>
    <col min="13317" max="13317" width="12.6640625" style="1" bestFit="1" customWidth="1"/>
    <col min="13318" max="13318" width="11" style="1" bestFit="1" customWidth="1"/>
    <col min="13319" max="13319" width="13.33203125" style="1" customWidth="1"/>
    <col min="13320" max="13320" width="12.6640625" style="1" customWidth="1"/>
    <col min="13321" max="13321" width="12.21875" style="1" bestFit="1" customWidth="1"/>
    <col min="13322" max="13322" width="12.44140625" style="1" customWidth="1"/>
    <col min="13323" max="13323" width="13.5546875" style="1" bestFit="1" customWidth="1"/>
    <col min="13324" max="13324" width="11.109375" style="1" customWidth="1"/>
    <col min="13325" max="13325" width="13.5546875" style="1" customWidth="1"/>
    <col min="13326" max="13326" width="14.6640625" style="1" customWidth="1"/>
    <col min="13327" max="13327" width="13.88671875" style="1" customWidth="1"/>
    <col min="13328" max="13328" width="12.77734375" style="1" customWidth="1"/>
    <col min="13329" max="13329" width="11.5546875" style="1" bestFit="1" customWidth="1"/>
    <col min="13330" max="13330" width="14.6640625" style="1" customWidth="1"/>
    <col min="13331" max="13331" width="11.88671875" style="1" bestFit="1" customWidth="1"/>
    <col min="13332" max="13332" width="4" style="1" bestFit="1" customWidth="1"/>
    <col min="13333" max="13568" width="7.21875" style="1"/>
    <col min="13569" max="13569" width="3.88671875" style="1" customWidth="1"/>
    <col min="13570" max="13570" width="14.6640625" style="1" customWidth="1"/>
    <col min="13571" max="13571" width="8.88671875" style="1" customWidth="1"/>
    <col min="13572" max="13572" width="10" style="1" customWidth="1"/>
    <col min="13573" max="13573" width="12.6640625" style="1" bestFit="1" customWidth="1"/>
    <col min="13574" max="13574" width="11" style="1" bestFit="1" customWidth="1"/>
    <col min="13575" max="13575" width="13.33203125" style="1" customWidth="1"/>
    <col min="13576" max="13576" width="12.6640625" style="1" customWidth="1"/>
    <col min="13577" max="13577" width="12.21875" style="1" bestFit="1" customWidth="1"/>
    <col min="13578" max="13578" width="12.44140625" style="1" customWidth="1"/>
    <col min="13579" max="13579" width="13.5546875" style="1" bestFit="1" customWidth="1"/>
    <col min="13580" max="13580" width="11.109375" style="1" customWidth="1"/>
    <col min="13581" max="13581" width="13.5546875" style="1" customWidth="1"/>
    <col min="13582" max="13582" width="14.6640625" style="1" customWidth="1"/>
    <col min="13583" max="13583" width="13.88671875" style="1" customWidth="1"/>
    <col min="13584" max="13584" width="12.77734375" style="1" customWidth="1"/>
    <col min="13585" max="13585" width="11.5546875" style="1" bestFit="1" customWidth="1"/>
    <col min="13586" max="13586" width="14.6640625" style="1" customWidth="1"/>
    <col min="13587" max="13587" width="11.88671875" style="1" bestFit="1" customWidth="1"/>
    <col min="13588" max="13588" width="4" style="1" bestFit="1" customWidth="1"/>
    <col min="13589" max="13824" width="7.21875" style="1"/>
    <col min="13825" max="13825" width="3.88671875" style="1" customWidth="1"/>
    <col min="13826" max="13826" width="14.6640625" style="1" customWidth="1"/>
    <col min="13827" max="13827" width="8.88671875" style="1" customWidth="1"/>
    <col min="13828" max="13828" width="10" style="1" customWidth="1"/>
    <col min="13829" max="13829" width="12.6640625" style="1" bestFit="1" customWidth="1"/>
    <col min="13830" max="13830" width="11" style="1" bestFit="1" customWidth="1"/>
    <col min="13831" max="13831" width="13.33203125" style="1" customWidth="1"/>
    <col min="13832" max="13832" width="12.6640625" style="1" customWidth="1"/>
    <col min="13833" max="13833" width="12.21875" style="1" bestFit="1" customWidth="1"/>
    <col min="13834" max="13834" width="12.44140625" style="1" customWidth="1"/>
    <col min="13835" max="13835" width="13.5546875" style="1" bestFit="1" customWidth="1"/>
    <col min="13836" max="13836" width="11.109375" style="1" customWidth="1"/>
    <col min="13837" max="13837" width="13.5546875" style="1" customWidth="1"/>
    <col min="13838" max="13838" width="14.6640625" style="1" customWidth="1"/>
    <col min="13839" max="13839" width="13.88671875" style="1" customWidth="1"/>
    <col min="13840" max="13840" width="12.77734375" style="1" customWidth="1"/>
    <col min="13841" max="13841" width="11.5546875" style="1" bestFit="1" customWidth="1"/>
    <col min="13842" max="13842" width="14.6640625" style="1" customWidth="1"/>
    <col min="13843" max="13843" width="11.88671875" style="1" bestFit="1" customWidth="1"/>
    <col min="13844" max="13844" width="4" style="1" bestFit="1" customWidth="1"/>
    <col min="13845" max="14080" width="7.21875" style="1"/>
    <col min="14081" max="14081" width="3.88671875" style="1" customWidth="1"/>
    <col min="14082" max="14082" width="14.6640625" style="1" customWidth="1"/>
    <col min="14083" max="14083" width="8.88671875" style="1" customWidth="1"/>
    <col min="14084" max="14084" width="10" style="1" customWidth="1"/>
    <col min="14085" max="14085" width="12.6640625" style="1" bestFit="1" customWidth="1"/>
    <col min="14086" max="14086" width="11" style="1" bestFit="1" customWidth="1"/>
    <col min="14087" max="14087" width="13.33203125" style="1" customWidth="1"/>
    <col min="14088" max="14088" width="12.6640625" style="1" customWidth="1"/>
    <col min="14089" max="14089" width="12.21875" style="1" bestFit="1" customWidth="1"/>
    <col min="14090" max="14090" width="12.44140625" style="1" customWidth="1"/>
    <col min="14091" max="14091" width="13.5546875" style="1" bestFit="1" customWidth="1"/>
    <col min="14092" max="14092" width="11.109375" style="1" customWidth="1"/>
    <col min="14093" max="14093" width="13.5546875" style="1" customWidth="1"/>
    <col min="14094" max="14094" width="14.6640625" style="1" customWidth="1"/>
    <col min="14095" max="14095" width="13.88671875" style="1" customWidth="1"/>
    <col min="14096" max="14096" width="12.77734375" style="1" customWidth="1"/>
    <col min="14097" max="14097" width="11.5546875" style="1" bestFit="1" customWidth="1"/>
    <col min="14098" max="14098" width="14.6640625" style="1" customWidth="1"/>
    <col min="14099" max="14099" width="11.88671875" style="1" bestFit="1" customWidth="1"/>
    <col min="14100" max="14100" width="4" style="1" bestFit="1" customWidth="1"/>
    <col min="14101" max="14336" width="7.21875" style="1"/>
    <col min="14337" max="14337" width="3.88671875" style="1" customWidth="1"/>
    <col min="14338" max="14338" width="14.6640625" style="1" customWidth="1"/>
    <col min="14339" max="14339" width="8.88671875" style="1" customWidth="1"/>
    <col min="14340" max="14340" width="10" style="1" customWidth="1"/>
    <col min="14341" max="14341" width="12.6640625" style="1" bestFit="1" customWidth="1"/>
    <col min="14342" max="14342" width="11" style="1" bestFit="1" customWidth="1"/>
    <col min="14343" max="14343" width="13.33203125" style="1" customWidth="1"/>
    <col min="14344" max="14344" width="12.6640625" style="1" customWidth="1"/>
    <col min="14345" max="14345" width="12.21875" style="1" bestFit="1" customWidth="1"/>
    <col min="14346" max="14346" width="12.44140625" style="1" customWidth="1"/>
    <col min="14347" max="14347" width="13.5546875" style="1" bestFit="1" customWidth="1"/>
    <col min="14348" max="14348" width="11.109375" style="1" customWidth="1"/>
    <col min="14349" max="14349" width="13.5546875" style="1" customWidth="1"/>
    <col min="14350" max="14350" width="14.6640625" style="1" customWidth="1"/>
    <col min="14351" max="14351" width="13.88671875" style="1" customWidth="1"/>
    <col min="14352" max="14352" width="12.77734375" style="1" customWidth="1"/>
    <col min="14353" max="14353" width="11.5546875" style="1" bestFit="1" customWidth="1"/>
    <col min="14354" max="14354" width="14.6640625" style="1" customWidth="1"/>
    <col min="14355" max="14355" width="11.88671875" style="1" bestFit="1" customWidth="1"/>
    <col min="14356" max="14356" width="4" style="1" bestFit="1" customWidth="1"/>
    <col min="14357" max="14592" width="7.21875" style="1"/>
    <col min="14593" max="14593" width="3.88671875" style="1" customWidth="1"/>
    <col min="14594" max="14594" width="14.6640625" style="1" customWidth="1"/>
    <col min="14595" max="14595" width="8.88671875" style="1" customWidth="1"/>
    <col min="14596" max="14596" width="10" style="1" customWidth="1"/>
    <col min="14597" max="14597" width="12.6640625" style="1" bestFit="1" customWidth="1"/>
    <col min="14598" max="14598" width="11" style="1" bestFit="1" customWidth="1"/>
    <col min="14599" max="14599" width="13.33203125" style="1" customWidth="1"/>
    <col min="14600" max="14600" width="12.6640625" style="1" customWidth="1"/>
    <col min="14601" max="14601" width="12.21875" style="1" bestFit="1" customWidth="1"/>
    <col min="14602" max="14602" width="12.44140625" style="1" customWidth="1"/>
    <col min="14603" max="14603" width="13.5546875" style="1" bestFit="1" customWidth="1"/>
    <col min="14604" max="14604" width="11.109375" style="1" customWidth="1"/>
    <col min="14605" max="14605" width="13.5546875" style="1" customWidth="1"/>
    <col min="14606" max="14606" width="14.6640625" style="1" customWidth="1"/>
    <col min="14607" max="14607" width="13.88671875" style="1" customWidth="1"/>
    <col min="14608" max="14608" width="12.77734375" style="1" customWidth="1"/>
    <col min="14609" max="14609" width="11.5546875" style="1" bestFit="1" customWidth="1"/>
    <col min="14610" max="14610" width="14.6640625" style="1" customWidth="1"/>
    <col min="14611" max="14611" width="11.88671875" style="1" bestFit="1" customWidth="1"/>
    <col min="14612" max="14612" width="4" style="1" bestFit="1" customWidth="1"/>
    <col min="14613" max="14848" width="7.21875" style="1"/>
    <col min="14849" max="14849" width="3.88671875" style="1" customWidth="1"/>
    <col min="14850" max="14850" width="14.6640625" style="1" customWidth="1"/>
    <col min="14851" max="14851" width="8.88671875" style="1" customWidth="1"/>
    <col min="14852" max="14852" width="10" style="1" customWidth="1"/>
    <col min="14853" max="14853" width="12.6640625" style="1" bestFit="1" customWidth="1"/>
    <col min="14854" max="14854" width="11" style="1" bestFit="1" customWidth="1"/>
    <col min="14855" max="14855" width="13.33203125" style="1" customWidth="1"/>
    <col min="14856" max="14856" width="12.6640625" style="1" customWidth="1"/>
    <col min="14857" max="14857" width="12.21875" style="1" bestFit="1" customWidth="1"/>
    <col min="14858" max="14858" width="12.44140625" style="1" customWidth="1"/>
    <col min="14859" max="14859" width="13.5546875" style="1" bestFit="1" customWidth="1"/>
    <col min="14860" max="14860" width="11.109375" style="1" customWidth="1"/>
    <col min="14861" max="14861" width="13.5546875" style="1" customWidth="1"/>
    <col min="14862" max="14862" width="14.6640625" style="1" customWidth="1"/>
    <col min="14863" max="14863" width="13.88671875" style="1" customWidth="1"/>
    <col min="14864" max="14864" width="12.77734375" style="1" customWidth="1"/>
    <col min="14865" max="14865" width="11.5546875" style="1" bestFit="1" customWidth="1"/>
    <col min="14866" max="14866" width="14.6640625" style="1" customWidth="1"/>
    <col min="14867" max="14867" width="11.88671875" style="1" bestFit="1" customWidth="1"/>
    <col min="14868" max="14868" width="4" style="1" bestFit="1" customWidth="1"/>
    <col min="14869" max="15104" width="7.21875" style="1"/>
    <col min="15105" max="15105" width="3.88671875" style="1" customWidth="1"/>
    <col min="15106" max="15106" width="14.6640625" style="1" customWidth="1"/>
    <col min="15107" max="15107" width="8.88671875" style="1" customWidth="1"/>
    <col min="15108" max="15108" width="10" style="1" customWidth="1"/>
    <col min="15109" max="15109" width="12.6640625" style="1" bestFit="1" customWidth="1"/>
    <col min="15110" max="15110" width="11" style="1" bestFit="1" customWidth="1"/>
    <col min="15111" max="15111" width="13.33203125" style="1" customWidth="1"/>
    <col min="15112" max="15112" width="12.6640625" style="1" customWidth="1"/>
    <col min="15113" max="15113" width="12.21875" style="1" bestFit="1" customWidth="1"/>
    <col min="15114" max="15114" width="12.44140625" style="1" customWidth="1"/>
    <col min="15115" max="15115" width="13.5546875" style="1" bestFit="1" customWidth="1"/>
    <col min="15116" max="15116" width="11.109375" style="1" customWidth="1"/>
    <col min="15117" max="15117" width="13.5546875" style="1" customWidth="1"/>
    <col min="15118" max="15118" width="14.6640625" style="1" customWidth="1"/>
    <col min="15119" max="15119" width="13.88671875" style="1" customWidth="1"/>
    <col min="15120" max="15120" width="12.77734375" style="1" customWidth="1"/>
    <col min="15121" max="15121" width="11.5546875" style="1" bestFit="1" customWidth="1"/>
    <col min="15122" max="15122" width="14.6640625" style="1" customWidth="1"/>
    <col min="15123" max="15123" width="11.88671875" style="1" bestFit="1" customWidth="1"/>
    <col min="15124" max="15124" width="4" style="1" bestFit="1" customWidth="1"/>
    <col min="15125" max="15360" width="7.21875" style="1"/>
    <col min="15361" max="15361" width="3.88671875" style="1" customWidth="1"/>
    <col min="15362" max="15362" width="14.6640625" style="1" customWidth="1"/>
    <col min="15363" max="15363" width="8.88671875" style="1" customWidth="1"/>
    <col min="15364" max="15364" width="10" style="1" customWidth="1"/>
    <col min="15365" max="15365" width="12.6640625" style="1" bestFit="1" customWidth="1"/>
    <col min="15366" max="15366" width="11" style="1" bestFit="1" customWidth="1"/>
    <col min="15367" max="15367" width="13.33203125" style="1" customWidth="1"/>
    <col min="15368" max="15368" width="12.6640625" style="1" customWidth="1"/>
    <col min="15369" max="15369" width="12.21875" style="1" bestFit="1" customWidth="1"/>
    <col min="15370" max="15370" width="12.44140625" style="1" customWidth="1"/>
    <col min="15371" max="15371" width="13.5546875" style="1" bestFit="1" customWidth="1"/>
    <col min="15372" max="15372" width="11.109375" style="1" customWidth="1"/>
    <col min="15373" max="15373" width="13.5546875" style="1" customWidth="1"/>
    <col min="15374" max="15374" width="14.6640625" style="1" customWidth="1"/>
    <col min="15375" max="15375" width="13.88671875" style="1" customWidth="1"/>
    <col min="15376" max="15376" width="12.77734375" style="1" customWidth="1"/>
    <col min="15377" max="15377" width="11.5546875" style="1" bestFit="1" customWidth="1"/>
    <col min="15378" max="15378" width="14.6640625" style="1" customWidth="1"/>
    <col min="15379" max="15379" width="11.88671875" style="1" bestFit="1" customWidth="1"/>
    <col min="15380" max="15380" width="4" style="1" bestFit="1" customWidth="1"/>
    <col min="15381" max="15616" width="7.21875" style="1"/>
    <col min="15617" max="15617" width="3.88671875" style="1" customWidth="1"/>
    <col min="15618" max="15618" width="14.6640625" style="1" customWidth="1"/>
    <col min="15619" max="15619" width="8.88671875" style="1" customWidth="1"/>
    <col min="15620" max="15620" width="10" style="1" customWidth="1"/>
    <col min="15621" max="15621" width="12.6640625" style="1" bestFit="1" customWidth="1"/>
    <col min="15622" max="15622" width="11" style="1" bestFit="1" customWidth="1"/>
    <col min="15623" max="15623" width="13.33203125" style="1" customWidth="1"/>
    <col min="15624" max="15624" width="12.6640625" style="1" customWidth="1"/>
    <col min="15625" max="15625" width="12.21875" style="1" bestFit="1" customWidth="1"/>
    <col min="15626" max="15626" width="12.44140625" style="1" customWidth="1"/>
    <col min="15627" max="15627" width="13.5546875" style="1" bestFit="1" customWidth="1"/>
    <col min="15628" max="15628" width="11.109375" style="1" customWidth="1"/>
    <col min="15629" max="15629" width="13.5546875" style="1" customWidth="1"/>
    <col min="15630" max="15630" width="14.6640625" style="1" customWidth="1"/>
    <col min="15631" max="15631" width="13.88671875" style="1" customWidth="1"/>
    <col min="15632" max="15632" width="12.77734375" style="1" customWidth="1"/>
    <col min="15633" max="15633" width="11.5546875" style="1" bestFit="1" customWidth="1"/>
    <col min="15634" max="15634" width="14.6640625" style="1" customWidth="1"/>
    <col min="15635" max="15635" width="11.88671875" style="1" bestFit="1" customWidth="1"/>
    <col min="15636" max="15636" width="4" style="1" bestFit="1" customWidth="1"/>
    <col min="15637" max="15872" width="7.21875" style="1"/>
    <col min="15873" max="15873" width="3.88671875" style="1" customWidth="1"/>
    <col min="15874" max="15874" width="14.6640625" style="1" customWidth="1"/>
    <col min="15875" max="15875" width="8.88671875" style="1" customWidth="1"/>
    <col min="15876" max="15876" width="10" style="1" customWidth="1"/>
    <col min="15877" max="15877" width="12.6640625" style="1" bestFit="1" customWidth="1"/>
    <col min="15878" max="15878" width="11" style="1" bestFit="1" customWidth="1"/>
    <col min="15879" max="15879" width="13.33203125" style="1" customWidth="1"/>
    <col min="15880" max="15880" width="12.6640625" style="1" customWidth="1"/>
    <col min="15881" max="15881" width="12.21875" style="1" bestFit="1" customWidth="1"/>
    <col min="15882" max="15882" width="12.44140625" style="1" customWidth="1"/>
    <col min="15883" max="15883" width="13.5546875" style="1" bestFit="1" customWidth="1"/>
    <col min="15884" max="15884" width="11.109375" style="1" customWidth="1"/>
    <col min="15885" max="15885" width="13.5546875" style="1" customWidth="1"/>
    <col min="15886" max="15886" width="14.6640625" style="1" customWidth="1"/>
    <col min="15887" max="15887" width="13.88671875" style="1" customWidth="1"/>
    <col min="15888" max="15888" width="12.77734375" style="1" customWidth="1"/>
    <col min="15889" max="15889" width="11.5546875" style="1" bestFit="1" customWidth="1"/>
    <col min="15890" max="15890" width="14.6640625" style="1" customWidth="1"/>
    <col min="15891" max="15891" width="11.88671875" style="1" bestFit="1" customWidth="1"/>
    <col min="15892" max="15892" width="4" style="1" bestFit="1" customWidth="1"/>
    <col min="15893" max="16128" width="7.21875" style="1"/>
    <col min="16129" max="16129" width="3.88671875" style="1" customWidth="1"/>
    <col min="16130" max="16130" width="14.6640625" style="1" customWidth="1"/>
    <col min="16131" max="16131" width="8.88671875" style="1" customWidth="1"/>
    <col min="16132" max="16132" width="10" style="1" customWidth="1"/>
    <col min="16133" max="16133" width="12.6640625" style="1" bestFit="1" customWidth="1"/>
    <col min="16134" max="16134" width="11" style="1" bestFit="1" customWidth="1"/>
    <col min="16135" max="16135" width="13.33203125" style="1" customWidth="1"/>
    <col min="16136" max="16136" width="12.6640625" style="1" customWidth="1"/>
    <col min="16137" max="16137" width="12.21875" style="1" bestFit="1" customWidth="1"/>
    <col min="16138" max="16138" width="12.44140625" style="1" customWidth="1"/>
    <col min="16139" max="16139" width="13.5546875" style="1" bestFit="1" customWidth="1"/>
    <col min="16140" max="16140" width="11.109375" style="1" customWidth="1"/>
    <col min="16141" max="16141" width="13.5546875" style="1" customWidth="1"/>
    <col min="16142" max="16142" width="14.6640625" style="1" customWidth="1"/>
    <col min="16143" max="16143" width="13.88671875" style="1" customWidth="1"/>
    <col min="16144" max="16144" width="12.77734375" style="1" customWidth="1"/>
    <col min="16145" max="16145" width="11.5546875" style="1" bestFit="1" customWidth="1"/>
    <col min="16146" max="16146" width="14.6640625" style="1" customWidth="1"/>
    <col min="16147" max="16147" width="11.88671875" style="1" bestFit="1" customWidth="1"/>
    <col min="16148" max="16148" width="4" style="1" bestFit="1" customWidth="1"/>
    <col min="16149" max="16384" width="7.21875" style="1"/>
  </cols>
  <sheetData>
    <row r="1" spans="1:20" ht="14.1" customHeight="1" x14ac:dyDescent="0.25">
      <c r="A1" s="1" t="s">
        <v>1</v>
      </c>
      <c r="T1" s="6"/>
    </row>
    <row r="2" spans="1:20" x14ac:dyDescent="0.25">
      <c r="A2" s="1" t="s">
        <v>479</v>
      </c>
      <c r="C2" s="1" t="s">
        <v>423</v>
      </c>
      <c r="T2" s="91"/>
    </row>
    <row r="3" spans="1:20" x14ac:dyDescent="0.25">
      <c r="A3" s="1" t="s">
        <v>438</v>
      </c>
      <c r="M3" s="2"/>
      <c r="N3" s="92"/>
      <c r="T3" s="2"/>
    </row>
    <row r="4" spans="1:20" x14ac:dyDescent="0.25">
      <c r="T4" s="6"/>
    </row>
    <row r="5" spans="1:20" x14ac:dyDescent="0.25">
      <c r="C5" s="93"/>
      <c r="D5" s="4"/>
      <c r="E5" s="4"/>
      <c r="F5" s="4"/>
      <c r="G5" s="4"/>
      <c r="H5" s="4"/>
      <c r="I5" s="4"/>
      <c r="J5" s="4"/>
      <c r="K5" s="4"/>
      <c r="L5" s="4"/>
      <c r="T5" s="6"/>
    </row>
    <row r="6" spans="1:20" ht="46.8" customHeight="1" x14ac:dyDescent="0.25">
      <c r="C6" s="10" t="s">
        <v>282</v>
      </c>
      <c r="D6" s="5"/>
      <c r="E6" s="160" t="s">
        <v>283</v>
      </c>
      <c r="F6" s="160"/>
      <c r="H6" s="10" t="s">
        <v>485</v>
      </c>
      <c r="I6" s="5"/>
      <c r="J6" s="5"/>
      <c r="K6" s="5"/>
      <c r="N6" s="5" t="s">
        <v>284</v>
      </c>
      <c r="O6" s="5"/>
      <c r="P6" s="5"/>
      <c r="Q6" s="5"/>
      <c r="R6" s="5"/>
      <c r="T6" s="6"/>
    </row>
    <row r="7" spans="1:20" s="84" customFormat="1" ht="66.900000000000006" customHeight="1" x14ac:dyDescent="0.25">
      <c r="A7" s="83" t="s">
        <v>8</v>
      </c>
      <c r="B7" s="83" t="s">
        <v>10</v>
      </c>
      <c r="C7" s="83" t="s">
        <v>285</v>
      </c>
      <c r="D7" s="83" t="s">
        <v>286</v>
      </c>
      <c r="E7" s="83" t="s">
        <v>285</v>
      </c>
      <c r="F7" s="83" t="s">
        <v>286</v>
      </c>
      <c r="G7" s="83" t="s">
        <v>287</v>
      </c>
      <c r="H7" s="83" t="s">
        <v>288</v>
      </c>
      <c r="I7" s="83" t="s">
        <v>289</v>
      </c>
      <c r="J7" s="83" t="s">
        <v>290</v>
      </c>
      <c r="K7" s="83" t="s">
        <v>203</v>
      </c>
      <c r="L7" s="83" t="s">
        <v>291</v>
      </c>
      <c r="M7" s="83" t="s">
        <v>292</v>
      </c>
      <c r="N7" s="83" t="s">
        <v>293</v>
      </c>
      <c r="O7" s="83" t="s">
        <v>294</v>
      </c>
      <c r="P7" s="83" t="s">
        <v>295</v>
      </c>
      <c r="Q7" s="83" t="s">
        <v>296</v>
      </c>
      <c r="R7" s="83" t="s">
        <v>297</v>
      </c>
      <c r="S7" s="83" t="s">
        <v>298</v>
      </c>
      <c r="T7" s="83" t="s">
        <v>299</v>
      </c>
    </row>
    <row r="8" spans="1:20" x14ac:dyDescent="0.25">
      <c r="A8" s="1">
        <v>1</v>
      </c>
      <c r="B8" s="1" t="s">
        <v>61</v>
      </c>
      <c r="C8" s="86">
        <v>0</v>
      </c>
      <c r="D8" s="86">
        <v>0</v>
      </c>
      <c r="E8" s="86">
        <v>0</v>
      </c>
      <c r="F8" s="86">
        <v>0</v>
      </c>
      <c r="G8" s="86">
        <v>648108</v>
      </c>
      <c r="H8" s="86">
        <v>619012</v>
      </c>
      <c r="I8" s="86">
        <v>0</v>
      </c>
      <c r="J8" s="86">
        <v>0</v>
      </c>
      <c r="K8" s="86">
        <v>0</v>
      </c>
      <c r="L8" s="86">
        <v>112</v>
      </c>
      <c r="M8" s="86">
        <f t="shared" ref="M8:M71" si="0">SUM(G8:L8)</f>
        <v>1267232</v>
      </c>
      <c r="N8" s="86">
        <v>1087471</v>
      </c>
      <c r="O8" s="86">
        <v>321244</v>
      </c>
      <c r="P8" s="86">
        <v>0</v>
      </c>
      <c r="Q8" s="86">
        <v>16120</v>
      </c>
      <c r="R8" s="86">
        <f t="shared" ref="R8:R71" si="1">SUM(N8:Q8)</f>
        <v>1424835</v>
      </c>
      <c r="S8" s="86">
        <f t="shared" ref="S8:S71" si="2">(M8-R8)</f>
        <v>-157603</v>
      </c>
      <c r="T8" s="6">
        <v>1</v>
      </c>
    </row>
    <row r="9" spans="1:20" x14ac:dyDescent="0.25">
      <c r="A9" s="1">
        <v>2</v>
      </c>
      <c r="B9" s="1" t="s">
        <v>62</v>
      </c>
      <c r="C9" s="86">
        <v>0</v>
      </c>
      <c r="D9" s="86">
        <v>0</v>
      </c>
      <c r="E9" s="86">
        <v>0</v>
      </c>
      <c r="F9" s="86">
        <v>0</v>
      </c>
      <c r="G9" s="86">
        <v>0</v>
      </c>
      <c r="H9" s="86">
        <v>0</v>
      </c>
      <c r="I9" s="86">
        <v>0</v>
      </c>
      <c r="J9" s="86">
        <v>0</v>
      </c>
      <c r="K9" s="86">
        <v>0</v>
      </c>
      <c r="L9" s="86">
        <v>0</v>
      </c>
      <c r="M9" s="86">
        <f t="shared" si="0"/>
        <v>0</v>
      </c>
      <c r="N9" s="86">
        <v>0</v>
      </c>
      <c r="O9" s="86">
        <v>0</v>
      </c>
      <c r="P9" s="86">
        <v>0</v>
      </c>
      <c r="Q9" s="86">
        <v>0</v>
      </c>
      <c r="R9" s="86">
        <f t="shared" si="1"/>
        <v>0</v>
      </c>
      <c r="S9" s="86">
        <f t="shared" si="2"/>
        <v>0</v>
      </c>
      <c r="T9" s="6">
        <v>2</v>
      </c>
    </row>
    <row r="10" spans="1:20" x14ac:dyDescent="0.25">
      <c r="A10" s="1">
        <v>3</v>
      </c>
      <c r="B10" s="1" t="s">
        <v>63</v>
      </c>
      <c r="C10" s="86">
        <v>0</v>
      </c>
      <c r="D10" s="86">
        <v>0</v>
      </c>
      <c r="E10" s="86">
        <v>0</v>
      </c>
      <c r="F10" s="86">
        <v>0</v>
      </c>
      <c r="G10" s="86">
        <v>4919194</v>
      </c>
      <c r="H10" s="86">
        <v>0</v>
      </c>
      <c r="I10" s="86">
        <v>0</v>
      </c>
      <c r="J10" s="86">
        <v>0</v>
      </c>
      <c r="K10" s="86">
        <v>0</v>
      </c>
      <c r="L10" s="86">
        <v>82772</v>
      </c>
      <c r="M10" s="86">
        <f t="shared" si="0"/>
        <v>5001966</v>
      </c>
      <c r="N10" s="86">
        <v>3776909</v>
      </c>
      <c r="O10" s="86">
        <v>1073341</v>
      </c>
      <c r="P10" s="86">
        <v>127138</v>
      </c>
      <c r="Q10" s="86">
        <v>9500</v>
      </c>
      <c r="R10" s="86">
        <f t="shared" si="1"/>
        <v>4986888</v>
      </c>
      <c r="S10" s="86">
        <f t="shared" si="2"/>
        <v>15078</v>
      </c>
      <c r="T10" s="6">
        <v>3</v>
      </c>
    </row>
    <row r="11" spans="1:20" x14ac:dyDescent="0.25">
      <c r="A11" s="1">
        <v>4</v>
      </c>
      <c r="B11" s="1" t="s">
        <v>64</v>
      </c>
      <c r="C11" s="86">
        <v>0</v>
      </c>
      <c r="D11" s="86">
        <v>0</v>
      </c>
      <c r="E11" s="86">
        <v>0</v>
      </c>
      <c r="F11" s="86">
        <v>0</v>
      </c>
      <c r="G11" s="86">
        <v>451553</v>
      </c>
      <c r="H11" s="86">
        <v>499625</v>
      </c>
      <c r="I11" s="86">
        <v>0</v>
      </c>
      <c r="J11" s="86">
        <v>0</v>
      </c>
      <c r="K11" s="86">
        <v>0</v>
      </c>
      <c r="L11" s="86">
        <v>0</v>
      </c>
      <c r="M11" s="86">
        <f t="shared" si="0"/>
        <v>951178</v>
      </c>
      <c r="N11" s="86">
        <v>528430</v>
      </c>
      <c r="O11" s="86">
        <v>203180</v>
      </c>
      <c r="P11" s="86">
        <v>49578</v>
      </c>
      <c r="Q11" s="86">
        <v>0</v>
      </c>
      <c r="R11" s="86">
        <f t="shared" si="1"/>
        <v>781188</v>
      </c>
      <c r="S11" s="86">
        <f t="shared" si="2"/>
        <v>169990</v>
      </c>
      <c r="T11" s="6">
        <v>4</v>
      </c>
    </row>
    <row r="12" spans="1:20" x14ac:dyDescent="0.25">
      <c r="A12" s="1">
        <v>5</v>
      </c>
      <c r="B12" s="1" t="s">
        <v>65</v>
      </c>
      <c r="C12" s="86">
        <v>0</v>
      </c>
      <c r="D12" s="86">
        <v>0</v>
      </c>
      <c r="E12" s="86">
        <v>0</v>
      </c>
      <c r="F12" s="86">
        <v>0</v>
      </c>
      <c r="G12" s="86">
        <v>4208922</v>
      </c>
      <c r="H12" s="86">
        <v>0</v>
      </c>
      <c r="I12" s="86">
        <v>0</v>
      </c>
      <c r="J12" s="86">
        <v>0</v>
      </c>
      <c r="K12" s="86">
        <v>0</v>
      </c>
      <c r="L12" s="86">
        <v>249360</v>
      </c>
      <c r="M12" s="86">
        <f t="shared" si="0"/>
        <v>4458282</v>
      </c>
      <c r="N12" s="86">
        <v>2557621</v>
      </c>
      <c r="O12" s="86">
        <v>1101102</v>
      </c>
      <c r="P12" s="86">
        <v>307760</v>
      </c>
      <c r="Q12" s="86">
        <v>0</v>
      </c>
      <c r="R12" s="86">
        <f t="shared" si="1"/>
        <v>3966483</v>
      </c>
      <c r="S12" s="86">
        <f t="shared" si="2"/>
        <v>491799</v>
      </c>
      <c r="T12" s="6">
        <v>5</v>
      </c>
    </row>
    <row r="13" spans="1:20" x14ac:dyDescent="0.25">
      <c r="A13" s="1">
        <v>6</v>
      </c>
      <c r="B13" s="1" t="s">
        <v>66</v>
      </c>
      <c r="C13" s="86">
        <v>0</v>
      </c>
      <c r="D13" s="86">
        <v>0</v>
      </c>
      <c r="E13" s="86">
        <v>0</v>
      </c>
      <c r="F13" s="86">
        <v>0</v>
      </c>
      <c r="G13" s="86">
        <v>145787</v>
      </c>
      <c r="H13" s="86">
        <v>2072130</v>
      </c>
      <c r="I13" s="86">
        <v>0</v>
      </c>
      <c r="J13" s="86">
        <v>0</v>
      </c>
      <c r="K13" s="86">
        <v>0</v>
      </c>
      <c r="L13" s="86">
        <v>0</v>
      </c>
      <c r="M13" s="86">
        <f t="shared" si="0"/>
        <v>2217917</v>
      </c>
      <c r="N13" s="86">
        <v>183960</v>
      </c>
      <c r="O13" s="86">
        <v>114246</v>
      </c>
      <c r="P13" s="86">
        <v>36699</v>
      </c>
      <c r="Q13" s="86">
        <v>0</v>
      </c>
      <c r="R13" s="86">
        <f t="shared" si="1"/>
        <v>334905</v>
      </c>
      <c r="S13" s="86">
        <f t="shared" si="2"/>
        <v>1883012</v>
      </c>
      <c r="T13" s="6">
        <v>6</v>
      </c>
    </row>
    <row r="14" spans="1:20" x14ac:dyDescent="0.25">
      <c r="A14" s="1">
        <v>7</v>
      </c>
      <c r="B14" s="1" t="s">
        <v>67</v>
      </c>
      <c r="C14" s="86">
        <v>0</v>
      </c>
      <c r="D14" s="86">
        <v>0</v>
      </c>
      <c r="E14" s="86">
        <v>47597637</v>
      </c>
      <c r="F14" s="86">
        <v>0</v>
      </c>
      <c r="G14" s="86">
        <v>116306279</v>
      </c>
      <c r="H14" s="86">
        <v>-301019</v>
      </c>
      <c r="I14" s="86">
        <v>0</v>
      </c>
      <c r="J14" s="86">
        <v>0</v>
      </c>
      <c r="K14" s="86">
        <v>0</v>
      </c>
      <c r="L14" s="86">
        <v>2312310</v>
      </c>
      <c r="M14" s="86">
        <f t="shared" si="0"/>
        <v>118317570</v>
      </c>
      <c r="N14" s="86">
        <v>57831288</v>
      </c>
      <c r="O14" s="86">
        <v>18374658</v>
      </c>
      <c r="P14" s="86">
        <v>9172059</v>
      </c>
      <c r="Q14" s="86">
        <v>7067240</v>
      </c>
      <c r="R14" s="86">
        <f t="shared" si="1"/>
        <v>92445245</v>
      </c>
      <c r="S14" s="86">
        <f t="shared" si="2"/>
        <v>25872325</v>
      </c>
      <c r="T14" s="6">
        <v>7</v>
      </c>
    </row>
    <row r="15" spans="1:20" x14ac:dyDescent="0.25">
      <c r="A15" s="1">
        <v>8</v>
      </c>
      <c r="B15" s="1" t="s">
        <v>68</v>
      </c>
      <c r="C15" s="86">
        <v>0</v>
      </c>
      <c r="D15" s="86">
        <v>0</v>
      </c>
      <c r="E15" s="86">
        <v>134080</v>
      </c>
      <c r="F15" s="86">
        <v>0</v>
      </c>
      <c r="G15" s="86">
        <v>0</v>
      </c>
      <c r="H15" s="86">
        <v>0</v>
      </c>
      <c r="I15" s="86">
        <v>0</v>
      </c>
      <c r="J15" s="86">
        <v>0</v>
      </c>
      <c r="K15" s="86">
        <v>0</v>
      </c>
      <c r="L15" s="86">
        <v>0</v>
      </c>
      <c r="M15" s="86">
        <f t="shared" si="0"/>
        <v>0</v>
      </c>
      <c r="N15" s="86">
        <v>0</v>
      </c>
      <c r="O15" s="86">
        <v>0</v>
      </c>
      <c r="P15" s="86">
        <v>0</v>
      </c>
      <c r="Q15" s="86">
        <v>0</v>
      </c>
      <c r="R15" s="86">
        <f t="shared" si="1"/>
        <v>0</v>
      </c>
      <c r="S15" s="86">
        <f t="shared" si="2"/>
        <v>0</v>
      </c>
      <c r="T15" s="6">
        <v>8</v>
      </c>
    </row>
    <row r="16" spans="1:20" x14ac:dyDescent="0.25">
      <c r="A16" s="1">
        <v>9</v>
      </c>
      <c r="B16" s="1" t="s">
        <v>69</v>
      </c>
      <c r="C16" s="86">
        <v>0</v>
      </c>
      <c r="D16" s="86">
        <v>0</v>
      </c>
      <c r="E16" s="86">
        <v>0</v>
      </c>
      <c r="F16" s="86">
        <v>0</v>
      </c>
      <c r="G16" s="86">
        <v>1118415</v>
      </c>
      <c r="H16" s="86">
        <v>0</v>
      </c>
      <c r="I16" s="86">
        <v>0</v>
      </c>
      <c r="J16" s="86">
        <v>0</v>
      </c>
      <c r="K16" s="86">
        <v>0</v>
      </c>
      <c r="L16" s="86">
        <v>88744</v>
      </c>
      <c r="M16" s="86">
        <f t="shared" si="0"/>
        <v>1207159</v>
      </c>
      <c r="N16" s="86">
        <v>1149847</v>
      </c>
      <c r="O16" s="86">
        <v>449287</v>
      </c>
      <c r="P16" s="86">
        <v>0</v>
      </c>
      <c r="Q16" s="86">
        <v>0</v>
      </c>
      <c r="R16" s="86">
        <f t="shared" si="1"/>
        <v>1599134</v>
      </c>
      <c r="S16" s="86">
        <f t="shared" si="2"/>
        <v>-391975</v>
      </c>
      <c r="T16" s="6">
        <v>9</v>
      </c>
    </row>
    <row r="17" spans="1:20" x14ac:dyDescent="0.25">
      <c r="A17" s="1">
        <v>10</v>
      </c>
      <c r="B17" s="1" t="s">
        <v>70</v>
      </c>
      <c r="C17" s="86">
        <v>0</v>
      </c>
      <c r="D17" s="86">
        <v>0</v>
      </c>
      <c r="E17" s="86">
        <v>0</v>
      </c>
      <c r="F17" s="86">
        <v>0</v>
      </c>
      <c r="G17" s="86">
        <v>7600312</v>
      </c>
      <c r="H17" s="86">
        <v>0</v>
      </c>
      <c r="I17" s="86">
        <v>0</v>
      </c>
      <c r="J17" s="86">
        <v>0</v>
      </c>
      <c r="K17" s="86">
        <v>0</v>
      </c>
      <c r="L17" s="86">
        <v>101469</v>
      </c>
      <c r="M17" s="86">
        <f t="shared" si="0"/>
        <v>7701781</v>
      </c>
      <c r="N17" s="86">
        <v>7443896</v>
      </c>
      <c r="O17" s="86">
        <v>315634</v>
      </c>
      <c r="P17" s="86">
        <v>0</v>
      </c>
      <c r="Q17" s="86">
        <v>0</v>
      </c>
      <c r="R17" s="86">
        <f t="shared" si="1"/>
        <v>7759530</v>
      </c>
      <c r="S17" s="86">
        <f t="shared" si="2"/>
        <v>-57749</v>
      </c>
      <c r="T17" s="6">
        <v>10</v>
      </c>
    </row>
    <row r="18" spans="1:20" x14ac:dyDescent="0.25">
      <c r="A18" s="1">
        <v>11</v>
      </c>
      <c r="B18" s="1" t="s">
        <v>71</v>
      </c>
      <c r="C18" s="86">
        <v>0</v>
      </c>
      <c r="D18" s="86">
        <v>0</v>
      </c>
      <c r="E18" s="86">
        <v>0</v>
      </c>
      <c r="F18" s="86">
        <v>0</v>
      </c>
      <c r="G18" s="86">
        <v>609244</v>
      </c>
      <c r="H18" s="86">
        <v>905765</v>
      </c>
      <c r="I18" s="86">
        <v>0</v>
      </c>
      <c r="J18" s="86">
        <v>0</v>
      </c>
      <c r="K18" s="86">
        <v>0</v>
      </c>
      <c r="L18" s="86">
        <v>3361</v>
      </c>
      <c r="M18" s="86">
        <f t="shared" si="0"/>
        <v>1518370</v>
      </c>
      <c r="N18" s="86">
        <v>545183</v>
      </c>
      <c r="O18" s="86">
        <v>722449</v>
      </c>
      <c r="P18" s="86">
        <v>231143</v>
      </c>
      <c r="Q18" s="86">
        <v>0</v>
      </c>
      <c r="R18" s="86">
        <f t="shared" si="1"/>
        <v>1498775</v>
      </c>
      <c r="S18" s="86">
        <f t="shared" si="2"/>
        <v>19595</v>
      </c>
      <c r="T18" s="6">
        <v>11</v>
      </c>
    </row>
    <row r="19" spans="1:20" x14ac:dyDescent="0.25">
      <c r="A19" s="1">
        <v>12</v>
      </c>
      <c r="B19" s="1" t="s">
        <v>72</v>
      </c>
      <c r="C19" s="86">
        <v>0</v>
      </c>
      <c r="D19" s="86">
        <v>0</v>
      </c>
      <c r="E19" s="86">
        <v>0</v>
      </c>
      <c r="F19" s="86">
        <v>0</v>
      </c>
      <c r="G19" s="86">
        <v>0</v>
      </c>
      <c r="H19" s="86">
        <v>0</v>
      </c>
      <c r="I19" s="86">
        <v>0</v>
      </c>
      <c r="J19" s="86">
        <v>0</v>
      </c>
      <c r="K19" s="86">
        <v>0</v>
      </c>
      <c r="L19" s="86">
        <v>0</v>
      </c>
      <c r="M19" s="86">
        <f t="shared" si="0"/>
        <v>0</v>
      </c>
      <c r="N19" s="86">
        <v>0</v>
      </c>
      <c r="O19" s="86">
        <v>0</v>
      </c>
      <c r="P19" s="86">
        <v>0</v>
      </c>
      <c r="Q19" s="86">
        <v>0</v>
      </c>
      <c r="R19" s="86">
        <f t="shared" si="1"/>
        <v>0</v>
      </c>
      <c r="S19" s="86">
        <f t="shared" si="2"/>
        <v>0</v>
      </c>
      <c r="T19" s="6">
        <v>12</v>
      </c>
    </row>
    <row r="20" spans="1:20" x14ac:dyDescent="0.25">
      <c r="A20" s="1">
        <v>13</v>
      </c>
      <c r="B20" s="1" t="s">
        <v>73</v>
      </c>
      <c r="C20" s="86">
        <v>0</v>
      </c>
      <c r="D20" s="86">
        <v>0</v>
      </c>
      <c r="E20" s="86">
        <v>0</v>
      </c>
      <c r="F20" s="86">
        <v>0</v>
      </c>
      <c r="G20" s="86">
        <v>0</v>
      </c>
      <c r="H20" s="86">
        <v>0</v>
      </c>
      <c r="I20" s="86">
        <v>0</v>
      </c>
      <c r="J20" s="86">
        <v>6071</v>
      </c>
      <c r="K20" s="86">
        <v>0</v>
      </c>
      <c r="L20" s="86">
        <v>4450</v>
      </c>
      <c r="M20" s="86">
        <f t="shared" si="0"/>
        <v>10521</v>
      </c>
      <c r="N20" s="86">
        <v>33444</v>
      </c>
      <c r="O20" s="86">
        <v>0</v>
      </c>
      <c r="P20" s="86">
        <v>0</v>
      </c>
      <c r="Q20" s="86">
        <v>0</v>
      </c>
      <c r="R20" s="86">
        <f t="shared" si="1"/>
        <v>33444</v>
      </c>
      <c r="S20" s="86">
        <f t="shared" si="2"/>
        <v>-22923</v>
      </c>
      <c r="T20" s="6">
        <v>13</v>
      </c>
    </row>
    <row r="21" spans="1:20" x14ac:dyDescent="0.25">
      <c r="A21" s="1">
        <v>14</v>
      </c>
      <c r="B21" s="1" t="s">
        <v>74</v>
      </c>
      <c r="C21" s="86">
        <v>0</v>
      </c>
      <c r="D21" s="86">
        <v>0</v>
      </c>
      <c r="E21" s="86">
        <v>0</v>
      </c>
      <c r="F21" s="86">
        <v>0</v>
      </c>
      <c r="G21" s="86">
        <v>6786744</v>
      </c>
      <c r="H21" s="86">
        <v>2323361</v>
      </c>
      <c r="I21" s="86">
        <v>0</v>
      </c>
      <c r="J21" s="86">
        <v>0</v>
      </c>
      <c r="K21" s="86">
        <v>0</v>
      </c>
      <c r="L21" s="86">
        <v>69440</v>
      </c>
      <c r="M21" s="86">
        <f t="shared" si="0"/>
        <v>9179545</v>
      </c>
      <c r="N21" s="86">
        <v>7497881</v>
      </c>
      <c r="O21" s="86">
        <v>3528793</v>
      </c>
      <c r="P21" s="86">
        <v>193332</v>
      </c>
      <c r="Q21" s="86">
        <v>0</v>
      </c>
      <c r="R21" s="86">
        <f t="shared" si="1"/>
        <v>11220006</v>
      </c>
      <c r="S21" s="86">
        <f t="shared" si="2"/>
        <v>-2040461</v>
      </c>
      <c r="T21" s="6">
        <v>14</v>
      </c>
    </row>
    <row r="22" spans="1:20" x14ac:dyDescent="0.25">
      <c r="A22" s="1">
        <v>15</v>
      </c>
      <c r="B22" s="1" t="s">
        <v>75</v>
      </c>
      <c r="C22" s="86">
        <v>0</v>
      </c>
      <c r="D22" s="86">
        <v>0</v>
      </c>
      <c r="E22" s="86">
        <v>0</v>
      </c>
      <c r="F22" s="86">
        <v>0</v>
      </c>
      <c r="G22" s="86">
        <v>1788805</v>
      </c>
      <c r="H22" s="86">
        <v>-18824</v>
      </c>
      <c r="I22" s="86">
        <v>0</v>
      </c>
      <c r="J22" s="86">
        <v>0</v>
      </c>
      <c r="K22" s="86">
        <v>0</v>
      </c>
      <c r="L22" s="86">
        <v>12821</v>
      </c>
      <c r="M22" s="86">
        <f t="shared" si="0"/>
        <v>1782802</v>
      </c>
      <c r="N22" s="86">
        <v>896969</v>
      </c>
      <c r="O22" s="86">
        <v>861570</v>
      </c>
      <c r="P22" s="86">
        <v>283152</v>
      </c>
      <c r="Q22" s="86">
        <v>0</v>
      </c>
      <c r="R22" s="86">
        <f t="shared" si="1"/>
        <v>2041691</v>
      </c>
      <c r="S22" s="86">
        <f t="shared" si="2"/>
        <v>-258889</v>
      </c>
      <c r="T22" s="6">
        <v>15</v>
      </c>
    </row>
    <row r="23" spans="1:20" x14ac:dyDescent="0.25">
      <c r="A23" s="1">
        <v>16</v>
      </c>
      <c r="B23" s="1" t="s">
        <v>76</v>
      </c>
      <c r="C23" s="86">
        <v>0</v>
      </c>
      <c r="D23" s="86">
        <v>0</v>
      </c>
      <c r="E23" s="86">
        <v>114819</v>
      </c>
      <c r="F23" s="86">
        <v>0</v>
      </c>
      <c r="G23" s="86">
        <v>0</v>
      </c>
      <c r="H23" s="86">
        <v>0</v>
      </c>
      <c r="I23" s="86">
        <v>0</v>
      </c>
      <c r="J23" s="86">
        <v>0</v>
      </c>
      <c r="K23" s="86">
        <v>0</v>
      </c>
      <c r="L23" s="86">
        <v>0</v>
      </c>
      <c r="M23" s="86">
        <f t="shared" si="0"/>
        <v>0</v>
      </c>
      <c r="N23" s="86">
        <v>0</v>
      </c>
      <c r="O23" s="86">
        <v>0</v>
      </c>
      <c r="P23" s="86">
        <v>0</v>
      </c>
      <c r="Q23" s="86">
        <v>0</v>
      </c>
      <c r="R23" s="86">
        <f t="shared" si="1"/>
        <v>0</v>
      </c>
      <c r="S23" s="86">
        <f t="shared" si="2"/>
        <v>0</v>
      </c>
      <c r="T23" s="6">
        <v>16</v>
      </c>
    </row>
    <row r="24" spans="1:20" x14ac:dyDescent="0.25">
      <c r="A24" s="1">
        <v>17</v>
      </c>
      <c r="B24" s="1" t="s">
        <v>77</v>
      </c>
      <c r="C24" s="86">
        <v>0</v>
      </c>
      <c r="D24" s="86">
        <v>0</v>
      </c>
      <c r="E24" s="86">
        <v>0</v>
      </c>
      <c r="F24" s="86">
        <v>0</v>
      </c>
      <c r="G24" s="86">
        <v>2981684</v>
      </c>
      <c r="H24" s="86">
        <v>2593776</v>
      </c>
      <c r="I24" s="86">
        <v>0</v>
      </c>
      <c r="J24" s="86">
        <v>0</v>
      </c>
      <c r="K24" s="86">
        <v>20600</v>
      </c>
      <c r="L24" s="86">
        <v>738571</v>
      </c>
      <c r="M24" s="86">
        <f t="shared" si="0"/>
        <v>6334631</v>
      </c>
      <c r="N24" s="86">
        <v>2669208</v>
      </c>
      <c r="O24" s="86">
        <v>1441160</v>
      </c>
      <c r="P24" s="86">
        <v>1312418</v>
      </c>
      <c r="Q24" s="86">
        <v>0</v>
      </c>
      <c r="R24" s="86">
        <f t="shared" si="1"/>
        <v>5422786</v>
      </c>
      <c r="S24" s="86">
        <f t="shared" si="2"/>
        <v>911845</v>
      </c>
      <c r="T24" s="6">
        <v>17</v>
      </c>
    </row>
    <row r="25" spans="1:20" x14ac:dyDescent="0.25">
      <c r="A25" s="1">
        <v>18</v>
      </c>
      <c r="B25" s="1" t="s">
        <v>78</v>
      </c>
      <c r="C25" s="86">
        <v>0</v>
      </c>
      <c r="D25" s="86">
        <v>0</v>
      </c>
      <c r="E25" s="86">
        <v>289353</v>
      </c>
      <c r="F25" s="86">
        <v>0</v>
      </c>
      <c r="G25" s="86">
        <v>3002046</v>
      </c>
      <c r="H25" s="86">
        <v>0</v>
      </c>
      <c r="I25" s="86">
        <v>993057</v>
      </c>
      <c r="J25" s="86">
        <v>0</v>
      </c>
      <c r="K25" s="86">
        <v>0</v>
      </c>
      <c r="L25" s="86">
        <v>231611</v>
      </c>
      <c r="M25" s="86">
        <f t="shared" si="0"/>
        <v>4226714</v>
      </c>
      <c r="N25" s="86">
        <v>2156705</v>
      </c>
      <c r="O25" s="86">
        <v>1454982</v>
      </c>
      <c r="P25" s="86">
        <v>660354</v>
      </c>
      <c r="Q25" s="86">
        <v>0</v>
      </c>
      <c r="R25" s="86">
        <f t="shared" si="1"/>
        <v>4272041</v>
      </c>
      <c r="S25" s="86">
        <f t="shared" si="2"/>
        <v>-45327</v>
      </c>
      <c r="T25" s="6">
        <v>18</v>
      </c>
    </row>
    <row r="26" spans="1:20" x14ac:dyDescent="0.25">
      <c r="A26" s="1">
        <v>19</v>
      </c>
      <c r="B26" s="1" t="s">
        <v>79</v>
      </c>
      <c r="C26" s="86">
        <v>0</v>
      </c>
      <c r="D26" s="86">
        <v>0</v>
      </c>
      <c r="E26" s="86">
        <v>0</v>
      </c>
      <c r="F26" s="86">
        <v>0</v>
      </c>
      <c r="G26" s="86">
        <v>129007</v>
      </c>
      <c r="H26" s="86">
        <v>558426</v>
      </c>
      <c r="I26" s="86">
        <v>0</v>
      </c>
      <c r="J26" s="86">
        <v>0</v>
      </c>
      <c r="K26" s="86">
        <v>0</v>
      </c>
      <c r="L26" s="86">
        <v>0</v>
      </c>
      <c r="M26" s="86">
        <f t="shared" si="0"/>
        <v>687433</v>
      </c>
      <c r="N26" s="86">
        <v>662503</v>
      </c>
      <c r="O26" s="86">
        <v>239653</v>
      </c>
      <c r="P26" s="86">
        <v>0</v>
      </c>
      <c r="Q26" s="86">
        <v>0</v>
      </c>
      <c r="R26" s="86">
        <f t="shared" si="1"/>
        <v>902156</v>
      </c>
      <c r="S26" s="86">
        <f t="shared" si="2"/>
        <v>-214723</v>
      </c>
      <c r="T26" s="6">
        <v>19</v>
      </c>
    </row>
    <row r="27" spans="1:20" x14ac:dyDescent="0.25">
      <c r="A27" s="1">
        <v>20</v>
      </c>
      <c r="B27" s="1" t="s">
        <v>80</v>
      </c>
      <c r="C27" s="86">
        <v>0</v>
      </c>
      <c r="D27" s="86">
        <v>0</v>
      </c>
      <c r="E27" s="86">
        <v>0</v>
      </c>
      <c r="F27" s="86">
        <v>0</v>
      </c>
      <c r="G27" s="86">
        <v>0</v>
      </c>
      <c r="H27" s="86">
        <v>0</v>
      </c>
      <c r="I27" s="86">
        <v>0</v>
      </c>
      <c r="J27" s="86">
        <v>0</v>
      </c>
      <c r="K27" s="86">
        <v>0</v>
      </c>
      <c r="L27" s="86">
        <v>0</v>
      </c>
      <c r="M27" s="86">
        <f t="shared" si="0"/>
        <v>0</v>
      </c>
      <c r="N27" s="86">
        <v>0</v>
      </c>
      <c r="O27" s="86">
        <v>0</v>
      </c>
      <c r="P27" s="86">
        <v>0</v>
      </c>
      <c r="Q27" s="86">
        <v>0</v>
      </c>
      <c r="R27" s="86">
        <f t="shared" si="1"/>
        <v>0</v>
      </c>
      <c r="S27" s="86">
        <f t="shared" si="2"/>
        <v>0</v>
      </c>
      <c r="T27" s="6">
        <v>20</v>
      </c>
    </row>
    <row r="28" spans="1:20" x14ac:dyDescent="0.25">
      <c r="A28" s="1">
        <v>21</v>
      </c>
      <c r="B28" s="1" t="s">
        <v>81</v>
      </c>
      <c r="C28" s="86">
        <v>0</v>
      </c>
      <c r="D28" s="86">
        <v>0</v>
      </c>
      <c r="E28" s="86">
        <v>292832</v>
      </c>
      <c r="F28" s="86">
        <v>680550</v>
      </c>
      <c r="G28" s="86">
        <v>110064891</v>
      </c>
      <c r="H28" s="86">
        <v>-3381748</v>
      </c>
      <c r="I28" s="86">
        <v>0</v>
      </c>
      <c r="J28" s="86">
        <v>0</v>
      </c>
      <c r="K28" s="86">
        <v>0</v>
      </c>
      <c r="L28" s="86">
        <v>9579137</v>
      </c>
      <c r="M28" s="86">
        <f t="shared" si="0"/>
        <v>116262280</v>
      </c>
      <c r="N28" s="86">
        <v>57069734</v>
      </c>
      <c r="O28" s="86">
        <v>32430452</v>
      </c>
      <c r="P28" s="86">
        <v>959809</v>
      </c>
      <c r="Q28" s="86">
        <v>562816</v>
      </c>
      <c r="R28" s="86">
        <f t="shared" si="1"/>
        <v>91022811</v>
      </c>
      <c r="S28" s="86">
        <f t="shared" si="2"/>
        <v>25239469</v>
      </c>
      <c r="T28" s="6">
        <v>21</v>
      </c>
    </row>
    <row r="29" spans="1:20" x14ac:dyDescent="0.25">
      <c r="A29" s="1">
        <v>22</v>
      </c>
      <c r="B29" s="1" t="s">
        <v>82</v>
      </c>
      <c r="C29" s="86">
        <v>0</v>
      </c>
      <c r="D29" s="86">
        <v>0</v>
      </c>
      <c r="E29" s="86">
        <v>0</v>
      </c>
      <c r="F29" s="86">
        <v>0</v>
      </c>
      <c r="G29" s="86">
        <v>1152617</v>
      </c>
      <c r="H29" s="86">
        <v>200000</v>
      </c>
      <c r="I29" s="86">
        <v>0</v>
      </c>
      <c r="J29" s="86">
        <v>0</v>
      </c>
      <c r="K29" s="86">
        <v>0</v>
      </c>
      <c r="L29" s="86">
        <v>149109</v>
      </c>
      <c r="M29" s="86">
        <f t="shared" si="0"/>
        <v>1501726</v>
      </c>
      <c r="N29" s="86">
        <v>589393</v>
      </c>
      <c r="O29" s="86">
        <v>334549</v>
      </c>
      <c r="P29" s="86">
        <v>21937</v>
      </c>
      <c r="Q29" s="86">
        <v>0</v>
      </c>
      <c r="R29" s="86">
        <f t="shared" si="1"/>
        <v>945879</v>
      </c>
      <c r="S29" s="86">
        <f t="shared" si="2"/>
        <v>555847</v>
      </c>
      <c r="T29" s="6">
        <v>22</v>
      </c>
    </row>
    <row r="30" spans="1:20" x14ac:dyDescent="0.25">
      <c r="A30" s="1">
        <v>23</v>
      </c>
      <c r="B30" s="1" t="s">
        <v>83</v>
      </c>
      <c r="C30" s="86">
        <v>0</v>
      </c>
      <c r="D30" s="86">
        <v>0</v>
      </c>
      <c r="E30" s="86">
        <v>0</v>
      </c>
      <c r="F30" s="86">
        <v>0</v>
      </c>
      <c r="G30" s="86">
        <v>0</v>
      </c>
      <c r="H30" s="86">
        <v>0</v>
      </c>
      <c r="I30" s="86">
        <v>0</v>
      </c>
      <c r="J30" s="86">
        <v>0</v>
      </c>
      <c r="K30" s="86">
        <v>0</v>
      </c>
      <c r="L30" s="86">
        <v>0</v>
      </c>
      <c r="M30" s="86">
        <f t="shared" si="0"/>
        <v>0</v>
      </c>
      <c r="N30" s="86">
        <v>0</v>
      </c>
      <c r="O30" s="86">
        <v>0</v>
      </c>
      <c r="P30" s="86">
        <v>0</v>
      </c>
      <c r="Q30" s="86">
        <v>0</v>
      </c>
      <c r="R30" s="86">
        <f t="shared" si="1"/>
        <v>0</v>
      </c>
      <c r="S30" s="86">
        <f t="shared" si="2"/>
        <v>0</v>
      </c>
      <c r="T30" s="6">
        <v>23</v>
      </c>
    </row>
    <row r="31" spans="1:20" x14ac:dyDescent="0.25">
      <c r="A31" s="1">
        <v>24</v>
      </c>
      <c r="B31" s="1" t="s">
        <v>84</v>
      </c>
      <c r="C31" s="86">
        <v>0</v>
      </c>
      <c r="D31" s="86">
        <v>0</v>
      </c>
      <c r="E31" s="86">
        <v>0</v>
      </c>
      <c r="F31" s="86">
        <v>0</v>
      </c>
      <c r="G31" s="86">
        <v>1959211</v>
      </c>
      <c r="H31" s="86">
        <v>0</v>
      </c>
      <c r="I31" s="86">
        <v>0</v>
      </c>
      <c r="J31" s="86">
        <v>48743</v>
      </c>
      <c r="K31" s="86">
        <v>0</v>
      </c>
      <c r="L31" s="86">
        <v>1315</v>
      </c>
      <c r="M31" s="86">
        <f t="shared" si="0"/>
        <v>2009269</v>
      </c>
      <c r="N31" s="86">
        <v>2680630</v>
      </c>
      <c r="O31" s="86">
        <v>1571684</v>
      </c>
      <c r="P31" s="86">
        <v>88495</v>
      </c>
      <c r="Q31" s="86">
        <v>0</v>
      </c>
      <c r="R31" s="86">
        <f t="shared" si="1"/>
        <v>4340809</v>
      </c>
      <c r="S31" s="86">
        <f t="shared" si="2"/>
        <v>-2331540</v>
      </c>
      <c r="T31" s="6">
        <v>24</v>
      </c>
    </row>
    <row r="32" spans="1:20" x14ac:dyDescent="0.25">
      <c r="A32" s="1">
        <v>25</v>
      </c>
      <c r="B32" s="1" t="s">
        <v>85</v>
      </c>
      <c r="C32" s="86">
        <v>0</v>
      </c>
      <c r="D32" s="86">
        <v>0</v>
      </c>
      <c r="E32" s="86">
        <v>0</v>
      </c>
      <c r="F32" s="86">
        <v>0</v>
      </c>
      <c r="G32" s="86">
        <v>393792</v>
      </c>
      <c r="H32" s="86">
        <v>0</v>
      </c>
      <c r="I32" s="86">
        <v>0</v>
      </c>
      <c r="J32" s="86">
        <v>0</v>
      </c>
      <c r="K32" s="86">
        <v>0</v>
      </c>
      <c r="L32" s="86">
        <v>2685</v>
      </c>
      <c r="M32" s="86">
        <f t="shared" si="0"/>
        <v>396477</v>
      </c>
      <c r="N32" s="86">
        <v>260724</v>
      </c>
      <c r="O32" s="86">
        <v>345854</v>
      </c>
      <c r="P32" s="86">
        <v>68887</v>
      </c>
      <c r="Q32" s="86">
        <v>0</v>
      </c>
      <c r="R32" s="86">
        <f t="shared" si="1"/>
        <v>675465</v>
      </c>
      <c r="S32" s="86">
        <f t="shared" si="2"/>
        <v>-278988</v>
      </c>
      <c r="T32" s="6">
        <v>25</v>
      </c>
    </row>
    <row r="33" spans="1:20" x14ac:dyDescent="0.25">
      <c r="A33" s="1">
        <v>26</v>
      </c>
      <c r="B33" s="1" t="s">
        <v>86</v>
      </c>
      <c r="C33" s="86">
        <v>0</v>
      </c>
      <c r="D33" s="86">
        <v>0</v>
      </c>
      <c r="E33" s="86">
        <v>0</v>
      </c>
      <c r="F33" s="86">
        <v>0</v>
      </c>
      <c r="G33" s="86">
        <v>2460804</v>
      </c>
      <c r="H33" s="86">
        <v>1030195</v>
      </c>
      <c r="I33" s="86">
        <v>0</v>
      </c>
      <c r="J33" s="86">
        <v>0</v>
      </c>
      <c r="K33" s="86">
        <v>0</v>
      </c>
      <c r="L33" s="86">
        <v>103908</v>
      </c>
      <c r="M33" s="86">
        <f t="shared" si="0"/>
        <v>3594907</v>
      </c>
      <c r="N33" s="86">
        <v>2326007</v>
      </c>
      <c r="O33" s="86">
        <v>1045252</v>
      </c>
      <c r="P33" s="86">
        <v>138872</v>
      </c>
      <c r="Q33" s="86">
        <v>0</v>
      </c>
      <c r="R33" s="86">
        <f t="shared" si="1"/>
        <v>3510131</v>
      </c>
      <c r="S33" s="86">
        <f t="shared" si="2"/>
        <v>84776</v>
      </c>
      <c r="T33" s="6">
        <v>26</v>
      </c>
    </row>
    <row r="34" spans="1:20" x14ac:dyDescent="0.25">
      <c r="A34" s="1">
        <v>27</v>
      </c>
      <c r="B34" s="1" t="s">
        <v>87</v>
      </c>
      <c r="C34" s="86">
        <v>0</v>
      </c>
      <c r="D34" s="86">
        <v>0</v>
      </c>
      <c r="E34" s="86">
        <v>0</v>
      </c>
      <c r="F34" s="86">
        <v>0</v>
      </c>
      <c r="G34" s="86">
        <v>4499871</v>
      </c>
      <c r="H34" s="86">
        <v>0</v>
      </c>
      <c r="I34" s="86">
        <v>0</v>
      </c>
      <c r="J34" s="86">
        <v>698925</v>
      </c>
      <c r="K34" s="86">
        <v>0</v>
      </c>
      <c r="L34" s="86">
        <v>344002</v>
      </c>
      <c r="M34" s="86">
        <f t="shared" si="0"/>
        <v>5542798</v>
      </c>
      <c r="N34" s="86">
        <v>3500626</v>
      </c>
      <c r="O34" s="86">
        <v>1327822</v>
      </c>
      <c r="P34" s="86">
        <v>145596</v>
      </c>
      <c r="Q34" s="86">
        <v>8484</v>
      </c>
      <c r="R34" s="86">
        <f t="shared" si="1"/>
        <v>4982528</v>
      </c>
      <c r="S34" s="86">
        <f t="shared" si="2"/>
        <v>560270</v>
      </c>
      <c r="T34" s="6">
        <v>27</v>
      </c>
    </row>
    <row r="35" spans="1:20" x14ac:dyDescent="0.25">
      <c r="A35" s="1">
        <v>28</v>
      </c>
      <c r="B35" s="1" t="s">
        <v>88</v>
      </c>
      <c r="C35" s="86">
        <v>50333</v>
      </c>
      <c r="D35" s="86">
        <v>0</v>
      </c>
      <c r="E35" s="86">
        <v>0</v>
      </c>
      <c r="F35" s="86">
        <v>0</v>
      </c>
      <c r="G35" s="86">
        <v>318196</v>
      </c>
      <c r="H35" s="86">
        <v>50333</v>
      </c>
      <c r="I35" s="86">
        <v>37525</v>
      </c>
      <c r="J35" s="86">
        <v>0</v>
      </c>
      <c r="K35" s="86">
        <v>0</v>
      </c>
      <c r="L35" s="86">
        <v>723</v>
      </c>
      <c r="M35" s="86">
        <f t="shared" si="0"/>
        <v>406777</v>
      </c>
      <c r="N35" s="86">
        <v>319898</v>
      </c>
      <c r="O35" s="86">
        <v>510827</v>
      </c>
      <c r="P35" s="86">
        <v>38189</v>
      </c>
      <c r="Q35" s="86">
        <v>0</v>
      </c>
      <c r="R35" s="86">
        <f t="shared" si="1"/>
        <v>868914</v>
      </c>
      <c r="S35" s="86">
        <f t="shared" si="2"/>
        <v>-462137</v>
      </c>
      <c r="T35" s="6">
        <v>28</v>
      </c>
    </row>
    <row r="36" spans="1:20" x14ac:dyDescent="0.25">
      <c r="A36" s="1">
        <v>29</v>
      </c>
      <c r="B36" s="1" t="s">
        <v>31</v>
      </c>
      <c r="C36" s="86">
        <v>0</v>
      </c>
      <c r="D36" s="86">
        <v>0</v>
      </c>
      <c r="E36" s="86">
        <v>102126622</v>
      </c>
      <c r="F36" s="86">
        <v>0</v>
      </c>
      <c r="G36" s="86">
        <v>227383448</v>
      </c>
      <c r="H36" s="86">
        <v>74277355</v>
      </c>
      <c r="I36" s="86">
        <v>0</v>
      </c>
      <c r="J36" s="86">
        <v>16102739</v>
      </c>
      <c r="K36" s="86">
        <v>0</v>
      </c>
      <c r="L36" s="86">
        <v>35033701</v>
      </c>
      <c r="M36" s="86">
        <f t="shared" si="0"/>
        <v>352797243</v>
      </c>
      <c r="N36" s="86">
        <v>199442211</v>
      </c>
      <c r="O36" s="86">
        <v>72595428</v>
      </c>
      <c r="P36" s="86">
        <v>21212596</v>
      </c>
      <c r="Q36" s="86">
        <v>44336</v>
      </c>
      <c r="R36" s="86">
        <f t="shared" si="1"/>
        <v>293294571</v>
      </c>
      <c r="S36" s="86">
        <f t="shared" si="2"/>
        <v>59502672</v>
      </c>
      <c r="T36" s="6">
        <v>29</v>
      </c>
    </row>
    <row r="37" spans="1:20" x14ac:dyDescent="0.25">
      <c r="A37" s="1">
        <v>30</v>
      </c>
      <c r="B37" s="1" t="s">
        <v>89</v>
      </c>
      <c r="C37" s="86">
        <v>433200</v>
      </c>
      <c r="D37" s="86">
        <v>0</v>
      </c>
      <c r="E37" s="86">
        <v>0</v>
      </c>
      <c r="F37" s="86">
        <v>0</v>
      </c>
      <c r="G37" s="86">
        <v>781215</v>
      </c>
      <c r="H37" s="86">
        <v>369419</v>
      </c>
      <c r="I37" s="86">
        <v>0</v>
      </c>
      <c r="J37" s="86">
        <v>1372375</v>
      </c>
      <c r="K37" s="86">
        <v>2360394</v>
      </c>
      <c r="L37" s="86">
        <v>8474</v>
      </c>
      <c r="M37" s="86">
        <f t="shared" si="0"/>
        <v>4891877</v>
      </c>
      <c r="N37" s="86">
        <v>832415</v>
      </c>
      <c r="O37" s="86">
        <v>201651</v>
      </c>
      <c r="P37" s="86">
        <v>0</v>
      </c>
      <c r="Q37" s="86">
        <v>18156</v>
      </c>
      <c r="R37" s="86">
        <f t="shared" si="1"/>
        <v>1052222</v>
      </c>
      <c r="S37" s="86">
        <f t="shared" si="2"/>
        <v>3839655</v>
      </c>
      <c r="T37" s="6">
        <v>30</v>
      </c>
    </row>
    <row r="38" spans="1:20" x14ac:dyDescent="0.25">
      <c r="A38" s="1">
        <v>31</v>
      </c>
      <c r="B38" s="1" t="s">
        <v>90</v>
      </c>
      <c r="C38" s="86">
        <v>0</v>
      </c>
      <c r="D38" s="86">
        <v>0</v>
      </c>
      <c r="E38" s="86">
        <v>0</v>
      </c>
      <c r="F38" s="86">
        <v>0</v>
      </c>
      <c r="G38" s="86">
        <v>0</v>
      </c>
      <c r="H38" s="86">
        <v>0</v>
      </c>
      <c r="I38" s="86">
        <v>0</v>
      </c>
      <c r="J38" s="86">
        <v>0</v>
      </c>
      <c r="K38" s="86">
        <v>0</v>
      </c>
      <c r="L38" s="86">
        <v>0</v>
      </c>
      <c r="M38" s="86">
        <f t="shared" si="0"/>
        <v>0</v>
      </c>
      <c r="N38" s="86">
        <v>0</v>
      </c>
      <c r="O38" s="86">
        <v>0</v>
      </c>
      <c r="P38" s="86">
        <v>0</v>
      </c>
      <c r="Q38" s="86">
        <v>0</v>
      </c>
      <c r="R38" s="86">
        <f t="shared" si="1"/>
        <v>0</v>
      </c>
      <c r="S38" s="86">
        <f t="shared" si="2"/>
        <v>0</v>
      </c>
      <c r="T38" s="6">
        <v>31</v>
      </c>
    </row>
    <row r="39" spans="1:20" x14ac:dyDescent="0.25">
      <c r="A39" s="1">
        <v>32</v>
      </c>
      <c r="B39" s="1" t="s">
        <v>91</v>
      </c>
      <c r="C39" s="86">
        <v>0</v>
      </c>
      <c r="D39" s="86">
        <v>0</v>
      </c>
      <c r="E39" s="86">
        <v>245416</v>
      </c>
      <c r="F39" s="86">
        <v>0</v>
      </c>
      <c r="G39" s="86">
        <v>389489</v>
      </c>
      <c r="H39" s="86">
        <v>794430</v>
      </c>
      <c r="I39" s="86">
        <v>0</v>
      </c>
      <c r="J39" s="86">
        <v>0</v>
      </c>
      <c r="K39" s="86">
        <v>0</v>
      </c>
      <c r="L39" s="86">
        <v>74085</v>
      </c>
      <c r="M39" s="86">
        <f t="shared" si="0"/>
        <v>1258004</v>
      </c>
      <c r="N39" s="86">
        <v>439513</v>
      </c>
      <c r="O39" s="86">
        <v>155297</v>
      </c>
      <c r="P39" s="86">
        <v>245968</v>
      </c>
      <c r="Q39" s="86">
        <v>0</v>
      </c>
      <c r="R39" s="86">
        <f t="shared" si="1"/>
        <v>840778</v>
      </c>
      <c r="S39" s="86">
        <f t="shared" si="2"/>
        <v>417226</v>
      </c>
      <c r="T39" s="6">
        <v>32</v>
      </c>
    </row>
    <row r="40" spans="1:20" x14ac:dyDescent="0.25">
      <c r="A40" s="1">
        <v>33</v>
      </c>
      <c r="B40" s="1" t="s">
        <v>33</v>
      </c>
      <c r="C40" s="86">
        <v>0</v>
      </c>
      <c r="D40" s="86">
        <v>0</v>
      </c>
      <c r="E40" s="86">
        <v>0</v>
      </c>
      <c r="F40" s="86">
        <v>623850</v>
      </c>
      <c r="G40" s="86">
        <v>26911</v>
      </c>
      <c r="H40" s="86">
        <v>15000</v>
      </c>
      <c r="I40" s="86">
        <v>0</v>
      </c>
      <c r="J40" s="86">
        <v>0</v>
      </c>
      <c r="K40" s="86">
        <v>0</v>
      </c>
      <c r="L40" s="86">
        <v>0</v>
      </c>
      <c r="M40" s="86">
        <f t="shared" si="0"/>
        <v>41911</v>
      </c>
      <c r="N40" s="86">
        <v>10730</v>
      </c>
      <c r="O40" s="86">
        <v>32845</v>
      </c>
      <c r="P40" s="86">
        <v>0</v>
      </c>
      <c r="Q40" s="86">
        <v>0</v>
      </c>
      <c r="R40" s="86">
        <f t="shared" si="1"/>
        <v>43575</v>
      </c>
      <c r="S40" s="86">
        <f t="shared" si="2"/>
        <v>-1664</v>
      </c>
      <c r="T40" s="6">
        <v>33</v>
      </c>
    </row>
    <row r="41" spans="1:20" x14ac:dyDescent="0.25">
      <c r="A41" s="1">
        <v>34</v>
      </c>
      <c r="B41" s="1" t="s">
        <v>92</v>
      </c>
      <c r="C41" s="86">
        <v>0</v>
      </c>
      <c r="D41" s="86">
        <v>0</v>
      </c>
      <c r="E41" s="86">
        <v>147965</v>
      </c>
      <c r="F41" s="86">
        <v>53590</v>
      </c>
      <c r="G41" s="86">
        <v>0</v>
      </c>
      <c r="H41" s="86">
        <v>0</v>
      </c>
      <c r="I41" s="86">
        <v>0</v>
      </c>
      <c r="J41" s="86">
        <v>0</v>
      </c>
      <c r="K41" s="86">
        <v>0</v>
      </c>
      <c r="L41" s="86">
        <v>0</v>
      </c>
      <c r="M41" s="86">
        <f t="shared" si="0"/>
        <v>0</v>
      </c>
      <c r="N41" s="86">
        <v>0</v>
      </c>
      <c r="O41" s="86">
        <v>0</v>
      </c>
      <c r="P41" s="86">
        <v>0</v>
      </c>
      <c r="Q41" s="86">
        <v>0</v>
      </c>
      <c r="R41" s="86">
        <f t="shared" si="1"/>
        <v>0</v>
      </c>
      <c r="S41" s="86">
        <f t="shared" si="2"/>
        <v>0</v>
      </c>
      <c r="T41" s="6">
        <v>34</v>
      </c>
    </row>
    <row r="42" spans="1:20" x14ac:dyDescent="0.25">
      <c r="A42" s="1">
        <v>35</v>
      </c>
      <c r="B42" s="1" t="s">
        <v>93</v>
      </c>
      <c r="C42" s="86">
        <v>0</v>
      </c>
      <c r="D42" s="86">
        <v>0</v>
      </c>
      <c r="E42" s="86">
        <v>0</v>
      </c>
      <c r="F42" s="86">
        <v>0</v>
      </c>
      <c r="G42" s="86">
        <v>668860</v>
      </c>
      <c r="H42" s="86">
        <v>0</v>
      </c>
      <c r="I42" s="86">
        <v>0</v>
      </c>
      <c r="J42" s="86">
        <v>0</v>
      </c>
      <c r="K42" s="86">
        <v>1500</v>
      </c>
      <c r="L42" s="86">
        <v>74947</v>
      </c>
      <c r="M42" s="86">
        <f t="shared" si="0"/>
        <v>745307</v>
      </c>
      <c r="N42" s="86">
        <v>1149665</v>
      </c>
      <c r="O42" s="86">
        <v>599220</v>
      </c>
      <c r="P42" s="86">
        <v>205231</v>
      </c>
      <c r="Q42" s="86">
        <v>0</v>
      </c>
      <c r="R42" s="86">
        <f t="shared" si="1"/>
        <v>1954116</v>
      </c>
      <c r="S42" s="86">
        <f t="shared" si="2"/>
        <v>-1208809</v>
      </c>
      <c r="T42" s="6">
        <v>35</v>
      </c>
    </row>
    <row r="43" spans="1:20" x14ac:dyDescent="0.25">
      <c r="A43" s="1">
        <v>36</v>
      </c>
      <c r="B43" s="1" t="s">
        <v>94</v>
      </c>
      <c r="C43" s="86">
        <v>0</v>
      </c>
      <c r="D43" s="86">
        <v>0</v>
      </c>
      <c r="E43" s="86">
        <v>0</v>
      </c>
      <c r="F43" s="86">
        <v>0</v>
      </c>
      <c r="G43" s="86">
        <v>4312516</v>
      </c>
      <c r="H43" s="86">
        <v>0</v>
      </c>
      <c r="I43" s="86">
        <v>0</v>
      </c>
      <c r="J43" s="86">
        <v>0</v>
      </c>
      <c r="K43" s="86">
        <v>0</v>
      </c>
      <c r="L43" s="86">
        <v>94082</v>
      </c>
      <c r="M43" s="86">
        <f t="shared" si="0"/>
        <v>4406598</v>
      </c>
      <c r="N43" s="86">
        <v>3054406</v>
      </c>
      <c r="O43" s="86">
        <v>1155860</v>
      </c>
      <c r="P43" s="86">
        <v>173022</v>
      </c>
      <c r="Q43" s="86">
        <v>0</v>
      </c>
      <c r="R43" s="86">
        <f t="shared" si="1"/>
        <v>4383288</v>
      </c>
      <c r="S43" s="86">
        <f t="shared" si="2"/>
        <v>23310</v>
      </c>
      <c r="T43" s="6">
        <v>36</v>
      </c>
    </row>
    <row r="44" spans="1:20" x14ac:dyDescent="0.25">
      <c r="A44" s="1">
        <v>37</v>
      </c>
      <c r="B44" s="1" t="s">
        <v>95</v>
      </c>
      <c r="C44" s="86">
        <v>0</v>
      </c>
      <c r="D44" s="86">
        <v>0</v>
      </c>
      <c r="E44" s="86">
        <v>0</v>
      </c>
      <c r="F44" s="86">
        <v>0</v>
      </c>
      <c r="G44" s="86">
        <v>13530343</v>
      </c>
      <c r="H44" s="86">
        <v>-500000</v>
      </c>
      <c r="I44" s="86">
        <v>0</v>
      </c>
      <c r="J44" s="86">
        <v>0</v>
      </c>
      <c r="K44" s="86">
        <v>0</v>
      </c>
      <c r="L44" s="86">
        <v>568062</v>
      </c>
      <c r="M44" s="86">
        <f t="shared" si="0"/>
        <v>13598405</v>
      </c>
      <c r="N44" s="86">
        <v>5545084</v>
      </c>
      <c r="O44" s="86">
        <v>2861684</v>
      </c>
      <c r="P44" s="86">
        <v>4138547</v>
      </c>
      <c r="Q44" s="86">
        <v>81695</v>
      </c>
      <c r="R44" s="86">
        <f t="shared" si="1"/>
        <v>12627010</v>
      </c>
      <c r="S44" s="86">
        <f t="shared" si="2"/>
        <v>971395</v>
      </c>
      <c r="T44" s="6">
        <v>37</v>
      </c>
    </row>
    <row r="45" spans="1:20" x14ac:dyDescent="0.25">
      <c r="A45" s="1">
        <v>38</v>
      </c>
      <c r="B45" s="1" t="s">
        <v>96</v>
      </c>
      <c r="C45" s="86">
        <v>0</v>
      </c>
      <c r="D45" s="86">
        <v>0</v>
      </c>
      <c r="E45" s="86">
        <v>56320</v>
      </c>
      <c r="F45" s="86">
        <v>0</v>
      </c>
      <c r="G45" s="86">
        <v>225262</v>
      </c>
      <c r="H45" s="86">
        <v>0</v>
      </c>
      <c r="I45" s="86">
        <v>0</v>
      </c>
      <c r="J45" s="86">
        <v>0</v>
      </c>
      <c r="K45" s="86">
        <v>0</v>
      </c>
      <c r="L45" s="86">
        <v>0</v>
      </c>
      <c r="M45" s="86">
        <f t="shared" si="0"/>
        <v>225262</v>
      </c>
      <c r="N45" s="86">
        <v>233746</v>
      </c>
      <c r="O45" s="86">
        <v>97106</v>
      </c>
      <c r="P45" s="86">
        <v>788</v>
      </c>
      <c r="Q45" s="86">
        <v>0</v>
      </c>
      <c r="R45" s="86">
        <f t="shared" si="1"/>
        <v>331640</v>
      </c>
      <c r="S45" s="86">
        <f t="shared" si="2"/>
        <v>-106378</v>
      </c>
      <c r="T45" s="6">
        <v>38</v>
      </c>
    </row>
    <row r="46" spans="1:20" x14ac:dyDescent="0.25">
      <c r="A46" s="1">
        <v>39</v>
      </c>
      <c r="B46" s="1" t="s">
        <v>97</v>
      </c>
      <c r="C46" s="86">
        <v>0</v>
      </c>
      <c r="D46" s="86">
        <v>0</v>
      </c>
      <c r="E46" s="86">
        <v>0</v>
      </c>
      <c r="F46" s="86">
        <v>0</v>
      </c>
      <c r="G46" s="86">
        <v>83134</v>
      </c>
      <c r="H46" s="86">
        <v>0</v>
      </c>
      <c r="I46" s="86">
        <v>0</v>
      </c>
      <c r="J46" s="86">
        <v>215198</v>
      </c>
      <c r="K46" s="86">
        <v>484976</v>
      </c>
      <c r="L46" s="86">
        <v>0</v>
      </c>
      <c r="M46" s="86">
        <f t="shared" si="0"/>
        <v>783308</v>
      </c>
      <c r="N46" s="86">
        <v>783308</v>
      </c>
      <c r="O46" s="86">
        <v>0</v>
      </c>
      <c r="P46" s="86">
        <v>0</v>
      </c>
      <c r="Q46" s="86">
        <v>0</v>
      </c>
      <c r="R46" s="86">
        <f t="shared" si="1"/>
        <v>783308</v>
      </c>
      <c r="S46" s="86">
        <f t="shared" si="2"/>
        <v>0</v>
      </c>
      <c r="T46" s="6">
        <v>39</v>
      </c>
    </row>
    <row r="47" spans="1:20" x14ac:dyDescent="0.25">
      <c r="A47" s="1">
        <v>40</v>
      </c>
      <c r="B47" s="1" t="s">
        <v>98</v>
      </c>
      <c r="C47" s="90">
        <v>0</v>
      </c>
      <c r="D47" s="90">
        <v>0</v>
      </c>
      <c r="E47" s="90">
        <v>0</v>
      </c>
      <c r="F47" s="90">
        <v>0</v>
      </c>
      <c r="G47" s="90">
        <v>5795167</v>
      </c>
      <c r="H47" s="90">
        <v>0</v>
      </c>
      <c r="I47" s="90">
        <v>0</v>
      </c>
      <c r="J47" s="90">
        <v>0</v>
      </c>
      <c r="K47" s="90">
        <v>0</v>
      </c>
      <c r="L47" s="90">
        <v>41074</v>
      </c>
      <c r="M47" s="90">
        <f t="shared" si="0"/>
        <v>5836241</v>
      </c>
      <c r="N47" s="90">
        <v>3741379</v>
      </c>
      <c r="O47" s="90">
        <v>1177411</v>
      </c>
      <c r="P47" s="90">
        <v>771323</v>
      </c>
      <c r="Q47" s="90">
        <v>0</v>
      </c>
      <c r="R47" s="90">
        <f t="shared" si="1"/>
        <v>5690113</v>
      </c>
      <c r="S47" s="90">
        <f t="shared" si="2"/>
        <v>146128</v>
      </c>
      <c r="T47" s="6">
        <v>40</v>
      </c>
    </row>
    <row r="48" spans="1:20" x14ac:dyDescent="0.25">
      <c r="A48" s="1">
        <v>41</v>
      </c>
      <c r="B48" s="1" t="s">
        <v>99</v>
      </c>
      <c r="C48" s="86">
        <v>0</v>
      </c>
      <c r="D48" s="86">
        <v>0</v>
      </c>
      <c r="E48" s="86">
        <v>118378</v>
      </c>
      <c r="F48" s="86">
        <v>0</v>
      </c>
      <c r="G48" s="86">
        <v>0</v>
      </c>
      <c r="H48" s="86">
        <v>0</v>
      </c>
      <c r="I48" s="86">
        <v>0</v>
      </c>
      <c r="J48" s="86">
        <v>0</v>
      </c>
      <c r="K48" s="86">
        <v>0</v>
      </c>
      <c r="L48" s="86">
        <v>66397</v>
      </c>
      <c r="M48" s="86">
        <f t="shared" si="0"/>
        <v>66397</v>
      </c>
      <c r="N48" s="86">
        <v>66703</v>
      </c>
      <c r="O48" s="86">
        <v>0</v>
      </c>
      <c r="P48" s="86">
        <v>0</v>
      </c>
      <c r="Q48" s="86">
        <v>37755</v>
      </c>
      <c r="R48" s="86">
        <f t="shared" si="1"/>
        <v>104458</v>
      </c>
      <c r="S48" s="86">
        <f t="shared" si="2"/>
        <v>-38061</v>
      </c>
      <c r="T48" s="6">
        <v>41</v>
      </c>
    </row>
    <row r="49" spans="1:20" x14ac:dyDescent="0.25">
      <c r="A49" s="1">
        <v>42</v>
      </c>
      <c r="B49" s="1" t="s">
        <v>100</v>
      </c>
      <c r="C49" s="86">
        <v>0</v>
      </c>
      <c r="D49" s="86">
        <v>0</v>
      </c>
      <c r="E49" s="86">
        <v>-11708</v>
      </c>
      <c r="F49" s="86">
        <v>104700</v>
      </c>
      <c r="G49" s="86">
        <v>26596044</v>
      </c>
      <c r="H49" s="86">
        <v>429444</v>
      </c>
      <c r="I49" s="86">
        <v>0</v>
      </c>
      <c r="J49" s="86">
        <v>0</v>
      </c>
      <c r="K49" s="86">
        <v>30000</v>
      </c>
      <c r="L49" s="86">
        <v>1677928</v>
      </c>
      <c r="M49" s="86">
        <f t="shared" si="0"/>
        <v>28733416</v>
      </c>
      <c r="N49" s="86">
        <v>18625988</v>
      </c>
      <c r="O49" s="86">
        <v>11026652</v>
      </c>
      <c r="P49" s="86">
        <v>447920</v>
      </c>
      <c r="Q49" s="86">
        <v>566040</v>
      </c>
      <c r="R49" s="86">
        <f t="shared" si="1"/>
        <v>30666600</v>
      </c>
      <c r="S49" s="86">
        <f t="shared" si="2"/>
        <v>-1933184</v>
      </c>
      <c r="T49" s="6">
        <v>42</v>
      </c>
    </row>
    <row r="50" spans="1:20" x14ac:dyDescent="0.25">
      <c r="A50" s="1">
        <v>43</v>
      </c>
      <c r="B50" s="1" t="s">
        <v>101</v>
      </c>
      <c r="C50" s="86">
        <v>0</v>
      </c>
      <c r="D50" s="86">
        <v>0</v>
      </c>
      <c r="E50" s="86">
        <v>9478696</v>
      </c>
      <c r="F50" s="86">
        <v>1832250</v>
      </c>
      <c r="G50" s="86">
        <v>126007966</v>
      </c>
      <c r="H50" s="86">
        <v>0</v>
      </c>
      <c r="I50" s="86">
        <v>0</v>
      </c>
      <c r="J50" s="86">
        <v>0</v>
      </c>
      <c r="K50" s="86">
        <v>0</v>
      </c>
      <c r="L50" s="86">
        <v>27503300</v>
      </c>
      <c r="M50" s="86">
        <f t="shared" si="0"/>
        <v>153511266</v>
      </c>
      <c r="N50" s="86">
        <v>67089383</v>
      </c>
      <c r="O50" s="86">
        <v>35868090</v>
      </c>
      <c r="P50" s="86">
        <v>10169193</v>
      </c>
      <c r="Q50" s="86">
        <v>0</v>
      </c>
      <c r="R50" s="86">
        <f t="shared" si="1"/>
        <v>113126666</v>
      </c>
      <c r="S50" s="86">
        <f t="shared" si="2"/>
        <v>40384600</v>
      </c>
      <c r="T50" s="6">
        <v>43</v>
      </c>
    </row>
    <row r="51" spans="1:20" x14ac:dyDescent="0.25">
      <c r="A51" s="1">
        <v>44</v>
      </c>
      <c r="B51" s="1" t="s">
        <v>102</v>
      </c>
      <c r="C51" s="86">
        <v>0</v>
      </c>
      <c r="D51" s="86">
        <v>0</v>
      </c>
      <c r="E51" s="86">
        <v>0</v>
      </c>
      <c r="F51" s="86">
        <v>0</v>
      </c>
      <c r="G51" s="86">
        <v>0</v>
      </c>
      <c r="H51" s="86">
        <v>0</v>
      </c>
      <c r="I51" s="86">
        <v>0</v>
      </c>
      <c r="J51" s="86">
        <v>0</v>
      </c>
      <c r="K51" s="86">
        <v>0</v>
      </c>
      <c r="L51" s="86">
        <v>0</v>
      </c>
      <c r="M51" s="86">
        <f t="shared" si="0"/>
        <v>0</v>
      </c>
      <c r="N51" s="86">
        <v>0</v>
      </c>
      <c r="O51" s="86">
        <v>0</v>
      </c>
      <c r="P51" s="86">
        <v>0</v>
      </c>
      <c r="Q51" s="86">
        <v>0</v>
      </c>
      <c r="R51" s="86">
        <f t="shared" si="1"/>
        <v>0</v>
      </c>
      <c r="S51" s="86">
        <f t="shared" si="2"/>
        <v>0</v>
      </c>
      <c r="T51" s="6">
        <v>44</v>
      </c>
    </row>
    <row r="52" spans="1:20" x14ac:dyDescent="0.25">
      <c r="A52" s="1">
        <v>45</v>
      </c>
      <c r="B52" s="1" t="s">
        <v>103</v>
      </c>
      <c r="C52" s="86">
        <v>0</v>
      </c>
      <c r="D52" s="86">
        <v>0</v>
      </c>
      <c r="E52" s="86">
        <v>0</v>
      </c>
      <c r="F52" s="86">
        <v>0</v>
      </c>
      <c r="G52" s="86">
        <v>40549</v>
      </c>
      <c r="H52" s="86">
        <v>1126</v>
      </c>
      <c r="I52" s="86">
        <v>0</v>
      </c>
      <c r="J52" s="86">
        <v>0</v>
      </c>
      <c r="K52" s="86">
        <v>0</v>
      </c>
      <c r="L52" s="86">
        <v>45</v>
      </c>
      <c r="M52" s="86">
        <f t="shared" si="0"/>
        <v>41720</v>
      </c>
      <c r="N52" s="86">
        <v>23177</v>
      </c>
      <c r="O52" s="86">
        <v>23801</v>
      </c>
      <c r="P52" s="86">
        <v>5722</v>
      </c>
      <c r="Q52" s="86">
        <v>0</v>
      </c>
      <c r="R52" s="86">
        <f t="shared" si="1"/>
        <v>52700</v>
      </c>
      <c r="S52" s="86">
        <f t="shared" si="2"/>
        <v>-10980</v>
      </c>
      <c r="T52" s="6">
        <v>45</v>
      </c>
    </row>
    <row r="53" spans="1:20" x14ac:dyDescent="0.25">
      <c r="A53" s="1">
        <v>46</v>
      </c>
      <c r="B53" s="1" t="s">
        <v>104</v>
      </c>
      <c r="C53" s="86">
        <v>0</v>
      </c>
      <c r="D53" s="86">
        <v>0</v>
      </c>
      <c r="E53" s="86">
        <v>0</v>
      </c>
      <c r="F53" s="86">
        <v>1045571</v>
      </c>
      <c r="G53" s="86">
        <v>6369021</v>
      </c>
      <c r="H53" s="86">
        <v>3799950</v>
      </c>
      <c r="I53" s="86">
        <v>0</v>
      </c>
      <c r="J53" s="86">
        <v>0</v>
      </c>
      <c r="K53" s="86">
        <v>0</v>
      </c>
      <c r="L53" s="86">
        <v>83789</v>
      </c>
      <c r="M53" s="86">
        <f t="shared" si="0"/>
        <v>10252760</v>
      </c>
      <c r="N53" s="86">
        <v>7029199</v>
      </c>
      <c r="O53" s="86">
        <v>520577</v>
      </c>
      <c r="P53" s="86">
        <v>1233507</v>
      </c>
      <c r="Q53" s="86">
        <v>0</v>
      </c>
      <c r="R53" s="86">
        <f t="shared" si="1"/>
        <v>8783283</v>
      </c>
      <c r="S53" s="86">
        <f t="shared" si="2"/>
        <v>1469477</v>
      </c>
      <c r="T53" s="6">
        <v>46</v>
      </c>
    </row>
    <row r="54" spans="1:20" x14ac:dyDescent="0.25">
      <c r="A54" s="1">
        <v>47</v>
      </c>
      <c r="B54" s="1" t="s">
        <v>105</v>
      </c>
      <c r="C54" s="86">
        <v>0</v>
      </c>
      <c r="D54" s="86">
        <v>0</v>
      </c>
      <c r="E54" s="86">
        <v>708761</v>
      </c>
      <c r="F54" s="86">
        <v>0</v>
      </c>
      <c r="G54" s="86">
        <v>18177551</v>
      </c>
      <c r="H54" s="86">
        <v>0</v>
      </c>
      <c r="I54" s="86">
        <v>0</v>
      </c>
      <c r="J54" s="86">
        <v>0</v>
      </c>
      <c r="K54" s="86">
        <v>0</v>
      </c>
      <c r="L54" s="86">
        <v>4438080</v>
      </c>
      <c r="M54" s="86">
        <f t="shared" si="0"/>
        <v>22615631</v>
      </c>
      <c r="N54" s="86">
        <v>12364418</v>
      </c>
      <c r="O54" s="86">
        <v>8115624</v>
      </c>
      <c r="P54" s="86">
        <v>854412</v>
      </c>
      <c r="Q54" s="86">
        <v>0</v>
      </c>
      <c r="R54" s="86">
        <f t="shared" si="1"/>
        <v>21334454</v>
      </c>
      <c r="S54" s="86">
        <f t="shared" si="2"/>
        <v>1281177</v>
      </c>
      <c r="T54" s="6">
        <v>47</v>
      </c>
    </row>
    <row r="55" spans="1:20" x14ac:dyDescent="0.25">
      <c r="A55" s="1">
        <v>48</v>
      </c>
      <c r="B55" s="1" t="s">
        <v>106</v>
      </c>
      <c r="C55" s="86">
        <v>0</v>
      </c>
      <c r="D55" s="86">
        <v>0</v>
      </c>
      <c r="E55" s="86">
        <v>73359</v>
      </c>
      <c r="F55" s="86">
        <v>0</v>
      </c>
      <c r="G55" s="86">
        <v>143223</v>
      </c>
      <c r="H55" s="86">
        <v>0</v>
      </c>
      <c r="I55" s="86">
        <v>0</v>
      </c>
      <c r="J55" s="86">
        <v>0</v>
      </c>
      <c r="K55" s="86">
        <v>0</v>
      </c>
      <c r="L55" s="86">
        <v>97</v>
      </c>
      <c r="M55" s="86">
        <f t="shared" si="0"/>
        <v>143320</v>
      </c>
      <c r="N55" s="86">
        <v>173955</v>
      </c>
      <c r="O55" s="86">
        <v>17085</v>
      </c>
      <c r="P55" s="86">
        <v>0</v>
      </c>
      <c r="Q55" s="86">
        <v>0</v>
      </c>
      <c r="R55" s="86">
        <f t="shared" si="1"/>
        <v>191040</v>
      </c>
      <c r="S55" s="86">
        <f t="shared" si="2"/>
        <v>-47720</v>
      </c>
      <c r="T55" s="6">
        <v>48</v>
      </c>
    </row>
    <row r="56" spans="1:20" x14ac:dyDescent="0.25">
      <c r="A56" s="1">
        <v>49</v>
      </c>
      <c r="B56" s="1" t="s">
        <v>107</v>
      </c>
      <c r="C56" s="86">
        <v>0</v>
      </c>
      <c r="D56" s="86">
        <v>0</v>
      </c>
      <c r="E56" s="86">
        <v>0</v>
      </c>
      <c r="F56" s="86">
        <v>0</v>
      </c>
      <c r="G56" s="86">
        <v>6707717</v>
      </c>
      <c r="H56" s="86">
        <v>0</v>
      </c>
      <c r="I56" s="86">
        <v>0</v>
      </c>
      <c r="J56" s="86">
        <v>0</v>
      </c>
      <c r="K56" s="86">
        <v>0</v>
      </c>
      <c r="L56" s="86">
        <v>456650</v>
      </c>
      <c r="M56" s="86">
        <f t="shared" si="0"/>
        <v>7164367</v>
      </c>
      <c r="N56" s="86">
        <v>4172096</v>
      </c>
      <c r="O56" s="86">
        <v>1489516</v>
      </c>
      <c r="P56" s="86">
        <v>619950</v>
      </c>
      <c r="Q56" s="86">
        <v>684631</v>
      </c>
      <c r="R56" s="86">
        <f t="shared" si="1"/>
        <v>6966193</v>
      </c>
      <c r="S56" s="86">
        <f t="shared" si="2"/>
        <v>198174</v>
      </c>
      <c r="T56" s="6">
        <v>49</v>
      </c>
    </row>
    <row r="57" spans="1:20" x14ac:dyDescent="0.25">
      <c r="A57" s="1">
        <v>50</v>
      </c>
      <c r="B57" s="1" t="s">
        <v>108</v>
      </c>
      <c r="C57" s="90">
        <v>0</v>
      </c>
      <c r="D57" s="90">
        <v>0</v>
      </c>
      <c r="E57" s="90">
        <v>30000</v>
      </c>
      <c r="F57" s="90">
        <v>0</v>
      </c>
      <c r="G57" s="90">
        <v>0</v>
      </c>
      <c r="H57" s="90">
        <v>0</v>
      </c>
      <c r="I57" s="90">
        <v>0</v>
      </c>
      <c r="J57" s="90">
        <v>0</v>
      </c>
      <c r="K57" s="90">
        <v>0</v>
      </c>
      <c r="L57" s="90">
        <v>0</v>
      </c>
      <c r="M57" s="90">
        <f t="shared" si="0"/>
        <v>0</v>
      </c>
      <c r="N57" s="90">
        <v>0</v>
      </c>
      <c r="O57" s="90">
        <v>0</v>
      </c>
      <c r="P57" s="90">
        <v>0</v>
      </c>
      <c r="Q57" s="90">
        <v>0</v>
      </c>
      <c r="R57" s="90">
        <f t="shared" si="1"/>
        <v>0</v>
      </c>
      <c r="S57" s="90">
        <f t="shared" si="2"/>
        <v>0</v>
      </c>
      <c r="T57" s="6">
        <v>50</v>
      </c>
    </row>
    <row r="58" spans="1:20" x14ac:dyDescent="0.25">
      <c r="A58" s="1">
        <v>51</v>
      </c>
      <c r="B58" s="1" t="s">
        <v>109</v>
      </c>
      <c r="C58" s="90">
        <v>0</v>
      </c>
      <c r="D58" s="90">
        <v>0</v>
      </c>
      <c r="E58" s="90">
        <v>0</v>
      </c>
      <c r="F58" s="90">
        <v>0</v>
      </c>
      <c r="G58" s="90">
        <v>25729</v>
      </c>
      <c r="H58" s="90">
        <v>0</v>
      </c>
      <c r="I58" s="90">
        <v>0</v>
      </c>
      <c r="J58" s="90">
        <v>0</v>
      </c>
      <c r="K58" s="90">
        <v>0</v>
      </c>
      <c r="L58" s="90">
        <v>37</v>
      </c>
      <c r="M58" s="90">
        <f t="shared" si="0"/>
        <v>25766</v>
      </c>
      <c r="N58" s="90">
        <v>40477</v>
      </c>
      <c r="O58" s="90">
        <v>52848</v>
      </c>
      <c r="P58" s="90">
        <v>2292</v>
      </c>
      <c r="Q58" s="90">
        <v>0</v>
      </c>
      <c r="R58" s="90">
        <f t="shared" si="1"/>
        <v>95617</v>
      </c>
      <c r="S58" s="90">
        <f t="shared" si="2"/>
        <v>-69851</v>
      </c>
      <c r="T58" s="6">
        <v>51</v>
      </c>
    </row>
    <row r="59" spans="1:20" x14ac:dyDescent="0.25">
      <c r="A59" s="1">
        <v>52</v>
      </c>
      <c r="B59" s="1" t="s">
        <v>110</v>
      </c>
      <c r="C59" s="86">
        <v>0</v>
      </c>
      <c r="D59" s="86">
        <v>0</v>
      </c>
      <c r="E59" s="86">
        <v>0</v>
      </c>
      <c r="F59" s="86">
        <v>0</v>
      </c>
      <c r="G59" s="86">
        <v>3976330</v>
      </c>
      <c r="H59" s="86">
        <v>0</v>
      </c>
      <c r="I59" s="86">
        <v>0</v>
      </c>
      <c r="J59" s="86">
        <v>0</v>
      </c>
      <c r="K59" s="86">
        <v>0</v>
      </c>
      <c r="L59" s="86">
        <v>23432</v>
      </c>
      <c r="M59" s="86">
        <f t="shared" si="0"/>
        <v>3999762</v>
      </c>
      <c r="N59" s="86">
        <v>2527414</v>
      </c>
      <c r="O59" s="86">
        <v>3164894</v>
      </c>
      <c r="P59" s="86">
        <v>392930</v>
      </c>
      <c r="Q59" s="86">
        <v>0</v>
      </c>
      <c r="R59" s="86">
        <f t="shared" si="1"/>
        <v>6085238</v>
      </c>
      <c r="S59" s="86">
        <f t="shared" si="2"/>
        <v>-2085476</v>
      </c>
      <c r="T59" s="6">
        <v>52</v>
      </c>
    </row>
    <row r="60" spans="1:20" x14ac:dyDescent="0.25">
      <c r="A60" s="1">
        <v>53</v>
      </c>
      <c r="B60" s="1" t="s">
        <v>111</v>
      </c>
      <c r="C60" s="86">
        <v>0</v>
      </c>
      <c r="D60" s="86">
        <v>0</v>
      </c>
      <c r="E60" s="86">
        <v>1391189</v>
      </c>
      <c r="F60" s="86">
        <v>0</v>
      </c>
      <c r="G60" s="86">
        <v>11347830</v>
      </c>
      <c r="H60" s="86">
        <v>115442809</v>
      </c>
      <c r="I60" s="86">
        <v>0</v>
      </c>
      <c r="J60" s="86">
        <v>14793492</v>
      </c>
      <c r="K60" s="86">
        <v>312776</v>
      </c>
      <c r="L60" s="86">
        <v>0</v>
      </c>
      <c r="M60" s="86">
        <f t="shared" si="0"/>
        <v>141896907</v>
      </c>
      <c r="N60" s="86">
        <v>124302087</v>
      </c>
      <c r="O60" s="86">
        <v>3240296</v>
      </c>
      <c r="P60" s="86">
        <v>11220416</v>
      </c>
      <c r="Q60" s="86">
        <v>0</v>
      </c>
      <c r="R60" s="86">
        <f t="shared" si="1"/>
        <v>138762799</v>
      </c>
      <c r="S60" s="86">
        <f t="shared" si="2"/>
        <v>3134108</v>
      </c>
      <c r="T60" s="6">
        <v>53</v>
      </c>
    </row>
    <row r="61" spans="1:20" x14ac:dyDescent="0.25">
      <c r="A61" s="1">
        <v>54</v>
      </c>
      <c r="B61" s="1" t="s">
        <v>112</v>
      </c>
      <c r="C61" s="86">
        <v>0</v>
      </c>
      <c r="D61" s="86">
        <v>0</v>
      </c>
      <c r="E61" s="86">
        <v>0</v>
      </c>
      <c r="F61" s="86">
        <v>0</v>
      </c>
      <c r="G61" s="86">
        <v>2396645</v>
      </c>
      <c r="H61" s="86">
        <v>0</v>
      </c>
      <c r="I61" s="86">
        <v>0</v>
      </c>
      <c r="J61" s="86">
        <v>0</v>
      </c>
      <c r="K61" s="86">
        <v>0</v>
      </c>
      <c r="L61" s="86">
        <v>29433</v>
      </c>
      <c r="M61" s="86">
        <f t="shared" si="0"/>
        <v>2426078</v>
      </c>
      <c r="N61" s="86">
        <v>2649921</v>
      </c>
      <c r="O61" s="86">
        <v>714684</v>
      </c>
      <c r="P61" s="86">
        <v>0</v>
      </c>
      <c r="Q61" s="86">
        <v>0</v>
      </c>
      <c r="R61" s="86">
        <f t="shared" si="1"/>
        <v>3364605</v>
      </c>
      <c r="S61" s="86">
        <f t="shared" si="2"/>
        <v>-938527</v>
      </c>
      <c r="T61" s="6">
        <v>54</v>
      </c>
    </row>
    <row r="62" spans="1:20" x14ac:dyDescent="0.25">
      <c r="A62" s="1">
        <v>55</v>
      </c>
      <c r="B62" s="1" t="s">
        <v>113</v>
      </c>
      <c r="C62" s="86">
        <v>0</v>
      </c>
      <c r="D62" s="86">
        <v>0</v>
      </c>
      <c r="E62" s="86">
        <v>0</v>
      </c>
      <c r="F62" s="86">
        <v>0</v>
      </c>
      <c r="G62" s="86">
        <v>0</v>
      </c>
      <c r="H62" s="86">
        <v>0</v>
      </c>
      <c r="I62" s="86">
        <v>0</v>
      </c>
      <c r="J62" s="86">
        <v>0</v>
      </c>
      <c r="K62" s="86">
        <v>0</v>
      </c>
      <c r="L62" s="86">
        <v>0</v>
      </c>
      <c r="M62" s="86">
        <f t="shared" si="0"/>
        <v>0</v>
      </c>
      <c r="N62" s="86">
        <v>0</v>
      </c>
      <c r="O62" s="86">
        <v>0</v>
      </c>
      <c r="P62" s="86">
        <v>0</v>
      </c>
      <c r="Q62" s="86">
        <v>0</v>
      </c>
      <c r="R62" s="86">
        <f t="shared" si="1"/>
        <v>0</v>
      </c>
      <c r="S62" s="86">
        <f t="shared" si="2"/>
        <v>0</v>
      </c>
      <c r="T62" s="6">
        <v>55</v>
      </c>
    </row>
    <row r="63" spans="1:20" x14ac:dyDescent="0.25">
      <c r="A63" s="1">
        <v>56</v>
      </c>
      <c r="B63" s="1" t="s">
        <v>114</v>
      </c>
      <c r="C63" s="86">
        <v>0</v>
      </c>
      <c r="D63" s="86">
        <v>0</v>
      </c>
      <c r="E63" s="86">
        <v>0</v>
      </c>
      <c r="F63" s="86">
        <v>0</v>
      </c>
      <c r="G63" s="86">
        <v>0</v>
      </c>
      <c r="H63" s="86">
        <v>0</v>
      </c>
      <c r="I63" s="86">
        <v>0</v>
      </c>
      <c r="J63" s="86">
        <v>0</v>
      </c>
      <c r="K63" s="86">
        <v>0</v>
      </c>
      <c r="L63" s="86">
        <v>0</v>
      </c>
      <c r="M63" s="86">
        <f t="shared" si="0"/>
        <v>0</v>
      </c>
      <c r="N63" s="86">
        <v>0</v>
      </c>
      <c r="O63" s="86">
        <v>0</v>
      </c>
      <c r="P63" s="86">
        <v>0</v>
      </c>
      <c r="Q63" s="86">
        <v>0</v>
      </c>
      <c r="R63" s="86">
        <f t="shared" si="1"/>
        <v>0</v>
      </c>
      <c r="S63" s="86">
        <f t="shared" si="2"/>
        <v>0</v>
      </c>
      <c r="T63" s="6">
        <v>56</v>
      </c>
    </row>
    <row r="64" spans="1:20" x14ac:dyDescent="0.25">
      <c r="A64" s="1">
        <v>57</v>
      </c>
      <c r="B64" s="1" t="s">
        <v>115</v>
      </c>
      <c r="C64" s="86">
        <v>0</v>
      </c>
      <c r="D64" s="86">
        <v>0</v>
      </c>
      <c r="E64" s="86">
        <v>0</v>
      </c>
      <c r="F64" s="86">
        <v>0</v>
      </c>
      <c r="G64" s="86">
        <v>0</v>
      </c>
      <c r="H64" s="86">
        <v>0</v>
      </c>
      <c r="I64" s="86">
        <v>0</v>
      </c>
      <c r="J64" s="86">
        <v>0</v>
      </c>
      <c r="K64" s="86">
        <v>0</v>
      </c>
      <c r="L64" s="86">
        <v>0</v>
      </c>
      <c r="M64" s="86">
        <f t="shared" si="0"/>
        <v>0</v>
      </c>
      <c r="N64" s="86">
        <v>0</v>
      </c>
      <c r="O64" s="86">
        <v>0</v>
      </c>
      <c r="P64" s="86">
        <v>0</v>
      </c>
      <c r="Q64" s="86">
        <v>0</v>
      </c>
      <c r="R64" s="86">
        <f t="shared" si="1"/>
        <v>0</v>
      </c>
      <c r="S64" s="86">
        <f t="shared" si="2"/>
        <v>0</v>
      </c>
      <c r="T64" s="6">
        <v>57</v>
      </c>
    </row>
    <row r="65" spans="1:20" x14ac:dyDescent="0.25">
      <c r="A65" s="1">
        <v>58</v>
      </c>
      <c r="B65" s="1" t="s">
        <v>116</v>
      </c>
      <c r="C65" s="86">
        <v>0</v>
      </c>
      <c r="D65" s="86">
        <v>0</v>
      </c>
      <c r="E65" s="86">
        <v>60000</v>
      </c>
      <c r="F65" s="86">
        <v>0</v>
      </c>
      <c r="G65" s="86">
        <v>0</v>
      </c>
      <c r="H65" s="86">
        <v>0</v>
      </c>
      <c r="I65" s="86">
        <v>0</v>
      </c>
      <c r="J65" s="86">
        <v>0</v>
      </c>
      <c r="K65" s="86">
        <v>0</v>
      </c>
      <c r="L65" s="86">
        <v>0</v>
      </c>
      <c r="M65" s="86">
        <f t="shared" si="0"/>
        <v>0</v>
      </c>
      <c r="N65" s="86">
        <v>0</v>
      </c>
      <c r="O65" s="86">
        <v>0</v>
      </c>
      <c r="P65" s="86">
        <v>0</v>
      </c>
      <c r="Q65" s="86">
        <v>0</v>
      </c>
      <c r="R65" s="86">
        <f t="shared" si="1"/>
        <v>0</v>
      </c>
      <c r="S65" s="86">
        <f t="shared" si="2"/>
        <v>0</v>
      </c>
      <c r="T65" s="6">
        <v>58</v>
      </c>
    </row>
    <row r="66" spans="1:20" x14ac:dyDescent="0.25">
      <c r="A66" s="1">
        <v>59</v>
      </c>
      <c r="B66" s="1" t="s">
        <v>117</v>
      </c>
      <c r="C66" s="86">
        <v>0</v>
      </c>
      <c r="D66" s="86">
        <v>0</v>
      </c>
      <c r="E66" s="86">
        <v>0</v>
      </c>
      <c r="F66" s="86">
        <v>0</v>
      </c>
      <c r="G66" s="86">
        <v>98334</v>
      </c>
      <c r="H66" s="86">
        <v>0</v>
      </c>
      <c r="I66" s="86">
        <v>0</v>
      </c>
      <c r="J66" s="86">
        <v>24758</v>
      </c>
      <c r="K66" s="86">
        <v>0</v>
      </c>
      <c r="L66" s="86">
        <v>0</v>
      </c>
      <c r="M66" s="86">
        <f t="shared" si="0"/>
        <v>123092</v>
      </c>
      <c r="N66" s="86">
        <v>200752</v>
      </c>
      <c r="O66" s="86">
        <v>0</v>
      </c>
      <c r="P66" s="86">
        <v>0</v>
      </c>
      <c r="Q66" s="86">
        <v>0</v>
      </c>
      <c r="R66" s="86">
        <f t="shared" si="1"/>
        <v>200752</v>
      </c>
      <c r="S66" s="86">
        <f t="shared" si="2"/>
        <v>-77660</v>
      </c>
      <c r="T66" s="6">
        <v>59</v>
      </c>
    </row>
    <row r="67" spans="1:20" x14ac:dyDescent="0.25">
      <c r="A67" s="1">
        <v>60</v>
      </c>
      <c r="B67" s="1" t="s">
        <v>118</v>
      </c>
      <c r="C67" s="86">
        <v>0</v>
      </c>
      <c r="D67" s="86">
        <v>0</v>
      </c>
      <c r="E67" s="86">
        <v>69800</v>
      </c>
      <c r="F67" s="86">
        <v>0</v>
      </c>
      <c r="G67" s="86">
        <v>4081656</v>
      </c>
      <c r="H67" s="86">
        <v>0</v>
      </c>
      <c r="I67" s="86">
        <v>0</v>
      </c>
      <c r="J67" s="86">
        <v>0</v>
      </c>
      <c r="K67" s="86">
        <v>0</v>
      </c>
      <c r="L67" s="86">
        <v>159810</v>
      </c>
      <c r="M67" s="86">
        <f t="shared" si="0"/>
        <v>4241466</v>
      </c>
      <c r="N67" s="86">
        <v>3650186</v>
      </c>
      <c r="O67" s="86">
        <v>885729</v>
      </c>
      <c r="P67" s="86">
        <v>110788</v>
      </c>
      <c r="Q67" s="86">
        <v>0</v>
      </c>
      <c r="R67" s="86">
        <f t="shared" si="1"/>
        <v>4646703</v>
      </c>
      <c r="S67" s="86">
        <f t="shared" si="2"/>
        <v>-405237</v>
      </c>
      <c r="T67" s="6">
        <v>60</v>
      </c>
    </row>
    <row r="68" spans="1:20" x14ac:dyDescent="0.25">
      <c r="A68" s="1">
        <v>61</v>
      </c>
      <c r="B68" s="1" t="s">
        <v>119</v>
      </c>
      <c r="C68" s="86">
        <v>0</v>
      </c>
      <c r="D68" s="86">
        <v>0</v>
      </c>
      <c r="E68" s="86">
        <v>134609</v>
      </c>
      <c r="F68" s="86">
        <v>0</v>
      </c>
      <c r="G68" s="86">
        <v>661483</v>
      </c>
      <c r="H68" s="86">
        <v>891050</v>
      </c>
      <c r="I68" s="86">
        <v>0</v>
      </c>
      <c r="J68" s="86">
        <v>0</v>
      </c>
      <c r="K68" s="86">
        <v>0</v>
      </c>
      <c r="L68" s="86">
        <v>0</v>
      </c>
      <c r="M68" s="86">
        <f t="shared" si="0"/>
        <v>1552533</v>
      </c>
      <c r="N68" s="86">
        <v>297783</v>
      </c>
      <c r="O68" s="86">
        <v>215076</v>
      </c>
      <c r="P68" s="86">
        <v>1675</v>
      </c>
      <c r="Q68" s="86">
        <v>2809897</v>
      </c>
      <c r="R68" s="86">
        <f t="shared" si="1"/>
        <v>3324431</v>
      </c>
      <c r="S68" s="86">
        <f t="shared" si="2"/>
        <v>-1771898</v>
      </c>
      <c r="T68" s="6">
        <v>61</v>
      </c>
    </row>
    <row r="69" spans="1:20" x14ac:dyDescent="0.25">
      <c r="A69" s="1">
        <v>62</v>
      </c>
      <c r="B69" s="1" t="s">
        <v>120</v>
      </c>
      <c r="C69" s="86">
        <v>0</v>
      </c>
      <c r="D69" s="86">
        <v>0</v>
      </c>
      <c r="E69" s="86">
        <v>0</v>
      </c>
      <c r="F69" s="86">
        <v>0</v>
      </c>
      <c r="G69" s="86">
        <v>4299494</v>
      </c>
      <c r="H69" s="86">
        <v>0</v>
      </c>
      <c r="I69" s="86">
        <v>0</v>
      </c>
      <c r="J69" s="86">
        <v>25029</v>
      </c>
      <c r="K69" s="86">
        <v>216888</v>
      </c>
      <c r="L69" s="86">
        <v>2339899</v>
      </c>
      <c r="M69" s="86">
        <f t="shared" si="0"/>
        <v>6881310</v>
      </c>
      <c r="N69" s="86">
        <v>3682089</v>
      </c>
      <c r="O69" s="86">
        <v>1536396</v>
      </c>
      <c r="P69" s="86">
        <v>471768</v>
      </c>
      <c r="Q69" s="86">
        <v>330159</v>
      </c>
      <c r="R69" s="86">
        <f t="shared" si="1"/>
        <v>6020412</v>
      </c>
      <c r="S69" s="86">
        <f t="shared" si="2"/>
        <v>860898</v>
      </c>
      <c r="T69" s="6">
        <v>62</v>
      </c>
    </row>
    <row r="70" spans="1:20" x14ac:dyDescent="0.25">
      <c r="A70" s="1">
        <v>63</v>
      </c>
      <c r="B70" s="1" t="s">
        <v>121</v>
      </c>
      <c r="C70" s="86">
        <v>0</v>
      </c>
      <c r="D70" s="86">
        <v>0</v>
      </c>
      <c r="E70" s="86">
        <v>0</v>
      </c>
      <c r="F70" s="86">
        <v>0</v>
      </c>
      <c r="G70" s="86">
        <v>336989</v>
      </c>
      <c r="H70" s="86">
        <v>-4275</v>
      </c>
      <c r="I70" s="86">
        <v>0</v>
      </c>
      <c r="J70" s="86">
        <v>0</v>
      </c>
      <c r="K70" s="86">
        <v>0</v>
      </c>
      <c r="L70" s="86">
        <v>0</v>
      </c>
      <c r="M70" s="86">
        <f t="shared" si="0"/>
        <v>332714</v>
      </c>
      <c r="N70" s="86">
        <v>253121</v>
      </c>
      <c r="O70" s="86">
        <v>7001</v>
      </c>
      <c r="P70" s="86">
        <v>0</v>
      </c>
      <c r="Q70" s="86">
        <v>0</v>
      </c>
      <c r="R70" s="86">
        <f t="shared" si="1"/>
        <v>260122</v>
      </c>
      <c r="S70" s="86">
        <f t="shared" si="2"/>
        <v>72592</v>
      </c>
      <c r="T70" s="6">
        <v>63</v>
      </c>
    </row>
    <row r="71" spans="1:20" x14ac:dyDescent="0.25">
      <c r="A71" s="1">
        <v>64</v>
      </c>
      <c r="B71" s="1" t="s">
        <v>122</v>
      </c>
      <c r="C71" s="86">
        <v>0</v>
      </c>
      <c r="D71" s="86">
        <v>0</v>
      </c>
      <c r="E71" s="86">
        <v>0</v>
      </c>
      <c r="F71" s="86">
        <v>0</v>
      </c>
      <c r="G71" s="86">
        <v>735853</v>
      </c>
      <c r="H71" s="86">
        <v>273532</v>
      </c>
      <c r="I71" s="86">
        <v>0</v>
      </c>
      <c r="J71" s="86">
        <v>0</v>
      </c>
      <c r="K71" s="86">
        <v>0</v>
      </c>
      <c r="L71" s="86">
        <v>7262</v>
      </c>
      <c r="M71" s="86">
        <f t="shared" si="0"/>
        <v>1016647</v>
      </c>
      <c r="N71" s="86">
        <v>849646</v>
      </c>
      <c r="O71" s="86">
        <v>277669</v>
      </c>
      <c r="P71" s="86">
        <v>73737</v>
      </c>
      <c r="Q71" s="86">
        <v>0</v>
      </c>
      <c r="R71" s="86">
        <f t="shared" si="1"/>
        <v>1201052</v>
      </c>
      <c r="S71" s="86">
        <f t="shared" si="2"/>
        <v>-184405</v>
      </c>
      <c r="T71" s="6">
        <v>64</v>
      </c>
    </row>
    <row r="72" spans="1:20" x14ac:dyDescent="0.25">
      <c r="A72" s="1">
        <v>65</v>
      </c>
      <c r="B72" s="1" t="s">
        <v>123</v>
      </c>
      <c r="C72" s="86">
        <v>0</v>
      </c>
      <c r="D72" s="86">
        <v>0</v>
      </c>
      <c r="E72" s="86">
        <v>0</v>
      </c>
      <c r="F72" s="86">
        <v>0</v>
      </c>
      <c r="G72" s="86">
        <v>0</v>
      </c>
      <c r="H72" s="86">
        <v>0</v>
      </c>
      <c r="I72" s="86">
        <v>0</v>
      </c>
      <c r="J72" s="86">
        <v>0</v>
      </c>
      <c r="K72" s="86">
        <v>0</v>
      </c>
      <c r="L72" s="86">
        <v>0</v>
      </c>
      <c r="M72" s="86">
        <f t="shared" ref="M72:M102" si="3">SUM(G72:L72)</f>
        <v>0</v>
      </c>
      <c r="N72" s="86">
        <v>0</v>
      </c>
      <c r="O72" s="86">
        <v>0</v>
      </c>
      <c r="P72" s="86">
        <v>0</v>
      </c>
      <c r="Q72" s="86">
        <v>0</v>
      </c>
      <c r="R72" s="86">
        <f t="shared" ref="R72:R102" si="4">SUM(N72:Q72)</f>
        <v>0</v>
      </c>
      <c r="S72" s="86">
        <f t="shared" ref="S72:S102" si="5">(M72-R72)</f>
        <v>0</v>
      </c>
      <c r="T72" s="6">
        <v>65</v>
      </c>
    </row>
    <row r="73" spans="1:20" x14ac:dyDescent="0.25">
      <c r="A73" s="1">
        <v>66</v>
      </c>
      <c r="B73" s="1" t="s">
        <v>124</v>
      </c>
      <c r="C73" s="86">
        <v>0</v>
      </c>
      <c r="D73" s="86">
        <v>0</v>
      </c>
      <c r="E73" s="86">
        <v>0</v>
      </c>
      <c r="F73" s="86">
        <v>0</v>
      </c>
      <c r="G73" s="86">
        <v>316666</v>
      </c>
      <c r="H73" s="86">
        <v>0</v>
      </c>
      <c r="I73" s="86">
        <v>0</v>
      </c>
      <c r="J73" s="86">
        <v>15888</v>
      </c>
      <c r="K73" s="86">
        <v>109655</v>
      </c>
      <c r="L73" s="86">
        <v>13572</v>
      </c>
      <c r="M73" s="86">
        <f t="shared" si="3"/>
        <v>455781</v>
      </c>
      <c r="N73" s="86">
        <v>478917</v>
      </c>
      <c r="O73" s="86">
        <v>411167</v>
      </c>
      <c r="P73" s="86">
        <v>4589</v>
      </c>
      <c r="Q73" s="86">
        <v>0</v>
      </c>
      <c r="R73" s="86">
        <f t="shared" si="4"/>
        <v>894673</v>
      </c>
      <c r="S73" s="86">
        <f t="shared" si="5"/>
        <v>-438892</v>
      </c>
      <c r="T73" s="6">
        <v>66</v>
      </c>
    </row>
    <row r="74" spans="1:20" x14ac:dyDescent="0.25">
      <c r="A74" s="1">
        <v>67</v>
      </c>
      <c r="B74" s="1" t="s">
        <v>125</v>
      </c>
      <c r="C74" s="86">
        <v>0</v>
      </c>
      <c r="D74" s="86">
        <v>0</v>
      </c>
      <c r="E74" s="86">
        <v>48700</v>
      </c>
      <c r="F74" s="86">
        <v>0</v>
      </c>
      <c r="G74" s="86">
        <v>0</v>
      </c>
      <c r="H74" s="86">
        <v>0</v>
      </c>
      <c r="I74" s="86">
        <v>0</v>
      </c>
      <c r="J74" s="86">
        <v>0</v>
      </c>
      <c r="K74" s="86">
        <v>0</v>
      </c>
      <c r="L74" s="86">
        <v>0</v>
      </c>
      <c r="M74" s="86">
        <f t="shared" si="3"/>
        <v>0</v>
      </c>
      <c r="N74" s="86">
        <v>0</v>
      </c>
      <c r="O74" s="86">
        <v>0</v>
      </c>
      <c r="P74" s="86">
        <v>0</v>
      </c>
      <c r="Q74" s="86">
        <v>0</v>
      </c>
      <c r="R74" s="86">
        <f t="shared" si="4"/>
        <v>0</v>
      </c>
      <c r="S74" s="86">
        <f t="shared" si="5"/>
        <v>0</v>
      </c>
      <c r="T74" s="6">
        <v>67</v>
      </c>
    </row>
    <row r="75" spans="1:20" x14ac:dyDescent="0.25">
      <c r="A75" s="1">
        <v>68</v>
      </c>
      <c r="B75" s="1" t="s">
        <v>126</v>
      </c>
      <c r="C75" s="86">
        <v>0</v>
      </c>
      <c r="D75" s="86">
        <v>0</v>
      </c>
      <c r="E75" s="86">
        <v>0</v>
      </c>
      <c r="F75" s="86">
        <v>0</v>
      </c>
      <c r="G75" s="86">
        <v>116758</v>
      </c>
      <c r="H75" s="86">
        <v>-149969</v>
      </c>
      <c r="I75" s="86">
        <v>0</v>
      </c>
      <c r="J75" s="86">
        <v>16129</v>
      </c>
      <c r="K75" s="86">
        <v>0</v>
      </c>
      <c r="L75" s="86">
        <v>0</v>
      </c>
      <c r="M75" s="86">
        <f t="shared" si="3"/>
        <v>-17082</v>
      </c>
      <c r="N75" s="86">
        <v>73738</v>
      </c>
      <c r="O75" s="86">
        <v>126339</v>
      </c>
      <c r="P75" s="86">
        <v>0</v>
      </c>
      <c r="Q75" s="86">
        <v>0</v>
      </c>
      <c r="R75" s="86">
        <f t="shared" si="4"/>
        <v>200077</v>
      </c>
      <c r="S75" s="86">
        <f t="shared" si="5"/>
        <v>-217159</v>
      </c>
      <c r="T75" s="6">
        <v>68</v>
      </c>
    </row>
    <row r="76" spans="1:20" x14ac:dyDescent="0.25">
      <c r="A76" s="1">
        <v>69</v>
      </c>
      <c r="B76" s="1" t="s">
        <v>127</v>
      </c>
      <c r="C76" s="86">
        <v>0</v>
      </c>
      <c r="D76" s="86">
        <v>0</v>
      </c>
      <c r="E76" s="86">
        <v>0</v>
      </c>
      <c r="F76" s="86">
        <v>0</v>
      </c>
      <c r="G76" s="86">
        <v>2789386</v>
      </c>
      <c r="H76" s="86">
        <v>0</v>
      </c>
      <c r="I76" s="86">
        <v>0</v>
      </c>
      <c r="J76" s="86">
        <v>0</v>
      </c>
      <c r="K76" s="86">
        <v>0</v>
      </c>
      <c r="L76" s="86">
        <v>92622</v>
      </c>
      <c r="M76" s="86">
        <f t="shared" si="3"/>
        <v>2882008</v>
      </c>
      <c r="N76" s="86">
        <v>3035589</v>
      </c>
      <c r="O76" s="86">
        <v>804785</v>
      </c>
      <c r="P76" s="86">
        <v>0</v>
      </c>
      <c r="Q76" s="86">
        <v>0</v>
      </c>
      <c r="R76" s="86">
        <f t="shared" si="4"/>
        <v>3840374</v>
      </c>
      <c r="S76" s="86">
        <f t="shared" si="5"/>
        <v>-958366</v>
      </c>
      <c r="T76" s="6">
        <v>69</v>
      </c>
    </row>
    <row r="77" spans="1:20" x14ac:dyDescent="0.25">
      <c r="A77" s="1">
        <v>70</v>
      </c>
      <c r="B77" s="1" t="s">
        <v>128</v>
      </c>
      <c r="C77" s="86">
        <v>0</v>
      </c>
      <c r="D77" s="86">
        <v>0</v>
      </c>
      <c r="E77" s="86">
        <v>0</v>
      </c>
      <c r="F77" s="86">
        <v>0</v>
      </c>
      <c r="G77" s="86">
        <v>408585</v>
      </c>
      <c r="H77" s="86">
        <v>2253109</v>
      </c>
      <c r="I77" s="86">
        <v>0</v>
      </c>
      <c r="J77" s="86">
        <v>0</v>
      </c>
      <c r="K77" s="86">
        <v>0</v>
      </c>
      <c r="L77" s="86">
        <v>204391</v>
      </c>
      <c r="M77" s="86">
        <f t="shared" si="3"/>
        <v>2866085</v>
      </c>
      <c r="N77" s="86">
        <v>1086560</v>
      </c>
      <c r="O77" s="86">
        <v>583541</v>
      </c>
      <c r="P77" s="86">
        <v>1169635</v>
      </c>
      <c r="Q77" s="86">
        <v>0</v>
      </c>
      <c r="R77" s="86">
        <f t="shared" si="4"/>
        <v>2839736</v>
      </c>
      <c r="S77" s="86">
        <f t="shared" si="5"/>
        <v>26349</v>
      </c>
      <c r="T77" s="6">
        <v>70</v>
      </c>
    </row>
    <row r="78" spans="1:20" x14ac:dyDescent="0.25">
      <c r="A78" s="1">
        <v>71</v>
      </c>
      <c r="B78" s="1" t="s">
        <v>129</v>
      </c>
      <c r="C78" s="86">
        <v>0</v>
      </c>
      <c r="D78" s="86">
        <v>0</v>
      </c>
      <c r="E78" s="86">
        <v>0</v>
      </c>
      <c r="F78" s="86">
        <v>0</v>
      </c>
      <c r="G78" s="86">
        <v>3060</v>
      </c>
      <c r="H78" s="86">
        <v>0</v>
      </c>
      <c r="I78" s="86">
        <v>0</v>
      </c>
      <c r="J78" s="86">
        <v>0</v>
      </c>
      <c r="K78" s="86">
        <v>0</v>
      </c>
      <c r="L78" s="86">
        <v>0</v>
      </c>
      <c r="M78" s="86">
        <f t="shared" si="3"/>
        <v>3060</v>
      </c>
      <c r="N78" s="86">
        <v>1623</v>
      </c>
      <c r="O78" s="86">
        <v>86965</v>
      </c>
      <c r="P78" s="86">
        <v>103954</v>
      </c>
      <c r="Q78" s="86">
        <v>0</v>
      </c>
      <c r="R78" s="86">
        <f t="shared" si="4"/>
        <v>192542</v>
      </c>
      <c r="S78" s="86">
        <f t="shared" si="5"/>
        <v>-189482</v>
      </c>
      <c r="T78" s="6">
        <v>71</v>
      </c>
    </row>
    <row r="79" spans="1:20" x14ac:dyDescent="0.25">
      <c r="A79" s="1">
        <v>72</v>
      </c>
      <c r="B79" s="1" t="s">
        <v>130</v>
      </c>
      <c r="C79" s="86">
        <v>0</v>
      </c>
      <c r="D79" s="86">
        <v>0</v>
      </c>
      <c r="E79" s="86">
        <v>345843</v>
      </c>
      <c r="F79" s="86">
        <v>0</v>
      </c>
      <c r="G79" s="86">
        <v>6552353</v>
      </c>
      <c r="H79" s="86">
        <v>149490</v>
      </c>
      <c r="I79" s="86">
        <v>0</v>
      </c>
      <c r="J79" s="86">
        <v>0</v>
      </c>
      <c r="K79" s="86">
        <v>0</v>
      </c>
      <c r="L79" s="86">
        <v>155793</v>
      </c>
      <c r="M79" s="86">
        <f t="shared" si="3"/>
        <v>6857636</v>
      </c>
      <c r="N79" s="86">
        <v>4152564</v>
      </c>
      <c r="O79" s="86">
        <v>869747</v>
      </c>
      <c r="P79" s="86">
        <v>177536</v>
      </c>
      <c r="Q79" s="86">
        <v>0</v>
      </c>
      <c r="R79" s="86">
        <f t="shared" si="4"/>
        <v>5199847</v>
      </c>
      <c r="S79" s="86">
        <f t="shared" si="5"/>
        <v>1657789</v>
      </c>
      <c r="T79" s="6">
        <v>72</v>
      </c>
    </row>
    <row r="80" spans="1:20" x14ac:dyDescent="0.25">
      <c r="A80" s="1">
        <v>73</v>
      </c>
      <c r="B80" s="1" t="s">
        <v>131</v>
      </c>
      <c r="C80" s="86">
        <v>0</v>
      </c>
      <c r="D80" s="86">
        <v>0</v>
      </c>
      <c r="E80" s="86">
        <v>1862000</v>
      </c>
      <c r="F80" s="86">
        <v>0</v>
      </c>
      <c r="G80" s="86">
        <v>0</v>
      </c>
      <c r="H80" s="86">
        <v>0</v>
      </c>
      <c r="I80" s="86">
        <v>0</v>
      </c>
      <c r="J80" s="86">
        <v>0</v>
      </c>
      <c r="K80" s="86">
        <v>0</v>
      </c>
      <c r="L80" s="86">
        <v>0</v>
      </c>
      <c r="M80" s="86">
        <f t="shared" si="3"/>
        <v>0</v>
      </c>
      <c r="N80" s="86">
        <v>0</v>
      </c>
      <c r="O80" s="86">
        <v>0</v>
      </c>
      <c r="P80" s="86">
        <v>0</v>
      </c>
      <c r="Q80" s="86">
        <v>0</v>
      </c>
      <c r="R80" s="86">
        <f t="shared" si="4"/>
        <v>0</v>
      </c>
      <c r="S80" s="86">
        <f t="shared" si="5"/>
        <v>0</v>
      </c>
      <c r="T80" s="6">
        <v>73</v>
      </c>
    </row>
    <row r="81" spans="1:20" x14ac:dyDescent="0.25">
      <c r="A81" s="1">
        <v>74</v>
      </c>
      <c r="B81" s="1" t="s">
        <v>132</v>
      </c>
      <c r="C81" s="86">
        <v>0</v>
      </c>
      <c r="D81" s="86">
        <v>0</v>
      </c>
      <c r="E81" s="86">
        <v>132378</v>
      </c>
      <c r="F81" s="86">
        <v>0</v>
      </c>
      <c r="G81" s="86">
        <v>5256926</v>
      </c>
      <c r="H81" s="86">
        <v>42386</v>
      </c>
      <c r="I81" s="86">
        <v>0</v>
      </c>
      <c r="J81" s="86">
        <v>0</v>
      </c>
      <c r="K81" s="86">
        <v>0</v>
      </c>
      <c r="L81" s="86">
        <v>115317</v>
      </c>
      <c r="M81" s="86">
        <f t="shared" si="3"/>
        <v>5414629</v>
      </c>
      <c r="N81" s="86">
        <v>3533617</v>
      </c>
      <c r="O81" s="86">
        <v>1257815</v>
      </c>
      <c r="P81" s="86">
        <v>318951</v>
      </c>
      <c r="Q81" s="86">
        <v>0</v>
      </c>
      <c r="R81" s="86">
        <f t="shared" si="4"/>
        <v>5110383</v>
      </c>
      <c r="S81" s="86">
        <f t="shared" si="5"/>
        <v>304246</v>
      </c>
      <c r="T81" s="6">
        <v>74</v>
      </c>
    </row>
    <row r="82" spans="1:20" x14ac:dyDescent="0.25">
      <c r="A82" s="1">
        <v>75</v>
      </c>
      <c r="B82" s="1" t="s">
        <v>133</v>
      </c>
      <c r="C82" s="86">
        <v>0</v>
      </c>
      <c r="D82" s="86">
        <v>0</v>
      </c>
      <c r="E82" s="86">
        <v>0</v>
      </c>
      <c r="F82" s="86">
        <v>0</v>
      </c>
      <c r="G82" s="86">
        <v>0</v>
      </c>
      <c r="H82" s="86">
        <v>0</v>
      </c>
      <c r="I82" s="86">
        <v>0</v>
      </c>
      <c r="J82" s="86">
        <v>0</v>
      </c>
      <c r="K82" s="86">
        <v>0</v>
      </c>
      <c r="L82" s="86">
        <v>0</v>
      </c>
      <c r="M82" s="86">
        <f t="shared" si="3"/>
        <v>0</v>
      </c>
      <c r="N82" s="86">
        <v>0</v>
      </c>
      <c r="O82" s="86">
        <v>0</v>
      </c>
      <c r="P82" s="86">
        <v>0</v>
      </c>
      <c r="Q82" s="86">
        <v>0</v>
      </c>
      <c r="R82" s="86">
        <f t="shared" si="4"/>
        <v>0</v>
      </c>
      <c r="S82" s="86">
        <f t="shared" si="5"/>
        <v>0</v>
      </c>
      <c r="T82" s="6">
        <v>75</v>
      </c>
    </row>
    <row r="83" spans="1:20" x14ac:dyDescent="0.25">
      <c r="A83" s="1">
        <v>76</v>
      </c>
      <c r="B83" s="1" t="s">
        <v>51</v>
      </c>
      <c r="C83" s="86">
        <v>0</v>
      </c>
      <c r="D83" s="86">
        <v>0</v>
      </c>
      <c r="E83" s="86">
        <v>0</v>
      </c>
      <c r="F83" s="86">
        <v>0</v>
      </c>
      <c r="G83" s="86">
        <v>0</v>
      </c>
      <c r="H83" s="86">
        <v>0</v>
      </c>
      <c r="I83" s="86">
        <v>0</v>
      </c>
      <c r="J83" s="86">
        <v>0</v>
      </c>
      <c r="K83" s="86">
        <v>0</v>
      </c>
      <c r="L83" s="86">
        <v>0</v>
      </c>
      <c r="M83" s="86">
        <f t="shared" si="3"/>
        <v>0</v>
      </c>
      <c r="N83" s="86">
        <v>0</v>
      </c>
      <c r="O83" s="86">
        <v>0</v>
      </c>
      <c r="P83" s="86">
        <v>0</v>
      </c>
      <c r="Q83" s="86">
        <v>0</v>
      </c>
      <c r="R83" s="86">
        <f t="shared" si="4"/>
        <v>0</v>
      </c>
      <c r="S83" s="86">
        <f t="shared" si="5"/>
        <v>0</v>
      </c>
      <c r="T83" s="6">
        <v>76</v>
      </c>
    </row>
    <row r="84" spans="1:20" x14ac:dyDescent="0.25">
      <c r="A84" s="1">
        <v>77</v>
      </c>
      <c r="B84" s="1" t="s">
        <v>52</v>
      </c>
      <c r="C84" s="86">
        <v>0</v>
      </c>
      <c r="D84" s="86">
        <v>0</v>
      </c>
      <c r="E84" s="86">
        <v>613524</v>
      </c>
      <c r="F84" s="86">
        <v>0</v>
      </c>
      <c r="G84" s="86">
        <v>0</v>
      </c>
      <c r="H84" s="86">
        <v>0</v>
      </c>
      <c r="I84" s="86">
        <v>0</v>
      </c>
      <c r="J84" s="86">
        <v>0</v>
      </c>
      <c r="K84" s="86">
        <v>0</v>
      </c>
      <c r="L84" s="86">
        <v>0</v>
      </c>
      <c r="M84" s="86">
        <f t="shared" si="3"/>
        <v>0</v>
      </c>
      <c r="N84" s="86">
        <v>0</v>
      </c>
      <c r="O84" s="86">
        <v>0</v>
      </c>
      <c r="P84" s="86">
        <v>0</v>
      </c>
      <c r="Q84" s="86">
        <v>0</v>
      </c>
      <c r="R84" s="86">
        <f t="shared" si="4"/>
        <v>0</v>
      </c>
      <c r="S84" s="86">
        <f t="shared" si="5"/>
        <v>0</v>
      </c>
      <c r="T84" s="6">
        <v>77</v>
      </c>
    </row>
    <row r="85" spans="1:20" x14ac:dyDescent="0.25">
      <c r="A85" s="1">
        <v>78</v>
      </c>
      <c r="B85" s="1" t="s">
        <v>134</v>
      </c>
      <c r="C85" s="86">
        <v>0</v>
      </c>
      <c r="D85" s="86">
        <v>0</v>
      </c>
      <c r="E85" s="86">
        <v>0</v>
      </c>
      <c r="F85" s="86">
        <v>0</v>
      </c>
      <c r="G85" s="86">
        <v>3643824</v>
      </c>
      <c r="H85" s="86">
        <v>0</v>
      </c>
      <c r="I85" s="86">
        <v>210723</v>
      </c>
      <c r="J85" s="86">
        <v>0</v>
      </c>
      <c r="K85" s="86">
        <v>0</v>
      </c>
      <c r="L85" s="86">
        <v>122515</v>
      </c>
      <c r="M85" s="86">
        <f t="shared" si="3"/>
        <v>3977062</v>
      </c>
      <c r="N85" s="86">
        <v>2681086</v>
      </c>
      <c r="O85" s="86">
        <v>957611</v>
      </c>
      <c r="P85" s="86">
        <v>135989</v>
      </c>
      <c r="Q85" s="86">
        <v>82218</v>
      </c>
      <c r="R85" s="86">
        <f t="shared" si="4"/>
        <v>3856904</v>
      </c>
      <c r="S85" s="86">
        <f t="shared" si="5"/>
        <v>120158</v>
      </c>
      <c r="T85" s="6">
        <v>78</v>
      </c>
    </row>
    <row r="86" spans="1:20" x14ac:dyDescent="0.25">
      <c r="A86" s="1">
        <v>79</v>
      </c>
      <c r="B86" s="1" t="s">
        <v>135</v>
      </c>
      <c r="C86" s="86">
        <v>0</v>
      </c>
      <c r="D86" s="86">
        <v>1730869</v>
      </c>
      <c r="E86" s="86">
        <v>1533731</v>
      </c>
      <c r="F86" s="86">
        <v>0</v>
      </c>
      <c r="G86" s="86">
        <v>7999888</v>
      </c>
      <c r="H86" s="86">
        <v>0</v>
      </c>
      <c r="I86" s="86">
        <v>0</v>
      </c>
      <c r="J86" s="86">
        <v>0</v>
      </c>
      <c r="K86" s="86">
        <v>0</v>
      </c>
      <c r="L86" s="86">
        <v>2062077</v>
      </c>
      <c r="M86" s="86">
        <f t="shared" si="3"/>
        <v>10061965</v>
      </c>
      <c r="N86" s="86">
        <v>5609789</v>
      </c>
      <c r="O86" s="86">
        <v>1225417</v>
      </c>
      <c r="P86" s="86">
        <v>523360</v>
      </c>
      <c r="Q86" s="86">
        <v>0</v>
      </c>
      <c r="R86" s="86">
        <f t="shared" si="4"/>
        <v>7358566</v>
      </c>
      <c r="S86" s="86">
        <f t="shared" si="5"/>
        <v>2703399</v>
      </c>
      <c r="T86" s="6">
        <v>79</v>
      </c>
    </row>
    <row r="87" spans="1:20" x14ac:dyDescent="0.25">
      <c r="A87" s="1">
        <v>80</v>
      </c>
      <c r="B87" s="1" t="s">
        <v>136</v>
      </c>
      <c r="C87" s="86">
        <v>0</v>
      </c>
      <c r="D87" s="86">
        <v>0</v>
      </c>
      <c r="E87" s="86">
        <v>0</v>
      </c>
      <c r="F87" s="86">
        <v>0</v>
      </c>
      <c r="G87" s="86">
        <v>3666824</v>
      </c>
      <c r="H87" s="86">
        <v>114698</v>
      </c>
      <c r="I87" s="86">
        <v>0</v>
      </c>
      <c r="J87" s="86">
        <v>0</v>
      </c>
      <c r="K87" s="86">
        <v>0</v>
      </c>
      <c r="L87" s="86">
        <v>13862</v>
      </c>
      <c r="M87" s="86">
        <f t="shared" si="3"/>
        <v>3795384</v>
      </c>
      <c r="N87" s="86">
        <v>2889358</v>
      </c>
      <c r="O87" s="86">
        <v>1164212</v>
      </c>
      <c r="P87" s="86">
        <v>282418</v>
      </c>
      <c r="Q87" s="86">
        <v>38491</v>
      </c>
      <c r="R87" s="86">
        <f t="shared" si="4"/>
        <v>4374479</v>
      </c>
      <c r="S87" s="86">
        <f t="shared" si="5"/>
        <v>-579095</v>
      </c>
      <c r="T87" s="6">
        <v>80</v>
      </c>
    </row>
    <row r="88" spans="1:20" x14ac:dyDescent="0.25">
      <c r="A88" s="1">
        <v>81</v>
      </c>
      <c r="B88" s="1" t="s">
        <v>137</v>
      </c>
      <c r="C88" s="86">
        <v>0</v>
      </c>
      <c r="D88" s="86">
        <v>0</v>
      </c>
      <c r="E88" s="86">
        <v>0</v>
      </c>
      <c r="F88" s="86">
        <v>0</v>
      </c>
      <c r="G88" s="86">
        <v>4477258</v>
      </c>
      <c r="H88" s="86">
        <v>0</v>
      </c>
      <c r="I88" s="86">
        <v>0</v>
      </c>
      <c r="J88" s="86">
        <v>0</v>
      </c>
      <c r="K88" s="86">
        <v>0</v>
      </c>
      <c r="L88" s="86">
        <v>109835</v>
      </c>
      <c r="M88" s="86">
        <f t="shared" si="3"/>
        <v>4587093</v>
      </c>
      <c r="N88" s="86">
        <v>2936425</v>
      </c>
      <c r="O88" s="86">
        <v>1819207</v>
      </c>
      <c r="P88" s="86">
        <v>311560</v>
      </c>
      <c r="Q88" s="86">
        <v>0</v>
      </c>
      <c r="R88" s="86">
        <f t="shared" si="4"/>
        <v>5067192</v>
      </c>
      <c r="S88" s="86">
        <f t="shared" si="5"/>
        <v>-480099</v>
      </c>
      <c r="T88" s="6">
        <v>81</v>
      </c>
    </row>
    <row r="89" spans="1:20" x14ac:dyDescent="0.25">
      <c r="A89" s="1">
        <v>82</v>
      </c>
      <c r="B89" s="1" t="s">
        <v>138</v>
      </c>
      <c r="C89" s="86">
        <v>0</v>
      </c>
      <c r="D89" s="86">
        <v>0</v>
      </c>
      <c r="E89" s="86">
        <v>0</v>
      </c>
      <c r="F89" s="86">
        <v>0</v>
      </c>
      <c r="G89" s="86">
        <v>1974891</v>
      </c>
      <c r="H89" s="86">
        <v>0</v>
      </c>
      <c r="I89" s="86">
        <v>0</v>
      </c>
      <c r="J89" s="86">
        <v>0</v>
      </c>
      <c r="K89" s="86">
        <v>0</v>
      </c>
      <c r="L89" s="86">
        <v>603560</v>
      </c>
      <c r="M89" s="86">
        <f t="shared" si="3"/>
        <v>2578451</v>
      </c>
      <c r="N89" s="86">
        <v>1977704</v>
      </c>
      <c r="O89" s="86">
        <v>244128</v>
      </c>
      <c r="P89" s="86">
        <v>12580</v>
      </c>
      <c r="Q89" s="86">
        <v>0</v>
      </c>
      <c r="R89" s="86">
        <f t="shared" si="4"/>
        <v>2234412</v>
      </c>
      <c r="S89" s="86">
        <f t="shared" si="5"/>
        <v>344039</v>
      </c>
      <c r="T89" s="6">
        <v>82</v>
      </c>
    </row>
    <row r="90" spans="1:20" x14ac:dyDescent="0.25">
      <c r="A90" s="1">
        <v>83</v>
      </c>
      <c r="B90" s="1" t="s">
        <v>139</v>
      </c>
      <c r="C90" s="86">
        <v>0</v>
      </c>
      <c r="D90" s="86">
        <v>0</v>
      </c>
      <c r="E90" s="86">
        <v>66133</v>
      </c>
      <c r="F90" s="86">
        <v>0</v>
      </c>
      <c r="G90" s="86">
        <v>2210147</v>
      </c>
      <c r="H90" s="86">
        <v>-49846</v>
      </c>
      <c r="I90" s="86">
        <v>0</v>
      </c>
      <c r="J90" s="86">
        <v>0</v>
      </c>
      <c r="K90" s="86">
        <v>0</v>
      </c>
      <c r="L90" s="86">
        <v>0</v>
      </c>
      <c r="M90" s="86">
        <f t="shared" si="3"/>
        <v>2160301</v>
      </c>
      <c r="N90" s="86">
        <v>1385295</v>
      </c>
      <c r="O90" s="86">
        <v>1543853</v>
      </c>
      <c r="P90" s="86">
        <v>223177</v>
      </c>
      <c r="Q90" s="86">
        <v>0</v>
      </c>
      <c r="R90" s="86">
        <f t="shared" si="4"/>
        <v>3152325</v>
      </c>
      <c r="S90" s="86">
        <f t="shared" si="5"/>
        <v>-992024</v>
      </c>
      <c r="T90" s="6">
        <v>83</v>
      </c>
    </row>
    <row r="91" spans="1:20" x14ac:dyDescent="0.25">
      <c r="A91" s="1">
        <v>84</v>
      </c>
      <c r="B91" s="1" t="s">
        <v>140</v>
      </c>
      <c r="C91" s="86">
        <v>0</v>
      </c>
      <c r="D91" s="86">
        <v>0</v>
      </c>
      <c r="E91" s="86">
        <v>0</v>
      </c>
      <c r="F91" s="86">
        <v>0</v>
      </c>
      <c r="G91" s="86">
        <v>1218507</v>
      </c>
      <c r="H91" s="86">
        <v>2806167</v>
      </c>
      <c r="I91" s="86">
        <v>0</v>
      </c>
      <c r="J91" s="86">
        <v>0</v>
      </c>
      <c r="K91" s="86">
        <v>0</v>
      </c>
      <c r="L91" s="86">
        <v>108487</v>
      </c>
      <c r="M91" s="86">
        <f t="shared" si="3"/>
        <v>4133161</v>
      </c>
      <c r="N91" s="86">
        <v>1710615</v>
      </c>
      <c r="O91" s="86">
        <v>1240315</v>
      </c>
      <c r="P91" s="86">
        <v>1104708</v>
      </c>
      <c r="Q91" s="86">
        <v>0</v>
      </c>
      <c r="R91" s="86">
        <f t="shared" si="4"/>
        <v>4055638</v>
      </c>
      <c r="S91" s="86">
        <f t="shared" si="5"/>
        <v>77523</v>
      </c>
      <c r="T91" s="6">
        <v>84</v>
      </c>
    </row>
    <row r="92" spans="1:20" x14ac:dyDescent="0.25">
      <c r="A92" s="1">
        <v>85</v>
      </c>
      <c r="B92" s="1" t="s">
        <v>141</v>
      </c>
      <c r="C92" s="86">
        <v>0</v>
      </c>
      <c r="D92" s="86">
        <v>0</v>
      </c>
      <c r="E92" s="86">
        <v>0</v>
      </c>
      <c r="F92" s="86">
        <v>0</v>
      </c>
      <c r="G92" s="86">
        <v>35205991</v>
      </c>
      <c r="H92" s="86">
        <v>-14092</v>
      </c>
      <c r="I92" s="86">
        <v>0</v>
      </c>
      <c r="J92" s="86">
        <v>0</v>
      </c>
      <c r="K92" s="86">
        <v>563585</v>
      </c>
      <c r="L92" s="86">
        <v>4697267</v>
      </c>
      <c r="M92" s="86">
        <f t="shared" si="3"/>
        <v>40452751</v>
      </c>
      <c r="N92" s="86">
        <v>20595689</v>
      </c>
      <c r="O92" s="86">
        <v>12475766</v>
      </c>
      <c r="P92" s="86">
        <v>4812640</v>
      </c>
      <c r="Q92" s="86">
        <v>1048133</v>
      </c>
      <c r="R92" s="86">
        <f t="shared" si="4"/>
        <v>38932228</v>
      </c>
      <c r="S92" s="86">
        <f t="shared" si="5"/>
        <v>1520523</v>
      </c>
      <c r="T92" s="6">
        <v>85</v>
      </c>
    </row>
    <row r="93" spans="1:20" x14ac:dyDescent="0.25">
      <c r="A93" s="1">
        <v>86</v>
      </c>
      <c r="B93" s="1" t="s">
        <v>142</v>
      </c>
      <c r="C93" s="86">
        <v>0</v>
      </c>
      <c r="D93" s="86">
        <v>0</v>
      </c>
      <c r="E93" s="86">
        <v>0</v>
      </c>
      <c r="F93" s="86">
        <v>2851388</v>
      </c>
      <c r="G93" s="86">
        <v>45412966</v>
      </c>
      <c r="H93" s="86">
        <v>-195848</v>
      </c>
      <c r="I93" s="86">
        <v>0</v>
      </c>
      <c r="J93" s="86">
        <v>0</v>
      </c>
      <c r="K93" s="86">
        <v>0</v>
      </c>
      <c r="L93" s="86">
        <v>3815573</v>
      </c>
      <c r="M93" s="86">
        <f t="shared" si="3"/>
        <v>49032691</v>
      </c>
      <c r="N93" s="86">
        <v>28284347</v>
      </c>
      <c r="O93" s="86">
        <v>16704075</v>
      </c>
      <c r="P93" s="86">
        <v>3310659</v>
      </c>
      <c r="Q93" s="86">
        <v>128553</v>
      </c>
      <c r="R93" s="86">
        <f t="shared" si="4"/>
        <v>48427634</v>
      </c>
      <c r="S93" s="86">
        <f t="shared" si="5"/>
        <v>605057</v>
      </c>
      <c r="T93" s="6">
        <v>86</v>
      </c>
    </row>
    <row r="94" spans="1:20" x14ac:dyDescent="0.25">
      <c r="A94" s="1">
        <v>87</v>
      </c>
      <c r="B94" s="1" t="s">
        <v>143</v>
      </c>
      <c r="C94" s="86">
        <v>0</v>
      </c>
      <c r="D94" s="86">
        <v>0</v>
      </c>
      <c r="E94" s="86">
        <v>0</v>
      </c>
      <c r="F94" s="86">
        <v>0</v>
      </c>
      <c r="G94" s="86">
        <v>55816</v>
      </c>
      <c r="H94" s="86">
        <v>109615</v>
      </c>
      <c r="I94" s="86">
        <v>0</v>
      </c>
      <c r="J94" s="86">
        <v>0</v>
      </c>
      <c r="K94" s="86">
        <v>0</v>
      </c>
      <c r="L94" s="86">
        <v>0</v>
      </c>
      <c r="M94" s="86">
        <f t="shared" si="3"/>
        <v>165431</v>
      </c>
      <c r="N94" s="86">
        <v>165430</v>
      </c>
      <c r="O94" s="86">
        <v>24861</v>
      </c>
      <c r="P94" s="86">
        <v>0</v>
      </c>
      <c r="Q94" s="86">
        <v>0</v>
      </c>
      <c r="R94" s="86">
        <f t="shared" si="4"/>
        <v>190291</v>
      </c>
      <c r="S94" s="86">
        <f t="shared" si="5"/>
        <v>-24860</v>
      </c>
      <c r="T94" s="6">
        <v>87</v>
      </c>
    </row>
    <row r="95" spans="1:20" x14ac:dyDescent="0.25">
      <c r="A95" s="1">
        <v>88</v>
      </c>
      <c r="B95" s="1" t="s">
        <v>144</v>
      </c>
      <c r="C95" s="86">
        <v>0</v>
      </c>
      <c r="D95" s="86">
        <v>0</v>
      </c>
      <c r="E95" s="86">
        <v>0</v>
      </c>
      <c r="F95" s="86">
        <v>0</v>
      </c>
      <c r="G95" s="86">
        <v>0</v>
      </c>
      <c r="H95" s="86">
        <v>0</v>
      </c>
      <c r="I95" s="86">
        <v>0</v>
      </c>
      <c r="J95" s="86">
        <v>0</v>
      </c>
      <c r="K95" s="86">
        <v>0</v>
      </c>
      <c r="L95" s="86">
        <v>0</v>
      </c>
      <c r="M95" s="86">
        <f t="shared" si="3"/>
        <v>0</v>
      </c>
      <c r="N95" s="86">
        <v>0</v>
      </c>
      <c r="O95" s="86">
        <v>0</v>
      </c>
      <c r="P95" s="86">
        <v>0</v>
      </c>
      <c r="Q95" s="86">
        <v>0</v>
      </c>
      <c r="R95" s="86">
        <f t="shared" si="4"/>
        <v>0</v>
      </c>
      <c r="S95" s="86">
        <f t="shared" si="5"/>
        <v>0</v>
      </c>
      <c r="T95" s="6">
        <v>88</v>
      </c>
    </row>
    <row r="96" spans="1:20" x14ac:dyDescent="0.25">
      <c r="A96" s="1">
        <v>89</v>
      </c>
      <c r="B96" s="1" t="s">
        <v>145</v>
      </c>
      <c r="C96" s="86">
        <v>0</v>
      </c>
      <c r="D96" s="86">
        <v>0</v>
      </c>
      <c r="E96" s="86">
        <v>0</v>
      </c>
      <c r="F96" s="86">
        <v>0</v>
      </c>
      <c r="G96" s="86">
        <v>7348906</v>
      </c>
      <c r="H96" s="86">
        <v>1189452</v>
      </c>
      <c r="I96" s="86">
        <v>35808</v>
      </c>
      <c r="J96" s="86">
        <v>56243</v>
      </c>
      <c r="K96" s="86">
        <v>0</v>
      </c>
      <c r="L96" s="86">
        <v>126523</v>
      </c>
      <c r="M96" s="86">
        <f t="shared" si="3"/>
        <v>8756932</v>
      </c>
      <c r="N96" s="86">
        <v>6068463</v>
      </c>
      <c r="O96" s="86">
        <v>2912248</v>
      </c>
      <c r="P96" s="86">
        <v>346360</v>
      </c>
      <c r="Q96" s="86">
        <v>0</v>
      </c>
      <c r="R96" s="86">
        <f t="shared" si="4"/>
        <v>9327071</v>
      </c>
      <c r="S96" s="86">
        <f t="shared" si="5"/>
        <v>-570139</v>
      </c>
      <c r="T96" s="6">
        <v>89</v>
      </c>
    </row>
    <row r="97" spans="1:20" x14ac:dyDescent="0.25">
      <c r="A97" s="1">
        <v>90</v>
      </c>
      <c r="B97" s="1" t="s">
        <v>146</v>
      </c>
      <c r="C97" s="90">
        <v>0</v>
      </c>
      <c r="D97" s="90">
        <v>0</v>
      </c>
      <c r="E97" s="90">
        <v>0</v>
      </c>
      <c r="F97" s="90">
        <v>0</v>
      </c>
      <c r="G97" s="90">
        <v>186933</v>
      </c>
      <c r="H97" s="90">
        <v>0</v>
      </c>
      <c r="I97" s="90">
        <v>0</v>
      </c>
      <c r="J97" s="90">
        <v>9894</v>
      </c>
      <c r="K97" s="90">
        <v>0</v>
      </c>
      <c r="L97" s="90">
        <v>0</v>
      </c>
      <c r="M97" s="90">
        <f t="shared" si="3"/>
        <v>196827</v>
      </c>
      <c r="N97" s="90">
        <v>100898</v>
      </c>
      <c r="O97" s="90">
        <v>0</v>
      </c>
      <c r="P97" s="90">
        <v>0</v>
      </c>
      <c r="Q97" s="90">
        <v>49318</v>
      </c>
      <c r="R97" s="90">
        <f t="shared" si="4"/>
        <v>150216</v>
      </c>
      <c r="S97" s="90">
        <f t="shared" si="5"/>
        <v>46611</v>
      </c>
      <c r="T97" s="6">
        <v>90</v>
      </c>
    </row>
    <row r="98" spans="1:20" x14ac:dyDescent="0.25">
      <c r="A98" s="1">
        <v>91</v>
      </c>
      <c r="B98" s="1" t="s">
        <v>147</v>
      </c>
      <c r="C98" s="86">
        <v>0</v>
      </c>
      <c r="D98" s="86">
        <v>0</v>
      </c>
      <c r="E98" s="86">
        <v>0</v>
      </c>
      <c r="F98" s="86">
        <v>0</v>
      </c>
      <c r="G98" s="86">
        <v>1461760</v>
      </c>
      <c r="H98" s="86">
        <v>0</v>
      </c>
      <c r="I98" s="86">
        <v>0</v>
      </c>
      <c r="J98" s="86">
        <v>146430</v>
      </c>
      <c r="K98" s="86">
        <v>0</v>
      </c>
      <c r="L98" s="86">
        <v>24958</v>
      </c>
      <c r="M98" s="86">
        <f t="shared" si="3"/>
        <v>1633148</v>
      </c>
      <c r="N98" s="86">
        <v>1510039</v>
      </c>
      <c r="O98" s="86">
        <v>238509</v>
      </c>
      <c r="P98" s="86">
        <v>41696</v>
      </c>
      <c r="Q98" s="86">
        <v>0</v>
      </c>
      <c r="R98" s="86">
        <f t="shared" si="4"/>
        <v>1790244</v>
      </c>
      <c r="S98" s="86">
        <f t="shared" si="5"/>
        <v>-157096</v>
      </c>
      <c r="T98" s="6">
        <v>91</v>
      </c>
    </row>
    <row r="99" spans="1:20" x14ac:dyDescent="0.25">
      <c r="A99" s="1">
        <v>92</v>
      </c>
      <c r="B99" s="1" t="s">
        <v>148</v>
      </c>
      <c r="C99" s="86">
        <v>0</v>
      </c>
      <c r="D99" s="86">
        <v>0</v>
      </c>
      <c r="E99" s="86">
        <v>0</v>
      </c>
      <c r="F99" s="86">
        <v>0</v>
      </c>
      <c r="G99" s="86">
        <v>1665335</v>
      </c>
      <c r="H99" s="86">
        <v>0</v>
      </c>
      <c r="I99" s="86">
        <v>0</v>
      </c>
      <c r="J99" s="86">
        <v>0</v>
      </c>
      <c r="K99" s="86">
        <v>0</v>
      </c>
      <c r="L99" s="86">
        <v>433804</v>
      </c>
      <c r="M99" s="86">
        <f t="shared" si="3"/>
        <v>2099139</v>
      </c>
      <c r="N99" s="86">
        <v>1305743</v>
      </c>
      <c r="O99" s="86">
        <v>934228</v>
      </c>
      <c r="P99" s="86">
        <v>418167</v>
      </c>
      <c r="Q99" s="86">
        <v>8828</v>
      </c>
      <c r="R99" s="86">
        <f t="shared" si="4"/>
        <v>2666966</v>
      </c>
      <c r="S99" s="86">
        <f t="shared" si="5"/>
        <v>-567827</v>
      </c>
      <c r="T99" s="6">
        <v>92</v>
      </c>
    </row>
    <row r="100" spans="1:20" x14ac:dyDescent="0.25">
      <c r="A100" s="1">
        <v>93</v>
      </c>
      <c r="B100" s="1" t="s">
        <v>149</v>
      </c>
      <c r="C100" s="86">
        <v>0</v>
      </c>
      <c r="D100" s="86">
        <v>0</v>
      </c>
      <c r="E100" s="86">
        <v>107500</v>
      </c>
      <c r="F100" s="86">
        <v>0</v>
      </c>
      <c r="G100" s="86">
        <v>0</v>
      </c>
      <c r="H100" s="86">
        <v>580000</v>
      </c>
      <c r="I100" s="86">
        <v>0</v>
      </c>
      <c r="J100" s="86">
        <v>0</v>
      </c>
      <c r="K100" s="86">
        <v>0</v>
      </c>
      <c r="L100" s="86">
        <v>20156</v>
      </c>
      <c r="M100" s="86">
        <f t="shared" si="3"/>
        <v>600156</v>
      </c>
      <c r="N100" s="86">
        <v>611389</v>
      </c>
      <c r="O100" s="86">
        <v>29211</v>
      </c>
      <c r="P100" s="86">
        <v>0</v>
      </c>
      <c r="Q100" s="86">
        <v>0</v>
      </c>
      <c r="R100" s="86">
        <f t="shared" si="4"/>
        <v>640600</v>
      </c>
      <c r="S100" s="86">
        <f t="shared" si="5"/>
        <v>-40444</v>
      </c>
      <c r="T100" s="6">
        <v>93</v>
      </c>
    </row>
    <row r="101" spans="1:20" x14ac:dyDescent="0.25">
      <c r="A101" s="1">
        <v>94</v>
      </c>
      <c r="B101" s="1" t="s">
        <v>150</v>
      </c>
      <c r="C101" s="86">
        <v>0</v>
      </c>
      <c r="D101" s="86">
        <v>0</v>
      </c>
      <c r="E101" s="86">
        <v>53720</v>
      </c>
      <c r="F101" s="86">
        <v>0</v>
      </c>
      <c r="G101" s="86">
        <v>3275364</v>
      </c>
      <c r="H101" s="86">
        <v>-1076606</v>
      </c>
      <c r="I101" s="86">
        <v>0</v>
      </c>
      <c r="J101" s="86">
        <v>0</v>
      </c>
      <c r="K101" s="86">
        <v>0</v>
      </c>
      <c r="L101" s="86">
        <v>100611</v>
      </c>
      <c r="M101" s="86">
        <f t="shared" si="3"/>
        <v>2299369</v>
      </c>
      <c r="N101" s="86">
        <v>1932567</v>
      </c>
      <c r="O101" s="86">
        <v>1642910</v>
      </c>
      <c r="P101" s="86">
        <v>532310</v>
      </c>
      <c r="Q101" s="86">
        <v>0</v>
      </c>
      <c r="R101" s="86">
        <f t="shared" si="4"/>
        <v>4107787</v>
      </c>
      <c r="S101" s="86">
        <f t="shared" si="5"/>
        <v>-1808418</v>
      </c>
      <c r="T101" s="6">
        <v>94</v>
      </c>
    </row>
    <row r="102" spans="1:20" x14ac:dyDescent="0.25">
      <c r="A102" s="15">
        <v>95</v>
      </c>
      <c r="B102" s="1" t="s">
        <v>151</v>
      </c>
      <c r="C102" s="87">
        <v>0</v>
      </c>
      <c r="D102" s="87">
        <v>0</v>
      </c>
      <c r="E102" s="87">
        <v>381000</v>
      </c>
      <c r="F102" s="87">
        <v>0</v>
      </c>
      <c r="G102" s="87">
        <v>11532827</v>
      </c>
      <c r="H102" s="87">
        <v>0</v>
      </c>
      <c r="I102" s="87">
        <v>0</v>
      </c>
      <c r="J102" s="87">
        <v>0</v>
      </c>
      <c r="K102" s="87">
        <v>0</v>
      </c>
      <c r="L102" s="87">
        <v>1893614</v>
      </c>
      <c r="M102" s="87">
        <f t="shared" si="3"/>
        <v>13426441</v>
      </c>
      <c r="N102" s="87">
        <v>7481922</v>
      </c>
      <c r="O102" s="87">
        <v>4230511</v>
      </c>
      <c r="P102" s="87">
        <v>1390340</v>
      </c>
      <c r="Q102" s="87">
        <v>-112146</v>
      </c>
      <c r="R102" s="87">
        <f t="shared" si="4"/>
        <v>12990627</v>
      </c>
      <c r="S102" s="87">
        <f t="shared" si="5"/>
        <v>435814</v>
      </c>
      <c r="T102" s="88">
        <v>95</v>
      </c>
    </row>
    <row r="103" spans="1:20" x14ac:dyDescent="0.25">
      <c r="A103" s="15">
        <f>A102</f>
        <v>95</v>
      </c>
      <c r="B103" s="6" t="s">
        <v>60</v>
      </c>
      <c r="C103" s="89">
        <f t="shared" ref="C103:S103" si="6">SUM(C8:C102)</f>
        <v>483533</v>
      </c>
      <c r="D103" s="89">
        <f t="shared" si="6"/>
        <v>1730869</v>
      </c>
      <c r="E103" s="89">
        <f t="shared" si="6"/>
        <v>168202657</v>
      </c>
      <c r="F103" s="89">
        <f t="shared" si="6"/>
        <v>7191899</v>
      </c>
      <c r="G103" s="89">
        <f t="shared" si="6"/>
        <v>883525212</v>
      </c>
      <c r="H103" s="89">
        <f t="shared" si="6"/>
        <v>208699428</v>
      </c>
      <c r="I103" s="89">
        <f t="shared" si="6"/>
        <v>1277113</v>
      </c>
      <c r="J103" s="89">
        <f t="shared" si="6"/>
        <v>33531914</v>
      </c>
      <c r="K103" s="89">
        <f t="shared" si="6"/>
        <v>4100374</v>
      </c>
      <c r="L103" s="89">
        <f t="shared" si="6"/>
        <v>101471021</v>
      </c>
      <c r="M103" s="89">
        <f t="shared" si="6"/>
        <v>1232605062</v>
      </c>
      <c r="N103" s="89">
        <f t="shared" si="6"/>
        <v>718608546</v>
      </c>
      <c r="O103" s="89">
        <f t="shared" si="6"/>
        <v>265327600</v>
      </c>
      <c r="P103" s="89">
        <f t="shared" si="6"/>
        <v>81407832</v>
      </c>
      <c r="Q103" s="89">
        <f t="shared" si="6"/>
        <v>13480224</v>
      </c>
      <c r="R103" s="89">
        <f t="shared" si="6"/>
        <v>1078824202</v>
      </c>
      <c r="S103" s="89">
        <f t="shared" si="6"/>
        <v>153780860</v>
      </c>
      <c r="T103" s="88">
        <f>T102</f>
        <v>95</v>
      </c>
    </row>
    <row r="104" spans="1:20" x14ac:dyDescent="0.25">
      <c r="T104" s="6"/>
    </row>
    <row r="105" spans="1:20" x14ac:dyDescent="0.25">
      <c r="T105" s="6"/>
    </row>
  </sheetData>
  <mergeCells count="1">
    <mergeCell ref="E6:F6"/>
  </mergeCells>
  <printOptions horizontalCentered="1" verticalCentered="1" gridLines="1"/>
  <pageMargins left="0.5" right="0.5" top="0.5" bottom="0.5" header="0" footer="0"/>
  <pageSetup paperSize="3" scale="86" fitToHeight="0" orientation="landscape" r:id="rId1"/>
  <headerFooter alignWithMargins="0"/>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927BA-D5E3-45A0-AE88-796890F9ECDF}">
  <sheetPr>
    <pageSetUpPr fitToPage="1"/>
  </sheetPr>
  <dimension ref="A1:Q48"/>
  <sheetViews>
    <sheetView topLeftCell="B37" zoomScaleNormal="100" workbookViewId="0">
      <selection activeCell="Q7" sqref="Q7"/>
    </sheetView>
  </sheetViews>
  <sheetFormatPr defaultColWidth="7.21875" defaultRowHeight="12.6" x14ac:dyDescent="0.25"/>
  <cols>
    <col min="1" max="1" width="4.77734375" style="1" customWidth="1"/>
    <col min="2" max="2" width="12.77734375" style="1" customWidth="1"/>
    <col min="3" max="3" width="2" style="1" customWidth="1"/>
    <col min="4" max="4" width="16.33203125" style="1" customWidth="1"/>
    <col min="5" max="5" width="14.77734375" style="1" customWidth="1"/>
    <col min="6" max="8" width="12.77734375" style="1" customWidth="1"/>
    <col min="9" max="9" width="13.77734375" style="1" customWidth="1"/>
    <col min="10" max="11" width="12.77734375" style="1" customWidth="1"/>
    <col min="12" max="12" width="14.77734375" style="1" customWidth="1"/>
    <col min="13" max="16" width="13.77734375" style="1" customWidth="1"/>
    <col min="17" max="17" width="4.5546875" style="1" customWidth="1"/>
    <col min="18" max="256" width="7.21875" style="1"/>
    <col min="257" max="257" width="3.33203125" style="1" bestFit="1" customWidth="1"/>
    <col min="258" max="258" width="8.44140625" style="1" customWidth="1"/>
    <col min="259" max="259" width="2.21875" style="1" customWidth="1"/>
    <col min="260" max="260" width="11.77734375" style="1" bestFit="1" customWidth="1"/>
    <col min="261" max="261" width="11.88671875" style="1" bestFit="1" customWidth="1"/>
    <col min="262" max="262" width="12" style="1" customWidth="1"/>
    <col min="263" max="263" width="11" style="1" customWidth="1"/>
    <col min="264" max="264" width="11.88671875" style="1" customWidth="1"/>
    <col min="265" max="265" width="11.88671875" style="1" bestFit="1" customWidth="1"/>
    <col min="266" max="266" width="10" style="1" bestFit="1" customWidth="1"/>
    <col min="267" max="267" width="11" style="1" bestFit="1" customWidth="1"/>
    <col min="268" max="268" width="11.88671875" style="1" bestFit="1" customWidth="1"/>
    <col min="269" max="269" width="15.88671875" style="1" bestFit="1" customWidth="1"/>
    <col min="270" max="270" width="12.5546875" style="1" customWidth="1"/>
    <col min="271" max="271" width="11" style="1" bestFit="1" customWidth="1"/>
    <col min="272" max="272" width="10" style="1" bestFit="1" customWidth="1"/>
    <col min="273" max="273" width="4.5546875" style="1" customWidth="1"/>
    <col min="274" max="512" width="7.21875" style="1"/>
    <col min="513" max="513" width="3.33203125" style="1" bestFit="1" customWidth="1"/>
    <col min="514" max="514" width="8.44140625" style="1" customWidth="1"/>
    <col min="515" max="515" width="2.21875" style="1" customWidth="1"/>
    <col min="516" max="516" width="11.77734375" style="1" bestFit="1" customWidth="1"/>
    <col min="517" max="517" width="11.88671875" style="1" bestFit="1" customWidth="1"/>
    <col min="518" max="518" width="12" style="1" customWidth="1"/>
    <col min="519" max="519" width="11" style="1" customWidth="1"/>
    <col min="520" max="520" width="11.88671875" style="1" customWidth="1"/>
    <col min="521" max="521" width="11.88671875" style="1" bestFit="1" customWidth="1"/>
    <col min="522" max="522" width="10" style="1" bestFit="1" customWidth="1"/>
    <col min="523" max="523" width="11" style="1" bestFit="1" customWidth="1"/>
    <col min="524" max="524" width="11.88671875" style="1" bestFit="1" customWidth="1"/>
    <col min="525" max="525" width="15.88671875" style="1" bestFit="1" customWidth="1"/>
    <col min="526" max="526" width="12.5546875" style="1" customWidth="1"/>
    <col min="527" max="527" width="11" style="1" bestFit="1" customWidth="1"/>
    <col min="528" max="528" width="10" style="1" bestFit="1" customWidth="1"/>
    <col min="529" max="529" width="4.5546875" style="1" customWidth="1"/>
    <col min="530" max="768" width="7.21875" style="1"/>
    <col min="769" max="769" width="3.33203125" style="1" bestFit="1" customWidth="1"/>
    <col min="770" max="770" width="8.44140625" style="1" customWidth="1"/>
    <col min="771" max="771" width="2.21875" style="1" customWidth="1"/>
    <col min="772" max="772" width="11.77734375" style="1" bestFit="1" customWidth="1"/>
    <col min="773" max="773" width="11.88671875" style="1" bestFit="1" customWidth="1"/>
    <col min="774" max="774" width="12" style="1" customWidth="1"/>
    <col min="775" max="775" width="11" style="1" customWidth="1"/>
    <col min="776" max="776" width="11.88671875" style="1" customWidth="1"/>
    <col min="777" max="777" width="11.88671875" style="1" bestFit="1" customWidth="1"/>
    <col min="778" max="778" width="10" style="1" bestFit="1" customWidth="1"/>
    <col min="779" max="779" width="11" style="1" bestFit="1" customWidth="1"/>
    <col min="780" max="780" width="11.88671875" style="1" bestFit="1" customWidth="1"/>
    <col min="781" max="781" width="15.88671875" style="1" bestFit="1" customWidth="1"/>
    <col min="782" max="782" width="12.5546875" style="1" customWidth="1"/>
    <col min="783" max="783" width="11" style="1" bestFit="1" customWidth="1"/>
    <col min="784" max="784" width="10" style="1" bestFit="1" customWidth="1"/>
    <col min="785" max="785" width="4.5546875" style="1" customWidth="1"/>
    <col min="786" max="1024" width="7.21875" style="1"/>
    <col min="1025" max="1025" width="3.33203125" style="1" bestFit="1" customWidth="1"/>
    <col min="1026" max="1026" width="8.44140625" style="1" customWidth="1"/>
    <col min="1027" max="1027" width="2.21875" style="1" customWidth="1"/>
    <col min="1028" max="1028" width="11.77734375" style="1" bestFit="1" customWidth="1"/>
    <col min="1029" max="1029" width="11.88671875" style="1" bestFit="1" customWidth="1"/>
    <col min="1030" max="1030" width="12" style="1" customWidth="1"/>
    <col min="1031" max="1031" width="11" style="1" customWidth="1"/>
    <col min="1032" max="1032" width="11.88671875" style="1" customWidth="1"/>
    <col min="1033" max="1033" width="11.88671875" style="1" bestFit="1" customWidth="1"/>
    <col min="1034" max="1034" width="10" style="1" bestFit="1" customWidth="1"/>
    <col min="1035" max="1035" width="11" style="1" bestFit="1" customWidth="1"/>
    <col min="1036" max="1036" width="11.88671875" style="1" bestFit="1" customWidth="1"/>
    <col min="1037" max="1037" width="15.88671875" style="1" bestFit="1" customWidth="1"/>
    <col min="1038" max="1038" width="12.5546875" style="1" customWidth="1"/>
    <col min="1039" max="1039" width="11" style="1" bestFit="1" customWidth="1"/>
    <col min="1040" max="1040" width="10" style="1" bestFit="1" customWidth="1"/>
    <col min="1041" max="1041" width="4.5546875" style="1" customWidth="1"/>
    <col min="1042" max="1280" width="7.21875" style="1"/>
    <col min="1281" max="1281" width="3.33203125" style="1" bestFit="1" customWidth="1"/>
    <col min="1282" max="1282" width="8.44140625" style="1" customWidth="1"/>
    <col min="1283" max="1283" width="2.21875" style="1" customWidth="1"/>
    <col min="1284" max="1284" width="11.77734375" style="1" bestFit="1" customWidth="1"/>
    <col min="1285" max="1285" width="11.88671875" style="1" bestFit="1" customWidth="1"/>
    <col min="1286" max="1286" width="12" style="1" customWidth="1"/>
    <col min="1287" max="1287" width="11" style="1" customWidth="1"/>
    <col min="1288" max="1288" width="11.88671875" style="1" customWidth="1"/>
    <col min="1289" max="1289" width="11.88671875" style="1" bestFit="1" customWidth="1"/>
    <col min="1290" max="1290" width="10" style="1" bestFit="1" customWidth="1"/>
    <col min="1291" max="1291" width="11" style="1" bestFit="1" customWidth="1"/>
    <col min="1292" max="1292" width="11.88671875" style="1" bestFit="1" customWidth="1"/>
    <col min="1293" max="1293" width="15.88671875" style="1" bestFit="1" customWidth="1"/>
    <col min="1294" max="1294" width="12.5546875" style="1" customWidth="1"/>
    <col min="1295" max="1295" width="11" style="1" bestFit="1" customWidth="1"/>
    <col min="1296" max="1296" width="10" style="1" bestFit="1" customWidth="1"/>
    <col min="1297" max="1297" width="4.5546875" style="1" customWidth="1"/>
    <col min="1298" max="1536" width="7.21875" style="1"/>
    <col min="1537" max="1537" width="3.33203125" style="1" bestFit="1" customWidth="1"/>
    <col min="1538" max="1538" width="8.44140625" style="1" customWidth="1"/>
    <col min="1539" max="1539" width="2.21875" style="1" customWidth="1"/>
    <col min="1540" max="1540" width="11.77734375" style="1" bestFit="1" customWidth="1"/>
    <col min="1541" max="1541" width="11.88671875" style="1" bestFit="1" customWidth="1"/>
    <col min="1542" max="1542" width="12" style="1" customWidth="1"/>
    <col min="1543" max="1543" width="11" style="1" customWidth="1"/>
    <col min="1544" max="1544" width="11.88671875" style="1" customWidth="1"/>
    <col min="1545" max="1545" width="11.88671875" style="1" bestFit="1" customWidth="1"/>
    <col min="1546" max="1546" width="10" style="1" bestFit="1" customWidth="1"/>
    <col min="1547" max="1547" width="11" style="1" bestFit="1" customWidth="1"/>
    <col min="1548" max="1548" width="11.88671875" style="1" bestFit="1" customWidth="1"/>
    <col min="1549" max="1549" width="15.88671875" style="1" bestFit="1" customWidth="1"/>
    <col min="1550" max="1550" width="12.5546875" style="1" customWidth="1"/>
    <col min="1551" max="1551" width="11" style="1" bestFit="1" customWidth="1"/>
    <col min="1552" max="1552" width="10" style="1" bestFit="1" customWidth="1"/>
    <col min="1553" max="1553" width="4.5546875" style="1" customWidth="1"/>
    <col min="1554" max="1792" width="7.21875" style="1"/>
    <col min="1793" max="1793" width="3.33203125" style="1" bestFit="1" customWidth="1"/>
    <col min="1794" max="1794" width="8.44140625" style="1" customWidth="1"/>
    <col min="1795" max="1795" width="2.21875" style="1" customWidth="1"/>
    <col min="1796" max="1796" width="11.77734375" style="1" bestFit="1" customWidth="1"/>
    <col min="1797" max="1797" width="11.88671875" style="1" bestFit="1" customWidth="1"/>
    <col min="1798" max="1798" width="12" style="1" customWidth="1"/>
    <col min="1799" max="1799" width="11" style="1" customWidth="1"/>
    <col min="1800" max="1800" width="11.88671875" style="1" customWidth="1"/>
    <col min="1801" max="1801" width="11.88671875" style="1" bestFit="1" customWidth="1"/>
    <col min="1802" max="1802" width="10" style="1" bestFit="1" customWidth="1"/>
    <col min="1803" max="1803" width="11" style="1" bestFit="1" customWidth="1"/>
    <col min="1804" max="1804" width="11.88671875" style="1" bestFit="1" customWidth="1"/>
    <col min="1805" max="1805" width="15.88671875" style="1" bestFit="1" customWidth="1"/>
    <col min="1806" max="1806" width="12.5546875" style="1" customWidth="1"/>
    <col min="1807" max="1807" width="11" style="1" bestFit="1" customWidth="1"/>
    <col min="1808" max="1808" width="10" style="1" bestFit="1" customWidth="1"/>
    <col min="1809" max="1809" width="4.5546875" style="1" customWidth="1"/>
    <col min="1810" max="2048" width="7.21875" style="1"/>
    <col min="2049" max="2049" width="3.33203125" style="1" bestFit="1" customWidth="1"/>
    <col min="2050" max="2050" width="8.44140625" style="1" customWidth="1"/>
    <col min="2051" max="2051" width="2.21875" style="1" customWidth="1"/>
    <col min="2052" max="2052" width="11.77734375" style="1" bestFit="1" customWidth="1"/>
    <col min="2053" max="2053" width="11.88671875" style="1" bestFit="1" customWidth="1"/>
    <col min="2054" max="2054" width="12" style="1" customWidth="1"/>
    <col min="2055" max="2055" width="11" style="1" customWidth="1"/>
    <col min="2056" max="2056" width="11.88671875" style="1" customWidth="1"/>
    <col min="2057" max="2057" width="11.88671875" style="1" bestFit="1" customWidth="1"/>
    <col min="2058" max="2058" width="10" style="1" bestFit="1" customWidth="1"/>
    <col min="2059" max="2059" width="11" style="1" bestFit="1" customWidth="1"/>
    <col min="2060" max="2060" width="11.88671875" style="1" bestFit="1" customWidth="1"/>
    <col min="2061" max="2061" width="15.88671875" style="1" bestFit="1" customWidth="1"/>
    <col min="2062" max="2062" width="12.5546875" style="1" customWidth="1"/>
    <col min="2063" max="2063" width="11" style="1" bestFit="1" customWidth="1"/>
    <col min="2064" max="2064" width="10" style="1" bestFit="1" customWidth="1"/>
    <col min="2065" max="2065" width="4.5546875" style="1" customWidth="1"/>
    <col min="2066" max="2304" width="7.21875" style="1"/>
    <col min="2305" max="2305" width="3.33203125" style="1" bestFit="1" customWidth="1"/>
    <col min="2306" max="2306" width="8.44140625" style="1" customWidth="1"/>
    <col min="2307" max="2307" width="2.21875" style="1" customWidth="1"/>
    <col min="2308" max="2308" width="11.77734375" style="1" bestFit="1" customWidth="1"/>
    <col min="2309" max="2309" width="11.88671875" style="1" bestFit="1" customWidth="1"/>
    <col min="2310" max="2310" width="12" style="1" customWidth="1"/>
    <col min="2311" max="2311" width="11" style="1" customWidth="1"/>
    <col min="2312" max="2312" width="11.88671875" style="1" customWidth="1"/>
    <col min="2313" max="2313" width="11.88671875" style="1" bestFit="1" customWidth="1"/>
    <col min="2314" max="2314" width="10" style="1" bestFit="1" customWidth="1"/>
    <col min="2315" max="2315" width="11" style="1" bestFit="1" customWidth="1"/>
    <col min="2316" max="2316" width="11.88671875" style="1" bestFit="1" customWidth="1"/>
    <col min="2317" max="2317" width="15.88671875" style="1" bestFit="1" customWidth="1"/>
    <col min="2318" max="2318" width="12.5546875" style="1" customWidth="1"/>
    <col min="2319" max="2319" width="11" style="1" bestFit="1" customWidth="1"/>
    <col min="2320" max="2320" width="10" style="1" bestFit="1" customWidth="1"/>
    <col min="2321" max="2321" width="4.5546875" style="1" customWidth="1"/>
    <col min="2322" max="2560" width="7.21875" style="1"/>
    <col min="2561" max="2561" width="3.33203125" style="1" bestFit="1" customWidth="1"/>
    <col min="2562" max="2562" width="8.44140625" style="1" customWidth="1"/>
    <col min="2563" max="2563" width="2.21875" style="1" customWidth="1"/>
    <col min="2564" max="2564" width="11.77734375" style="1" bestFit="1" customWidth="1"/>
    <col min="2565" max="2565" width="11.88671875" style="1" bestFit="1" customWidth="1"/>
    <col min="2566" max="2566" width="12" style="1" customWidth="1"/>
    <col min="2567" max="2567" width="11" style="1" customWidth="1"/>
    <col min="2568" max="2568" width="11.88671875" style="1" customWidth="1"/>
    <col min="2569" max="2569" width="11.88671875" style="1" bestFit="1" customWidth="1"/>
    <col min="2570" max="2570" width="10" style="1" bestFit="1" customWidth="1"/>
    <col min="2571" max="2571" width="11" style="1" bestFit="1" customWidth="1"/>
    <col min="2572" max="2572" width="11.88671875" style="1" bestFit="1" customWidth="1"/>
    <col min="2573" max="2573" width="15.88671875" style="1" bestFit="1" customWidth="1"/>
    <col min="2574" max="2574" width="12.5546875" style="1" customWidth="1"/>
    <col min="2575" max="2575" width="11" style="1" bestFit="1" customWidth="1"/>
    <col min="2576" max="2576" width="10" style="1" bestFit="1" customWidth="1"/>
    <col min="2577" max="2577" width="4.5546875" style="1" customWidth="1"/>
    <col min="2578" max="2816" width="7.21875" style="1"/>
    <col min="2817" max="2817" width="3.33203125" style="1" bestFit="1" customWidth="1"/>
    <col min="2818" max="2818" width="8.44140625" style="1" customWidth="1"/>
    <col min="2819" max="2819" width="2.21875" style="1" customWidth="1"/>
    <col min="2820" max="2820" width="11.77734375" style="1" bestFit="1" customWidth="1"/>
    <col min="2821" max="2821" width="11.88671875" style="1" bestFit="1" customWidth="1"/>
    <col min="2822" max="2822" width="12" style="1" customWidth="1"/>
    <col min="2823" max="2823" width="11" style="1" customWidth="1"/>
    <col min="2824" max="2824" width="11.88671875" style="1" customWidth="1"/>
    <col min="2825" max="2825" width="11.88671875" style="1" bestFit="1" customWidth="1"/>
    <col min="2826" max="2826" width="10" style="1" bestFit="1" customWidth="1"/>
    <col min="2827" max="2827" width="11" style="1" bestFit="1" customWidth="1"/>
    <col min="2828" max="2828" width="11.88671875" style="1" bestFit="1" customWidth="1"/>
    <col min="2829" max="2829" width="15.88671875" style="1" bestFit="1" customWidth="1"/>
    <col min="2830" max="2830" width="12.5546875" style="1" customWidth="1"/>
    <col min="2831" max="2831" width="11" style="1" bestFit="1" customWidth="1"/>
    <col min="2832" max="2832" width="10" style="1" bestFit="1" customWidth="1"/>
    <col min="2833" max="2833" width="4.5546875" style="1" customWidth="1"/>
    <col min="2834" max="3072" width="7.21875" style="1"/>
    <col min="3073" max="3073" width="3.33203125" style="1" bestFit="1" customWidth="1"/>
    <col min="3074" max="3074" width="8.44140625" style="1" customWidth="1"/>
    <col min="3075" max="3075" width="2.21875" style="1" customWidth="1"/>
    <col min="3076" max="3076" width="11.77734375" style="1" bestFit="1" customWidth="1"/>
    <col min="3077" max="3077" width="11.88671875" style="1" bestFit="1" customWidth="1"/>
    <col min="3078" max="3078" width="12" style="1" customWidth="1"/>
    <col min="3079" max="3079" width="11" style="1" customWidth="1"/>
    <col min="3080" max="3080" width="11.88671875" style="1" customWidth="1"/>
    <col min="3081" max="3081" width="11.88671875" style="1" bestFit="1" customWidth="1"/>
    <col min="3082" max="3082" width="10" style="1" bestFit="1" customWidth="1"/>
    <col min="3083" max="3083" width="11" style="1" bestFit="1" customWidth="1"/>
    <col min="3084" max="3084" width="11.88671875" style="1" bestFit="1" customWidth="1"/>
    <col min="3085" max="3085" width="15.88671875" style="1" bestFit="1" customWidth="1"/>
    <col min="3086" max="3086" width="12.5546875" style="1" customWidth="1"/>
    <col min="3087" max="3087" width="11" style="1" bestFit="1" customWidth="1"/>
    <col min="3088" max="3088" width="10" style="1" bestFit="1" customWidth="1"/>
    <col min="3089" max="3089" width="4.5546875" style="1" customWidth="1"/>
    <col min="3090" max="3328" width="7.21875" style="1"/>
    <col min="3329" max="3329" width="3.33203125" style="1" bestFit="1" customWidth="1"/>
    <col min="3330" max="3330" width="8.44140625" style="1" customWidth="1"/>
    <col min="3331" max="3331" width="2.21875" style="1" customWidth="1"/>
    <col min="3332" max="3332" width="11.77734375" style="1" bestFit="1" customWidth="1"/>
    <col min="3333" max="3333" width="11.88671875" style="1" bestFit="1" customWidth="1"/>
    <col min="3334" max="3334" width="12" style="1" customWidth="1"/>
    <col min="3335" max="3335" width="11" style="1" customWidth="1"/>
    <col min="3336" max="3336" width="11.88671875" style="1" customWidth="1"/>
    <col min="3337" max="3337" width="11.88671875" style="1" bestFit="1" customWidth="1"/>
    <col min="3338" max="3338" width="10" style="1" bestFit="1" customWidth="1"/>
    <col min="3339" max="3339" width="11" style="1" bestFit="1" customWidth="1"/>
    <col min="3340" max="3340" width="11.88671875" style="1" bestFit="1" customWidth="1"/>
    <col min="3341" max="3341" width="15.88671875" style="1" bestFit="1" customWidth="1"/>
    <col min="3342" max="3342" width="12.5546875" style="1" customWidth="1"/>
    <col min="3343" max="3343" width="11" style="1" bestFit="1" customWidth="1"/>
    <col min="3344" max="3344" width="10" style="1" bestFit="1" customWidth="1"/>
    <col min="3345" max="3345" width="4.5546875" style="1" customWidth="1"/>
    <col min="3346" max="3584" width="7.21875" style="1"/>
    <col min="3585" max="3585" width="3.33203125" style="1" bestFit="1" customWidth="1"/>
    <col min="3586" max="3586" width="8.44140625" style="1" customWidth="1"/>
    <col min="3587" max="3587" width="2.21875" style="1" customWidth="1"/>
    <col min="3588" max="3588" width="11.77734375" style="1" bestFit="1" customWidth="1"/>
    <col min="3589" max="3589" width="11.88671875" style="1" bestFit="1" customWidth="1"/>
    <col min="3590" max="3590" width="12" style="1" customWidth="1"/>
    <col min="3591" max="3591" width="11" style="1" customWidth="1"/>
    <col min="3592" max="3592" width="11.88671875" style="1" customWidth="1"/>
    <col min="3593" max="3593" width="11.88671875" style="1" bestFit="1" customWidth="1"/>
    <col min="3594" max="3594" width="10" style="1" bestFit="1" customWidth="1"/>
    <col min="3595" max="3595" width="11" style="1" bestFit="1" customWidth="1"/>
    <col min="3596" max="3596" width="11.88671875" style="1" bestFit="1" customWidth="1"/>
    <col min="3597" max="3597" width="15.88671875" style="1" bestFit="1" customWidth="1"/>
    <col min="3598" max="3598" width="12.5546875" style="1" customWidth="1"/>
    <col min="3599" max="3599" width="11" style="1" bestFit="1" customWidth="1"/>
    <col min="3600" max="3600" width="10" style="1" bestFit="1" customWidth="1"/>
    <col min="3601" max="3601" width="4.5546875" style="1" customWidth="1"/>
    <col min="3602" max="3840" width="7.21875" style="1"/>
    <col min="3841" max="3841" width="3.33203125" style="1" bestFit="1" customWidth="1"/>
    <col min="3842" max="3842" width="8.44140625" style="1" customWidth="1"/>
    <col min="3843" max="3843" width="2.21875" style="1" customWidth="1"/>
    <col min="3844" max="3844" width="11.77734375" style="1" bestFit="1" customWidth="1"/>
    <col min="3845" max="3845" width="11.88671875" style="1" bestFit="1" customWidth="1"/>
    <col min="3846" max="3846" width="12" style="1" customWidth="1"/>
    <col min="3847" max="3847" width="11" style="1" customWidth="1"/>
    <col min="3848" max="3848" width="11.88671875" style="1" customWidth="1"/>
    <col min="3849" max="3849" width="11.88671875" style="1" bestFit="1" customWidth="1"/>
    <col min="3850" max="3850" width="10" style="1" bestFit="1" customWidth="1"/>
    <col min="3851" max="3851" width="11" style="1" bestFit="1" customWidth="1"/>
    <col min="3852" max="3852" width="11.88671875" style="1" bestFit="1" customWidth="1"/>
    <col min="3853" max="3853" width="15.88671875" style="1" bestFit="1" customWidth="1"/>
    <col min="3854" max="3854" width="12.5546875" style="1" customWidth="1"/>
    <col min="3855" max="3855" width="11" style="1" bestFit="1" customWidth="1"/>
    <col min="3856" max="3856" width="10" style="1" bestFit="1" customWidth="1"/>
    <col min="3857" max="3857" width="4.5546875" style="1" customWidth="1"/>
    <col min="3858" max="4096" width="7.21875" style="1"/>
    <col min="4097" max="4097" width="3.33203125" style="1" bestFit="1" customWidth="1"/>
    <col min="4098" max="4098" width="8.44140625" style="1" customWidth="1"/>
    <col min="4099" max="4099" width="2.21875" style="1" customWidth="1"/>
    <col min="4100" max="4100" width="11.77734375" style="1" bestFit="1" customWidth="1"/>
    <col min="4101" max="4101" width="11.88671875" style="1" bestFit="1" customWidth="1"/>
    <col min="4102" max="4102" width="12" style="1" customWidth="1"/>
    <col min="4103" max="4103" width="11" style="1" customWidth="1"/>
    <col min="4104" max="4104" width="11.88671875" style="1" customWidth="1"/>
    <col min="4105" max="4105" width="11.88671875" style="1" bestFit="1" customWidth="1"/>
    <col min="4106" max="4106" width="10" style="1" bestFit="1" customWidth="1"/>
    <col min="4107" max="4107" width="11" style="1" bestFit="1" customWidth="1"/>
    <col min="4108" max="4108" width="11.88671875" style="1" bestFit="1" customWidth="1"/>
    <col min="4109" max="4109" width="15.88671875" style="1" bestFit="1" customWidth="1"/>
    <col min="4110" max="4110" width="12.5546875" style="1" customWidth="1"/>
    <col min="4111" max="4111" width="11" style="1" bestFit="1" customWidth="1"/>
    <col min="4112" max="4112" width="10" style="1" bestFit="1" customWidth="1"/>
    <col min="4113" max="4113" width="4.5546875" style="1" customWidth="1"/>
    <col min="4114" max="4352" width="7.21875" style="1"/>
    <col min="4353" max="4353" width="3.33203125" style="1" bestFit="1" customWidth="1"/>
    <col min="4354" max="4354" width="8.44140625" style="1" customWidth="1"/>
    <col min="4355" max="4355" width="2.21875" style="1" customWidth="1"/>
    <col min="4356" max="4356" width="11.77734375" style="1" bestFit="1" customWidth="1"/>
    <col min="4357" max="4357" width="11.88671875" style="1" bestFit="1" customWidth="1"/>
    <col min="4358" max="4358" width="12" style="1" customWidth="1"/>
    <col min="4359" max="4359" width="11" style="1" customWidth="1"/>
    <col min="4360" max="4360" width="11.88671875" style="1" customWidth="1"/>
    <col min="4361" max="4361" width="11.88671875" style="1" bestFit="1" customWidth="1"/>
    <col min="4362" max="4362" width="10" style="1" bestFit="1" customWidth="1"/>
    <col min="4363" max="4363" width="11" style="1" bestFit="1" customWidth="1"/>
    <col min="4364" max="4364" width="11.88671875" style="1" bestFit="1" customWidth="1"/>
    <col min="4365" max="4365" width="15.88671875" style="1" bestFit="1" customWidth="1"/>
    <col min="4366" max="4366" width="12.5546875" style="1" customWidth="1"/>
    <col min="4367" max="4367" width="11" style="1" bestFit="1" customWidth="1"/>
    <col min="4368" max="4368" width="10" style="1" bestFit="1" customWidth="1"/>
    <col min="4369" max="4369" width="4.5546875" style="1" customWidth="1"/>
    <col min="4370" max="4608" width="7.21875" style="1"/>
    <col min="4609" max="4609" width="3.33203125" style="1" bestFit="1" customWidth="1"/>
    <col min="4610" max="4610" width="8.44140625" style="1" customWidth="1"/>
    <col min="4611" max="4611" width="2.21875" style="1" customWidth="1"/>
    <col min="4612" max="4612" width="11.77734375" style="1" bestFit="1" customWidth="1"/>
    <col min="4613" max="4613" width="11.88671875" style="1" bestFit="1" customWidth="1"/>
    <col min="4614" max="4614" width="12" style="1" customWidth="1"/>
    <col min="4615" max="4615" width="11" style="1" customWidth="1"/>
    <col min="4616" max="4616" width="11.88671875" style="1" customWidth="1"/>
    <col min="4617" max="4617" width="11.88671875" style="1" bestFit="1" customWidth="1"/>
    <col min="4618" max="4618" width="10" style="1" bestFit="1" customWidth="1"/>
    <col min="4619" max="4619" width="11" style="1" bestFit="1" customWidth="1"/>
    <col min="4620" max="4620" width="11.88671875" style="1" bestFit="1" customWidth="1"/>
    <col min="4621" max="4621" width="15.88671875" style="1" bestFit="1" customWidth="1"/>
    <col min="4622" max="4622" width="12.5546875" style="1" customWidth="1"/>
    <col min="4623" max="4623" width="11" style="1" bestFit="1" customWidth="1"/>
    <col min="4624" max="4624" width="10" style="1" bestFit="1" customWidth="1"/>
    <col min="4625" max="4625" width="4.5546875" style="1" customWidth="1"/>
    <col min="4626" max="4864" width="7.21875" style="1"/>
    <col min="4865" max="4865" width="3.33203125" style="1" bestFit="1" customWidth="1"/>
    <col min="4866" max="4866" width="8.44140625" style="1" customWidth="1"/>
    <col min="4867" max="4867" width="2.21875" style="1" customWidth="1"/>
    <col min="4868" max="4868" width="11.77734375" style="1" bestFit="1" customWidth="1"/>
    <col min="4869" max="4869" width="11.88671875" style="1" bestFit="1" customWidth="1"/>
    <col min="4870" max="4870" width="12" style="1" customWidth="1"/>
    <col min="4871" max="4871" width="11" style="1" customWidth="1"/>
    <col min="4872" max="4872" width="11.88671875" style="1" customWidth="1"/>
    <col min="4873" max="4873" width="11.88671875" style="1" bestFit="1" customWidth="1"/>
    <col min="4874" max="4874" width="10" style="1" bestFit="1" customWidth="1"/>
    <col min="4875" max="4875" width="11" style="1" bestFit="1" customWidth="1"/>
    <col min="4876" max="4876" width="11.88671875" style="1" bestFit="1" customWidth="1"/>
    <col min="4877" max="4877" width="15.88671875" style="1" bestFit="1" customWidth="1"/>
    <col min="4878" max="4878" width="12.5546875" style="1" customWidth="1"/>
    <col min="4879" max="4879" width="11" style="1" bestFit="1" customWidth="1"/>
    <col min="4880" max="4880" width="10" style="1" bestFit="1" customWidth="1"/>
    <col min="4881" max="4881" width="4.5546875" style="1" customWidth="1"/>
    <col min="4882" max="5120" width="7.21875" style="1"/>
    <col min="5121" max="5121" width="3.33203125" style="1" bestFit="1" customWidth="1"/>
    <col min="5122" max="5122" width="8.44140625" style="1" customWidth="1"/>
    <col min="5123" max="5123" width="2.21875" style="1" customWidth="1"/>
    <col min="5124" max="5124" width="11.77734375" style="1" bestFit="1" customWidth="1"/>
    <col min="5125" max="5125" width="11.88671875" style="1" bestFit="1" customWidth="1"/>
    <col min="5126" max="5126" width="12" style="1" customWidth="1"/>
    <col min="5127" max="5127" width="11" style="1" customWidth="1"/>
    <col min="5128" max="5128" width="11.88671875" style="1" customWidth="1"/>
    <col min="5129" max="5129" width="11.88671875" style="1" bestFit="1" customWidth="1"/>
    <col min="5130" max="5130" width="10" style="1" bestFit="1" customWidth="1"/>
    <col min="5131" max="5131" width="11" style="1" bestFit="1" customWidth="1"/>
    <col min="5132" max="5132" width="11.88671875" style="1" bestFit="1" customWidth="1"/>
    <col min="5133" max="5133" width="15.88671875" style="1" bestFit="1" customWidth="1"/>
    <col min="5134" max="5134" width="12.5546875" style="1" customWidth="1"/>
    <col min="5135" max="5135" width="11" style="1" bestFit="1" customWidth="1"/>
    <col min="5136" max="5136" width="10" style="1" bestFit="1" customWidth="1"/>
    <col min="5137" max="5137" width="4.5546875" style="1" customWidth="1"/>
    <col min="5138" max="5376" width="7.21875" style="1"/>
    <col min="5377" max="5377" width="3.33203125" style="1" bestFit="1" customWidth="1"/>
    <col min="5378" max="5378" width="8.44140625" style="1" customWidth="1"/>
    <col min="5379" max="5379" width="2.21875" style="1" customWidth="1"/>
    <col min="5380" max="5380" width="11.77734375" style="1" bestFit="1" customWidth="1"/>
    <col min="5381" max="5381" width="11.88671875" style="1" bestFit="1" customWidth="1"/>
    <col min="5382" max="5382" width="12" style="1" customWidth="1"/>
    <col min="5383" max="5383" width="11" style="1" customWidth="1"/>
    <col min="5384" max="5384" width="11.88671875" style="1" customWidth="1"/>
    <col min="5385" max="5385" width="11.88671875" style="1" bestFit="1" customWidth="1"/>
    <col min="5386" max="5386" width="10" style="1" bestFit="1" customWidth="1"/>
    <col min="5387" max="5387" width="11" style="1" bestFit="1" customWidth="1"/>
    <col min="5388" max="5388" width="11.88671875" style="1" bestFit="1" customWidth="1"/>
    <col min="5389" max="5389" width="15.88671875" style="1" bestFit="1" customWidth="1"/>
    <col min="5390" max="5390" width="12.5546875" style="1" customWidth="1"/>
    <col min="5391" max="5391" width="11" style="1" bestFit="1" customWidth="1"/>
    <col min="5392" max="5392" width="10" style="1" bestFit="1" customWidth="1"/>
    <col min="5393" max="5393" width="4.5546875" style="1" customWidth="1"/>
    <col min="5394" max="5632" width="7.21875" style="1"/>
    <col min="5633" max="5633" width="3.33203125" style="1" bestFit="1" customWidth="1"/>
    <col min="5634" max="5634" width="8.44140625" style="1" customWidth="1"/>
    <col min="5635" max="5635" width="2.21875" style="1" customWidth="1"/>
    <col min="5636" max="5636" width="11.77734375" style="1" bestFit="1" customWidth="1"/>
    <col min="5637" max="5637" width="11.88671875" style="1" bestFit="1" customWidth="1"/>
    <col min="5638" max="5638" width="12" style="1" customWidth="1"/>
    <col min="5639" max="5639" width="11" style="1" customWidth="1"/>
    <col min="5640" max="5640" width="11.88671875" style="1" customWidth="1"/>
    <col min="5641" max="5641" width="11.88671875" style="1" bestFit="1" customWidth="1"/>
    <col min="5642" max="5642" width="10" style="1" bestFit="1" customWidth="1"/>
    <col min="5643" max="5643" width="11" style="1" bestFit="1" customWidth="1"/>
    <col min="5644" max="5644" width="11.88671875" style="1" bestFit="1" customWidth="1"/>
    <col min="5645" max="5645" width="15.88671875" style="1" bestFit="1" customWidth="1"/>
    <col min="5646" max="5646" width="12.5546875" style="1" customWidth="1"/>
    <col min="5647" max="5647" width="11" style="1" bestFit="1" customWidth="1"/>
    <col min="5648" max="5648" width="10" style="1" bestFit="1" customWidth="1"/>
    <col min="5649" max="5649" width="4.5546875" style="1" customWidth="1"/>
    <col min="5650" max="5888" width="7.21875" style="1"/>
    <col min="5889" max="5889" width="3.33203125" style="1" bestFit="1" customWidth="1"/>
    <col min="5890" max="5890" width="8.44140625" style="1" customWidth="1"/>
    <col min="5891" max="5891" width="2.21875" style="1" customWidth="1"/>
    <col min="5892" max="5892" width="11.77734375" style="1" bestFit="1" customWidth="1"/>
    <col min="5893" max="5893" width="11.88671875" style="1" bestFit="1" customWidth="1"/>
    <col min="5894" max="5894" width="12" style="1" customWidth="1"/>
    <col min="5895" max="5895" width="11" style="1" customWidth="1"/>
    <col min="5896" max="5896" width="11.88671875" style="1" customWidth="1"/>
    <col min="5897" max="5897" width="11.88671875" style="1" bestFit="1" customWidth="1"/>
    <col min="5898" max="5898" width="10" style="1" bestFit="1" customWidth="1"/>
    <col min="5899" max="5899" width="11" style="1" bestFit="1" customWidth="1"/>
    <col min="5900" max="5900" width="11.88671875" style="1" bestFit="1" customWidth="1"/>
    <col min="5901" max="5901" width="15.88671875" style="1" bestFit="1" customWidth="1"/>
    <col min="5902" max="5902" width="12.5546875" style="1" customWidth="1"/>
    <col min="5903" max="5903" width="11" style="1" bestFit="1" customWidth="1"/>
    <col min="5904" max="5904" width="10" style="1" bestFit="1" customWidth="1"/>
    <col min="5905" max="5905" width="4.5546875" style="1" customWidth="1"/>
    <col min="5906" max="6144" width="7.21875" style="1"/>
    <col min="6145" max="6145" width="3.33203125" style="1" bestFit="1" customWidth="1"/>
    <col min="6146" max="6146" width="8.44140625" style="1" customWidth="1"/>
    <col min="6147" max="6147" width="2.21875" style="1" customWidth="1"/>
    <col min="6148" max="6148" width="11.77734375" style="1" bestFit="1" customWidth="1"/>
    <col min="6149" max="6149" width="11.88671875" style="1" bestFit="1" customWidth="1"/>
    <col min="6150" max="6150" width="12" style="1" customWidth="1"/>
    <col min="6151" max="6151" width="11" style="1" customWidth="1"/>
    <col min="6152" max="6152" width="11.88671875" style="1" customWidth="1"/>
    <col min="6153" max="6153" width="11.88671875" style="1" bestFit="1" customWidth="1"/>
    <col min="6154" max="6154" width="10" style="1" bestFit="1" customWidth="1"/>
    <col min="6155" max="6155" width="11" style="1" bestFit="1" customWidth="1"/>
    <col min="6156" max="6156" width="11.88671875" style="1" bestFit="1" customWidth="1"/>
    <col min="6157" max="6157" width="15.88671875" style="1" bestFit="1" customWidth="1"/>
    <col min="6158" max="6158" width="12.5546875" style="1" customWidth="1"/>
    <col min="6159" max="6159" width="11" style="1" bestFit="1" customWidth="1"/>
    <col min="6160" max="6160" width="10" style="1" bestFit="1" customWidth="1"/>
    <col min="6161" max="6161" width="4.5546875" style="1" customWidth="1"/>
    <col min="6162" max="6400" width="7.21875" style="1"/>
    <col min="6401" max="6401" width="3.33203125" style="1" bestFit="1" customWidth="1"/>
    <col min="6402" max="6402" width="8.44140625" style="1" customWidth="1"/>
    <col min="6403" max="6403" width="2.21875" style="1" customWidth="1"/>
    <col min="6404" max="6404" width="11.77734375" style="1" bestFit="1" customWidth="1"/>
    <col min="6405" max="6405" width="11.88671875" style="1" bestFit="1" customWidth="1"/>
    <col min="6406" max="6406" width="12" style="1" customWidth="1"/>
    <col min="6407" max="6407" width="11" style="1" customWidth="1"/>
    <col min="6408" max="6408" width="11.88671875" style="1" customWidth="1"/>
    <col min="6409" max="6409" width="11.88671875" style="1" bestFit="1" customWidth="1"/>
    <col min="6410" max="6410" width="10" style="1" bestFit="1" customWidth="1"/>
    <col min="6411" max="6411" width="11" style="1" bestFit="1" customWidth="1"/>
    <col min="6412" max="6412" width="11.88671875" style="1" bestFit="1" customWidth="1"/>
    <col min="6413" max="6413" width="15.88671875" style="1" bestFit="1" customWidth="1"/>
    <col min="6414" max="6414" width="12.5546875" style="1" customWidth="1"/>
    <col min="6415" max="6415" width="11" style="1" bestFit="1" customWidth="1"/>
    <col min="6416" max="6416" width="10" style="1" bestFit="1" customWidth="1"/>
    <col min="6417" max="6417" width="4.5546875" style="1" customWidth="1"/>
    <col min="6418" max="6656" width="7.21875" style="1"/>
    <col min="6657" max="6657" width="3.33203125" style="1" bestFit="1" customWidth="1"/>
    <col min="6658" max="6658" width="8.44140625" style="1" customWidth="1"/>
    <col min="6659" max="6659" width="2.21875" style="1" customWidth="1"/>
    <col min="6660" max="6660" width="11.77734375" style="1" bestFit="1" customWidth="1"/>
    <col min="6661" max="6661" width="11.88671875" style="1" bestFit="1" customWidth="1"/>
    <col min="6662" max="6662" width="12" style="1" customWidth="1"/>
    <col min="6663" max="6663" width="11" style="1" customWidth="1"/>
    <col min="6664" max="6664" width="11.88671875" style="1" customWidth="1"/>
    <col min="6665" max="6665" width="11.88671875" style="1" bestFit="1" customWidth="1"/>
    <col min="6666" max="6666" width="10" style="1" bestFit="1" customWidth="1"/>
    <col min="6667" max="6667" width="11" style="1" bestFit="1" customWidth="1"/>
    <col min="6668" max="6668" width="11.88671875" style="1" bestFit="1" customWidth="1"/>
    <col min="6669" max="6669" width="15.88671875" style="1" bestFit="1" customWidth="1"/>
    <col min="6670" max="6670" width="12.5546875" style="1" customWidth="1"/>
    <col min="6671" max="6671" width="11" style="1" bestFit="1" customWidth="1"/>
    <col min="6672" max="6672" width="10" style="1" bestFit="1" customWidth="1"/>
    <col min="6673" max="6673" width="4.5546875" style="1" customWidth="1"/>
    <col min="6674" max="6912" width="7.21875" style="1"/>
    <col min="6913" max="6913" width="3.33203125" style="1" bestFit="1" customWidth="1"/>
    <col min="6914" max="6914" width="8.44140625" style="1" customWidth="1"/>
    <col min="6915" max="6915" width="2.21875" style="1" customWidth="1"/>
    <col min="6916" max="6916" width="11.77734375" style="1" bestFit="1" customWidth="1"/>
    <col min="6917" max="6917" width="11.88671875" style="1" bestFit="1" customWidth="1"/>
    <col min="6918" max="6918" width="12" style="1" customWidth="1"/>
    <col min="6919" max="6919" width="11" style="1" customWidth="1"/>
    <col min="6920" max="6920" width="11.88671875" style="1" customWidth="1"/>
    <col min="6921" max="6921" width="11.88671875" style="1" bestFit="1" customWidth="1"/>
    <col min="6922" max="6922" width="10" style="1" bestFit="1" customWidth="1"/>
    <col min="6923" max="6923" width="11" style="1" bestFit="1" customWidth="1"/>
    <col min="6924" max="6924" width="11.88671875" style="1" bestFit="1" customWidth="1"/>
    <col min="6925" max="6925" width="15.88671875" style="1" bestFit="1" customWidth="1"/>
    <col min="6926" max="6926" width="12.5546875" style="1" customWidth="1"/>
    <col min="6927" max="6927" width="11" style="1" bestFit="1" customWidth="1"/>
    <col min="6928" max="6928" width="10" style="1" bestFit="1" customWidth="1"/>
    <col min="6929" max="6929" width="4.5546875" style="1" customWidth="1"/>
    <col min="6930" max="7168" width="7.21875" style="1"/>
    <col min="7169" max="7169" width="3.33203125" style="1" bestFit="1" customWidth="1"/>
    <col min="7170" max="7170" width="8.44140625" style="1" customWidth="1"/>
    <col min="7171" max="7171" width="2.21875" style="1" customWidth="1"/>
    <col min="7172" max="7172" width="11.77734375" style="1" bestFit="1" customWidth="1"/>
    <col min="7173" max="7173" width="11.88671875" style="1" bestFit="1" customWidth="1"/>
    <col min="7174" max="7174" width="12" style="1" customWidth="1"/>
    <col min="7175" max="7175" width="11" style="1" customWidth="1"/>
    <col min="7176" max="7176" width="11.88671875" style="1" customWidth="1"/>
    <col min="7177" max="7177" width="11.88671875" style="1" bestFit="1" customWidth="1"/>
    <col min="7178" max="7178" width="10" style="1" bestFit="1" customWidth="1"/>
    <col min="7179" max="7179" width="11" style="1" bestFit="1" customWidth="1"/>
    <col min="7180" max="7180" width="11.88671875" style="1" bestFit="1" customWidth="1"/>
    <col min="7181" max="7181" width="15.88671875" style="1" bestFit="1" customWidth="1"/>
    <col min="7182" max="7182" width="12.5546875" style="1" customWidth="1"/>
    <col min="7183" max="7183" width="11" style="1" bestFit="1" customWidth="1"/>
    <col min="7184" max="7184" width="10" style="1" bestFit="1" customWidth="1"/>
    <col min="7185" max="7185" width="4.5546875" style="1" customWidth="1"/>
    <col min="7186" max="7424" width="7.21875" style="1"/>
    <col min="7425" max="7425" width="3.33203125" style="1" bestFit="1" customWidth="1"/>
    <col min="7426" max="7426" width="8.44140625" style="1" customWidth="1"/>
    <col min="7427" max="7427" width="2.21875" style="1" customWidth="1"/>
    <col min="7428" max="7428" width="11.77734375" style="1" bestFit="1" customWidth="1"/>
    <col min="7429" max="7429" width="11.88671875" style="1" bestFit="1" customWidth="1"/>
    <col min="7430" max="7430" width="12" style="1" customWidth="1"/>
    <col min="7431" max="7431" width="11" style="1" customWidth="1"/>
    <col min="7432" max="7432" width="11.88671875" style="1" customWidth="1"/>
    <col min="7433" max="7433" width="11.88671875" style="1" bestFit="1" customWidth="1"/>
    <col min="7434" max="7434" width="10" style="1" bestFit="1" customWidth="1"/>
    <col min="7435" max="7435" width="11" style="1" bestFit="1" customWidth="1"/>
    <col min="7436" max="7436" width="11.88671875" style="1" bestFit="1" customWidth="1"/>
    <col min="7437" max="7437" width="15.88671875" style="1" bestFit="1" customWidth="1"/>
    <col min="7438" max="7438" width="12.5546875" style="1" customWidth="1"/>
    <col min="7439" max="7439" width="11" style="1" bestFit="1" customWidth="1"/>
    <col min="7440" max="7440" width="10" style="1" bestFit="1" customWidth="1"/>
    <col min="7441" max="7441" width="4.5546875" style="1" customWidth="1"/>
    <col min="7442" max="7680" width="7.21875" style="1"/>
    <col min="7681" max="7681" width="3.33203125" style="1" bestFit="1" customWidth="1"/>
    <col min="7682" max="7682" width="8.44140625" style="1" customWidth="1"/>
    <col min="7683" max="7683" width="2.21875" style="1" customWidth="1"/>
    <col min="7684" max="7684" width="11.77734375" style="1" bestFit="1" customWidth="1"/>
    <col min="7685" max="7685" width="11.88671875" style="1" bestFit="1" customWidth="1"/>
    <col min="7686" max="7686" width="12" style="1" customWidth="1"/>
    <col min="7687" max="7687" width="11" style="1" customWidth="1"/>
    <col min="7688" max="7688" width="11.88671875" style="1" customWidth="1"/>
    <col min="7689" max="7689" width="11.88671875" style="1" bestFit="1" customWidth="1"/>
    <col min="7690" max="7690" width="10" style="1" bestFit="1" customWidth="1"/>
    <col min="7691" max="7691" width="11" style="1" bestFit="1" customWidth="1"/>
    <col min="7692" max="7692" width="11.88671875" style="1" bestFit="1" customWidth="1"/>
    <col min="7693" max="7693" width="15.88671875" style="1" bestFit="1" customWidth="1"/>
    <col min="7694" max="7694" width="12.5546875" style="1" customWidth="1"/>
    <col min="7695" max="7695" width="11" style="1" bestFit="1" customWidth="1"/>
    <col min="7696" max="7696" width="10" style="1" bestFit="1" customWidth="1"/>
    <col min="7697" max="7697" width="4.5546875" style="1" customWidth="1"/>
    <col min="7698" max="7936" width="7.21875" style="1"/>
    <col min="7937" max="7937" width="3.33203125" style="1" bestFit="1" customWidth="1"/>
    <col min="7938" max="7938" width="8.44140625" style="1" customWidth="1"/>
    <col min="7939" max="7939" width="2.21875" style="1" customWidth="1"/>
    <col min="7940" max="7940" width="11.77734375" style="1" bestFit="1" customWidth="1"/>
    <col min="7941" max="7941" width="11.88671875" style="1" bestFit="1" customWidth="1"/>
    <col min="7942" max="7942" width="12" style="1" customWidth="1"/>
    <col min="7943" max="7943" width="11" style="1" customWidth="1"/>
    <col min="7944" max="7944" width="11.88671875" style="1" customWidth="1"/>
    <col min="7945" max="7945" width="11.88671875" style="1" bestFit="1" customWidth="1"/>
    <col min="7946" max="7946" width="10" style="1" bestFit="1" customWidth="1"/>
    <col min="7947" max="7947" width="11" style="1" bestFit="1" customWidth="1"/>
    <col min="7948" max="7948" width="11.88671875" style="1" bestFit="1" customWidth="1"/>
    <col min="7949" max="7949" width="15.88671875" style="1" bestFit="1" customWidth="1"/>
    <col min="7950" max="7950" width="12.5546875" style="1" customWidth="1"/>
    <col min="7951" max="7951" width="11" style="1" bestFit="1" customWidth="1"/>
    <col min="7952" max="7952" width="10" style="1" bestFit="1" customWidth="1"/>
    <col min="7953" max="7953" width="4.5546875" style="1" customWidth="1"/>
    <col min="7954" max="8192" width="7.21875" style="1"/>
    <col min="8193" max="8193" width="3.33203125" style="1" bestFit="1" customWidth="1"/>
    <col min="8194" max="8194" width="8.44140625" style="1" customWidth="1"/>
    <col min="8195" max="8195" width="2.21875" style="1" customWidth="1"/>
    <col min="8196" max="8196" width="11.77734375" style="1" bestFit="1" customWidth="1"/>
    <col min="8197" max="8197" width="11.88671875" style="1" bestFit="1" customWidth="1"/>
    <col min="8198" max="8198" width="12" style="1" customWidth="1"/>
    <col min="8199" max="8199" width="11" style="1" customWidth="1"/>
    <col min="8200" max="8200" width="11.88671875" style="1" customWidth="1"/>
    <col min="8201" max="8201" width="11.88671875" style="1" bestFit="1" customWidth="1"/>
    <col min="8202" max="8202" width="10" style="1" bestFit="1" customWidth="1"/>
    <col min="8203" max="8203" width="11" style="1" bestFit="1" customWidth="1"/>
    <col min="8204" max="8204" width="11.88671875" style="1" bestFit="1" customWidth="1"/>
    <col min="8205" max="8205" width="15.88671875" style="1" bestFit="1" customWidth="1"/>
    <col min="8206" max="8206" width="12.5546875" style="1" customWidth="1"/>
    <col min="8207" max="8207" width="11" style="1" bestFit="1" customWidth="1"/>
    <col min="8208" max="8208" width="10" style="1" bestFit="1" customWidth="1"/>
    <col min="8209" max="8209" width="4.5546875" style="1" customWidth="1"/>
    <col min="8210" max="8448" width="7.21875" style="1"/>
    <col min="8449" max="8449" width="3.33203125" style="1" bestFit="1" customWidth="1"/>
    <col min="8450" max="8450" width="8.44140625" style="1" customWidth="1"/>
    <col min="8451" max="8451" width="2.21875" style="1" customWidth="1"/>
    <col min="8452" max="8452" width="11.77734375" style="1" bestFit="1" customWidth="1"/>
    <col min="8453" max="8453" width="11.88671875" style="1" bestFit="1" customWidth="1"/>
    <col min="8454" max="8454" width="12" style="1" customWidth="1"/>
    <col min="8455" max="8455" width="11" style="1" customWidth="1"/>
    <col min="8456" max="8456" width="11.88671875" style="1" customWidth="1"/>
    <col min="8457" max="8457" width="11.88671875" style="1" bestFit="1" customWidth="1"/>
    <col min="8458" max="8458" width="10" style="1" bestFit="1" customWidth="1"/>
    <col min="8459" max="8459" width="11" style="1" bestFit="1" customWidth="1"/>
    <col min="8460" max="8460" width="11.88671875" style="1" bestFit="1" customWidth="1"/>
    <col min="8461" max="8461" width="15.88671875" style="1" bestFit="1" customWidth="1"/>
    <col min="8462" max="8462" width="12.5546875" style="1" customWidth="1"/>
    <col min="8463" max="8463" width="11" style="1" bestFit="1" customWidth="1"/>
    <col min="8464" max="8464" width="10" style="1" bestFit="1" customWidth="1"/>
    <col min="8465" max="8465" width="4.5546875" style="1" customWidth="1"/>
    <col min="8466" max="8704" width="7.21875" style="1"/>
    <col min="8705" max="8705" width="3.33203125" style="1" bestFit="1" customWidth="1"/>
    <col min="8706" max="8706" width="8.44140625" style="1" customWidth="1"/>
    <col min="8707" max="8707" width="2.21875" style="1" customWidth="1"/>
    <col min="8708" max="8708" width="11.77734375" style="1" bestFit="1" customWidth="1"/>
    <col min="8709" max="8709" width="11.88671875" style="1" bestFit="1" customWidth="1"/>
    <col min="8710" max="8710" width="12" style="1" customWidth="1"/>
    <col min="8711" max="8711" width="11" style="1" customWidth="1"/>
    <col min="8712" max="8712" width="11.88671875" style="1" customWidth="1"/>
    <col min="8713" max="8713" width="11.88671875" style="1" bestFit="1" customWidth="1"/>
    <col min="8714" max="8714" width="10" style="1" bestFit="1" customWidth="1"/>
    <col min="8715" max="8715" width="11" style="1" bestFit="1" customWidth="1"/>
    <col min="8716" max="8716" width="11.88671875" style="1" bestFit="1" customWidth="1"/>
    <col min="8717" max="8717" width="15.88671875" style="1" bestFit="1" customWidth="1"/>
    <col min="8718" max="8718" width="12.5546875" style="1" customWidth="1"/>
    <col min="8719" max="8719" width="11" style="1" bestFit="1" customWidth="1"/>
    <col min="8720" max="8720" width="10" style="1" bestFit="1" customWidth="1"/>
    <col min="8721" max="8721" width="4.5546875" style="1" customWidth="1"/>
    <col min="8722" max="8960" width="7.21875" style="1"/>
    <col min="8961" max="8961" width="3.33203125" style="1" bestFit="1" customWidth="1"/>
    <col min="8962" max="8962" width="8.44140625" style="1" customWidth="1"/>
    <col min="8963" max="8963" width="2.21875" style="1" customWidth="1"/>
    <col min="8964" max="8964" width="11.77734375" style="1" bestFit="1" customWidth="1"/>
    <col min="8965" max="8965" width="11.88671875" style="1" bestFit="1" customWidth="1"/>
    <col min="8966" max="8966" width="12" style="1" customWidth="1"/>
    <col min="8967" max="8967" width="11" style="1" customWidth="1"/>
    <col min="8968" max="8968" width="11.88671875" style="1" customWidth="1"/>
    <col min="8969" max="8969" width="11.88671875" style="1" bestFit="1" customWidth="1"/>
    <col min="8970" max="8970" width="10" style="1" bestFit="1" customWidth="1"/>
    <col min="8971" max="8971" width="11" style="1" bestFit="1" customWidth="1"/>
    <col min="8972" max="8972" width="11.88671875" style="1" bestFit="1" customWidth="1"/>
    <col min="8973" max="8973" width="15.88671875" style="1" bestFit="1" customWidth="1"/>
    <col min="8974" max="8974" width="12.5546875" style="1" customWidth="1"/>
    <col min="8975" max="8975" width="11" style="1" bestFit="1" customWidth="1"/>
    <col min="8976" max="8976" width="10" style="1" bestFit="1" customWidth="1"/>
    <col min="8977" max="8977" width="4.5546875" style="1" customWidth="1"/>
    <col min="8978" max="9216" width="7.21875" style="1"/>
    <col min="9217" max="9217" width="3.33203125" style="1" bestFit="1" customWidth="1"/>
    <col min="9218" max="9218" width="8.44140625" style="1" customWidth="1"/>
    <col min="9219" max="9219" width="2.21875" style="1" customWidth="1"/>
    <col min="9220" max="9220" width="11.77734375" style="1" bestFit="1" customWidth="1"/>
    <col min="9221" max="9221" width="11.88671875" style="1" bestFit="1" customWidth="1"/>
    <col min="9222" max="9222" width="12" style="1" customWidth="1"/>
    <col min="9223" max="9223" width="11" style="1" customWidth="1"/>
    <col min="9224" max="9224" width="11.88671875" style="1" customWidth="1"/>
    <col min="9225" max="9225" width="11.88671875" style="1" bestFit="1" customWidth="1"/>
    <col min="9226" max="9226" width="10" style="1" bestFit="1" customWidth="1"/>
    <col min="9227" max="9227" width="11" style="1" bestFit="1" customWidth="1"/>
    <col min="9228" max="9228" width="11.88671875" style="1" bestFit="1" customWidth="1"/>
    <col min="9229" max="9229" width="15.88671875" style="1" bestFit="1" customWidth="1"/>
    <col min="9230" max="9230" width="12.5546875" style="1" customWidth="1"/>
    <col min="9231" max="9231" width="11" style="1" bestFit="1" customWidth="1"/>
    <col min="9232" max="9232" width="10" style="1" bestFit="1" customWidth="1"/>
    <col min="9233" max="9233" width="4.5546875" style="1" customWidth="1"/>
    <col min="9234" max="9472" width="7.21875" style="1"/>
    <col min="9473" max="9473" width="3.33203125" style="1" bestFit="1" customWidth="1"/>
    <col min="9474" max="9474" width="8.44140625" style="1" customWidth="1"/>
    <col min="9475" max="9475" width="2.21875" style="1" customWidth="1"/>
    <col min="9476" max="9476" width="11.77734375" style="1" bestFit="1" customWidth="1"/>
    <col min="9477" max="9477" width="11.88671875" style="1" bestFit="1" customWidth="1"/>
    <col min="9478" max="9478" width="12" style="1" customWidth="1"/>
    <col min="9479" max="9479" width="11" style="1" customWidth="1"/>
    <col min="9480" max="9480" width="11.88671875" style="1" customWidth="1"/>
    <col min="9481" max="9481" width="11.88671875" style="1" bestFit="1" customWidth="1"/>
    <col min="9482" max="9482" width="10" style="1" bestFit="1" customWidth="1"/>
    <col min="9483" max="9483" width="11" style="1" bestFit="1" customWidth="1"/>
    <col min="9484" max="9484" width="11.88671875" style="1" bestFit="1" customWidth="1"/>
    <col min="9485" max="9485" width="15.88671875" style="1" bestFit="1" customWidth="1"/>
    <col min="9486" max="9486" width="12.5546875" style="1" customWidth="1"/>
    <col min="9487" max="9487" width="11" style="1" bestFit="1" customWidth="1"/>
    <col min="9488" max="9488" width="10" style="1" bestFit="1" customWidth="1"/>
    <col min="9489" max="9489" width="4.5546875" style="1" customWidth="1"/>
    <col min="9490" max="9728" width="7.21875" style="1"/>
    <col min="9729" max="9729" width="3.33203125" style="1" bestFit="1" customWidth="1"/>
    <col min="9730" max="9730" width="8.44140625" style="1" customWidth="1"/>
    <col min="9731" max="9731" width="2.21875" style="1" customWidth="1"/>
    <col min="9732" max="9732" width="11.77734375" style="1" bestFit="1" customWidth="1"/>
    <col min="9733" max="9733" width="11.88671875" style="1" bestFit="1" customWidth="1"/>
    <col min="9734" max="9734" width="12" style="1" customWidth="1"/>
    <col min="9735" max="9735" width="11" style="1" customWidth="1"/>
    <col min="9736" max="9736" width="11.88671875" style="1" customWidth="1"/>
    <col min="9737" max="9737" width="11.88671875" style="1" bestFit="1" customWidth="1"/>
    <col min="9738" max="9738" width="10" style="1" bestFit="1" customWidth="1"/>
    <col min="9739" max="9739" width="11" style="1" bestFit="1" customWidth="1"/>
    <col min="9740" max="9740" width="11.88671875" style="1" bestFit="1" customWidth="1"/>
    <col min="9741" max="9741" width="15.88671875" style="1" bestFit="1" customWidth="1"/>
    <col min="9742" max="9742" width="12.5546875" style="1" customWidth="1"/>
    <col min="9743" max="9743" width="11" style="1" bestFit="1" customWidth="1"/>
    <col min="9744" max="9744" width="10" style="1" bestFit="1" customWidth="1"/>
    <col min="9745" max="9745" width="4.5546875" style="1" customWidth="1"/>
    <col min="9746" max="9984" width="7.21875" style="1"/>
    <col min="9985" max="9985" width="3.33203125" style="1" bestFit="1" customWidth="1"/>
    <col min="9986" max="9986" width="8.44140625" style="1" customWidth="1"/>
    <col min="9987" max="9987" width="2.21875" style="1" customWidth="1"/>
    <col min="9988" max="9988" width="11.77734375" style="1" bestFit="1" customWidth="1"/>
    <col min="9989" max="9989" width="11.88671875" style="1" bestFit="1" customWidth="1"/>
    <col min="9990" max="9990" width="12" style="1" customWidth="1"/>
    <col min="9991" max="9991" width="11" style="1" customWidth="1"/>
    <col min="9992" max="9992" width="11.88671875" style="1" customWidth="1"/>
    <col min="9993" max="9993" width="11.88671875" style="1" bestFit="1" customWidth="1"/>
    <col min="9994" max="9994" width="10" style="1" bestFit="1" customWidth="1"/>
    <col min="9995" max="9995" width="11" style="1" bestFit="1" customWidth="1"/>
    <col min="9996" max="9996" width="11.88671875" style="1" bestFit="1" customWidth="1"/>
    <col min="9997" max="9997" width="15.88671875" style="1" bestFit="1" customWidth="1"/>
    <col min="9998" max="9998" width="12.5546875" style="1" customWidth="1"/>
    <col min="9999" max="9999" width="11" style="1" bestFit="1" customWidth="1"/>
    <col min="10000" max="10000" width="10" style="1" bestFit="1" customWidth="1"/>
    <col min="10001" max="10001" width="4.5546875" style="1" customWidth="1"/>
    <col min="10002" max="10240" width="7.21875" style="1"/>
    <col min="10241" max="10241" width="3.33203125" style="1" bestFit="1" customWidth="1"/>
    <col min="10242" max="10242" width="8.44140625" style="1" customWidth="1"/>
    <col min="10243" max="10243" width="2.21875" style="1" customWidth="1"/>
    <col min="10244" max="10244" width="11.77734375" style="1" bestFit="1" customWidth="1"/>
    <col min="10245" max="10245" width="11.88671875" style="1" bestFit="1" customWidth="1"/>
    <col min="10246" max="10246" width="12" style="1" customWidth="1"/>
    <col min="10247" max="10247" width="11" style="1" customWidth="1"/>
    <col min="10248" max="10248" width="11.88671875" style="1" customWidth="1"/>
    <col min="10249" max="10249" width="11.88671875" style="1" bestFit="1" customWidth="1"/>
    <col min="10250" max="10250" width="10" style="1" bestFit="1" customWidth="1"/>
    <col min="10251" max="10251" width="11" style="1" bestFit="1" customWidth="1"/>
    <col min="10252" max="10252" width="11.88671875" style="1" bestFit="1" customWidth="1"/>
    <col min="10253" max="10253" width="15.88671875" style="1" bestFit="1" customWidth="1"/>
    <col min="10254" max="10254" width="12.5546875" style="1" customWidth="1"/>
    <col min="10255" max="10255" width="11" style="1" bestFit="1" customWidth="1"/>
    <col min="10256" max="10256" width="10" style="1" bestFit="1" customWidth="1"/>
    <col min="10257" max="10257" width="4.5546875" style="1" customWidth="1"/>
    <col min="10258" max="10496" width="7.21875" style="1"/>
    <col min="10497" max="10497" width="3.33203125" style="1" bestFit="1" customWidth="1"/>
    <col min="10498" max="10498" width="8.44140625" style="1" customWidth="1"/>
    <col min="10499" max="10499" width="2.21875" style="1" customWidth="1"/>
    <col min="10500" max="10500" width="11.77734375" style="1" bestFit="1" customWidth="1"/>
    <col min="10501" max="10501" width="11.88671875" style="1" bestFit="1" customWidth="1"/>
    <col min="10502" max="10502" width="12" style="1" customWidth="1"/>
    <col min="10503" max="10503" width="11" style="1" customWidth="1"/>
    <col min="10504" max="10504" width="11.88671875" style="1" customWidth="1"/>
    <col min="10505" max="10505" width="11.88671875" style="1" bestFit="1" customWidth="1"/>
    <col min="10506" max="10506" width="10" style="1" bestFit="1" customWidth="1"/>
    <col min="10507" max="10507" width="11" style="1" bestFit="1" customWidth="1"/>
    <col min="10508" max="10508" width="11.88671875" style="1" bestFit="1" customWidth="1"/>
    <col min="10509" max="10509" width="15.88671875" style="1" bestFit="1" customWidth="1"/>
    <col min="10510" max="10510" width="12.5546875" style="1" customWidth="1"/>
    <col min="10511" max="10511" width="11" style="1" bestFit="1" customWidth="1"/>
    <col min="10512" max="10512" width="10" style="1" bestFit="1" customWidth="1"/>
    <col min="10513" max="10513" width="4.5546875" style="1" customWidth="1"/>
    <col min="10514" max="10752" width="7.21875" style="1"/>
    <col min="10753" max="10753" width="3.33203125" style="1" bestFit="1" customWidth="1"/>
    <col min="10754" max="10754" width="8.44140625" style="1" customWidth="1"/>
    <col min="10755" max="10755" width="2.21875" style="1" customWidth="1"/>
    <col min="10756" max="10756" width="11.77734375" style="1" bestFit="1" customWidth="1"/>
    <col min="10757" max="10757" width="11.88671875" style="1" bestFit="1" customWidth="1"/>
    <col min="10758" max="10758" width="12" style="1" customWidth="1"/>
    <col min="10759" max="10759" width="11" style="1" customWidth="1"/>
    <col min="10760" max="10760" width="11.88671875" style="1" customWidth="1"/>
    <col min="10761" max="10761" width="11.88671875" style="1" bestFit="1" customWidth="1"/>
    <col min="10762" max="10762" width="10" style="1" bestFit="1" customWidth="1"/>
    <col min="10763" max="10763" width="11" style="1" bestFit="1" customWidth="1"/>
    <col min="10764" max="10764" width="11.88671875" style="1" bestFit="1" customWidth="1"/>
    <col min="10765" max="10765" width="15.88671875" style="1" bestFit="1" customWidth="1"/>
    <col min="10766" max="10766" width="12.5546875" style="1" customWidth="1"/>
    <col min="10767" max="10767" width="11" style="1" bestFit="1" customWidth="1"/>
    <col min="10768" max="10768" width="10" style="1" bestFit="1" customWidth="1"/>
    <col min="10769" max="10769" width="4.5546875" style="1" customWidth="1"/>
    <col min="10770" max="11008" width="7.21875" style="1"/>
    <col min="11009" max="11009" width="3.33203125" style="1" bestFit="1" customWidth="1"/>
    <col min="11010" max="11010" width="8.44140625" style="1" customWidth="1"/>
    <col min="11011" max="11011" width="2.21875" style="1" customWidth="1"/>
    <col min="11012" max="11012" width="11.77734375" style="1" bestFit="1" customWidth="1"/>
    <col min="11013" max="11013" width="11.88671875" style="1" bestFit="1" customWidth="1"/>
    <col min="11014" max="11014" width="12" style="1" customWidth="1"/>
    <col min="11015" max="11015" width="11" style="1" customWidth="1"/>
    <col min="11016" max="11016" width="11.88671875" style="1" customWidth="1"/>
    <col min="11017" max="11017" width="11.88671875" style="1" bestFit="1" customWidth="1"/>
    <col min="11018" max="11018" width="10" style="1" bestFit="1" customWidth="1"/>
    <col min="11019" max="11019" width="11" style="1" bestFit="1" customWidth="1"/>
    <col min="11020" max="11020" width="11.88671875" style="1" bestFit="1" customWidth="1"/>
    <col min="11021" max="11021" width="15.88671875" style="1" bestFit="1" customWidth="1"/>
    <col min="11022" max="11022" width="12.5546875" style="1" customWidth="1"/>
    <col min="11023" max="11023" width="11" style="1" bestFit="1" customWidth="1"/>
    <col min="11024" max="11024" width="10" style="1" bestFit="1" customWidth="1"/>
    <col min="11025" max="11025" width="4.5546875" style="1" customWidth="1"/>
    <col min="11026" max="11264" width="7.21875" style="1"/>
    <col min="11265" max="11265" width="3.33203125" style="1" bestFit="1" customWidth="1"/>
    <col min="11266" max="11266" width="8.44140625" style="1" customWidth="1"/>
    <col min="11267" max="11267" width="2.21875" style="1" customWidth="1"/>
    <col min="11268" max="11268" width="11.77734375" style="1" bestFit="1" customWidth="1"/>
    <col min="11269" max="11269" width="11.88671875" style="1" bestFit="1" customWidth="1"/>
    <col min="11270" max="11270" width="12" style="1" customWidth="1"/>
    <col min="11271" max="11271" width="11" style="1" customWidth="1"/>
    <col min="11272" max="11272" width="11.88671875" style="1" customWidth="1"/>
    <col min="11273" max="11273" width="11.88671875" style="1" bestFit="1" customWidth="1"/>
    <col min="11274" max="11274" width="10" style="1" bestFit="1" customWidth="1"/>
    <col min="11275" max="11275" width="11" style="1" bestFit="1" customWidth="1"/>
    <col min="11276" max="11276" width="11.88671875" style="1" bestFit="1" customWidth="1"/>
    <col min="11277" max="11277" width="15.88671875" style="1" bestFit="1" customWidth="1"/>
    <col min="11278" max="11278" width="12.5546875" style="1" customWidth="1"/>
    <col min="11279" max="11279" width="11" style="1" bestFit="1" customWidth="1"/>
    <col min="11280" max="11280" width="10" style="1" bestFit="1" customWidth="1"/>
    <col min="11281" max="11281" width="4.5546875" style="1" customWidth="1"/>
    <col min="11282" max="11520" width="7.21875" style="1"/>
    <col min="11521" max="11521" width="3.33203125" style="1" bestFit="1" customWidth="1"/>
    <col min="11522" max="11522" width="8.44140625" style="1" customWidth="1"/>
    <col min="11523" max="11523" width="2.21875" style="1" customWidth="1"/>
    <col min="11524" max="11524" width="11.77734375" style="1" bestFit="1" customWidth="1"/>
    <col min="11525" max="11525" width="11.88671875" style="1" bestFit="1" customWidth="1"/>
    <col min="11526" max="11526" width="12" style="1" customWidth="1"/>
    <col min="11527" max="11527" width="11" style="1" customWidth="1"/>
    <col min="11528" max="11528" width="11.88671875" style="1" customWidth="1"/>
    <col min="11529" max="11529" width="11.88671875" style="1" bestFit="1" customWidth="1"/>
    <col min="11530" max="11530" width="10" style="1" bestFit="1" customWidth="1"/>
    <col min="11531" max="11531" width="11" style="1" bestFit="1" customWidth="1"/>
    <col min="11532" max="11532" width="11.88671875" style="1" bestFit="1" customWidth="1"/>
    <col min="11533" max="11533" width="15.88671875" style="1" bestFit="1" customWidth="1"/>
    <col min="11534" max="11534" width="12.5546875" style="1" customWidth="1"/>
    <col min="11535" max="11535" width="11" style="1" bestFit="1" customWidth="1"/>
    <col min="11536" max="11536" width="10" style="1" bestFit="1" customWidth="1"/>
    <col min="11537" max="11537" width="4.5546875" style="1" customWidth="1"/>
    <col min="11538" max="11776" width="7.21875" style="1"/>
    <col min="11777" max="11777" width="3.33203125" style="1" bestFit="1" customWidth="1"/>
    <col min="11778" max="11778" width="8.44140625" style="1" customWidth="1"/>
    <col min="11779" max="11779" width="2.21875" style="1" customWidth="1"/>
    <col min="11780" max="11780" width="11.77734375" style="1" bestFit="1" customWidth="1"/>
    <col min="11781" max="11781" width="11.88671875" style="1" bestFit="1" customWidth="1"/>
    <col min="11782" max="11782" width="12" style="1" customWidth="1"/>
    <col min="11783" max="11783" width="11" style="1" customWidth="1"/>
    <col min="11784" max="11784" width="11.88671875" style="1" customWidth="1"/>
    <col min="11785" max="11785" width="11.88671875" style="1" bestFit="1" customWidth="1"/>
    <col min="11786" max="11786" width="10" style="1" bestFit="1" customWidth="1"/>
    <col min="11787" max="11787" width="11" style="1" bestFit="1" customWidth="1"/>
    <col min="11788" max="11788" width="11.88671875" style="1" bestFit="1" customWidth="1"/>
    <col min="11789" max="11789" width="15.88671875" style="1" bestFit="1" customWidth="1"/>
    <col min="11790" max="11790" width="12.5546875" style="1" customWidth="1"/>
    <col min="11791" max="11791" width="11" style="1" bestFit="1" customWidth="1"/>
    <col min="11792" max="11792" width="10" style="1" bestFit="1" customWidth="1"/>
    <col min="11793" max="11793" width="4.5546875" style="1" customWidth="1"/>
    <col min="11794" max="12032" width="7.21875" style="1"/>
    <col min="12033" max="12033" width="3.33203125" style="1" bestFit="1" customWidth="1"/>
    <col min="12034" max="12034" width="8.44140625" style="1" customWidth="1"/>
    <col min="12035" max="12035" width="2.21875" style="1" customWidth="1"/>
    <col min="12036" max="12036" width="11.77734375" style="1" bestFit="1" customWidth="1"/>
    <col min="12037" max="12037" width="11.88671875" style="1" bestFit="1" customWidth="1"/>
    <col min="12038" max="12038" width="12" style="1" customWidth="1"/>
    <col min="12039" max="12039" width="11" style="1" customWidth="1"/>
    <col min="12040" max="12040" width="11.88671875" style="1" customWidth="1"/>
    <col min="12041" max="12041" width="11.88671875" style="1" bestFit="1" customWidth="1"/>
    <col min="12042" max="12042" width="10" style="1" bestFit="1" customWidth="1"/>
    <col min="12043" max="12043" width="11" style="1" bestFit="1" customWidth="1"/>
    <col min="12044" max="12044" width="11.88671875" style="1" bestFit="1" customWidth="1"/>
    <col min="12045" max="12045" width="15.88671875" style="1" bestFit="1" customWidth="1"/>
    <col min="12046" max="12046" width="12.5546875" style="1" customWidth="1"/>
    <col min="12047" max="12047" width="11" style="1" bestFit="1" customWidth="1"/>
    <col min="12048" max="12048" width="10" style="1" bestFit="1" customWidth="1"/>
    <col min="12049" max="12049" width="4.5546875" style="1" customWidth="1"/>
    <col min="12050" max="12288" width="7.21875" style="1"/>
    <col min="12289" max="12289" width="3.33203125" style="1" bestFit="1" customWidth="1"/>
    <col min="12290" max="12290" width="8.44140625" style="1" customWidth="1"/>
    <col min="12291" max="12291" width="2.21875" style="1" customWidth="1"/>
    <col min="12292" max="12292" width="11.77734375" style="1" bestFit="1" customWidth="1"/>
    <col min="12293" max="12293" width="11.88671875" style="1" bestFit="1" customWidth="1"/>
    <col min="12294" max="12294" width="12" style="1" customWidth="1"/>
    <col min="12295" max="12295" width="11" style="1" customWidth="1"/>
    <col min="12296" max="12296" width="11.88671875" style="1" customWidth="1"/>
    <col min="12297" max="12297" width="11.88671875" style="1" bestFit="1" customWidth="1"/>
    <col min="12298" max="12298" width="10" style="1" bestFit="1" customWidth="1"/>
    <col min="12299" max="12299" width="11" style="1" bestFit="1" customWidth="1"/>
    <col min="12300" max="12300" width="11.88671875" style="1" bestFit="1" customWidth="1"/>
    <col min="12301" max="12301" width="15.88671875" style="1" bestFit="1" customWidth="1"/>
    <col min="12302" max="12302" width="12.5546875" style="1" customWidth="1"/>
    <col min="12303" max="12303" width="11" style="1" bestFit="1" customWidth="1"/>
    <col min="12304" max="12304" width="10" style="1" bestFit="1" customWidth="1"/>
    <col min="12305" max="12305" width="4.5546875" style="1" customWidth="1"/>
    <col min="12306" max="12544" width="7.21875" style="1"/>
    <col min="12545" max="12545" width="3.33203125" style="1" bestFit="1" customWidth="1"/>
    <col min="12546" max="12546" width="8.44140625" style="1" customWidth="1"/>
    <col min="12547" max="12547" width="2.21875" style="1" customWidth="1"/>
    <col min="12548" max="12548" width="11.77734375" style="1" bestFit="1" customWidth="1"/>
    <col min="12549" max="12549" width="11.88671875" style="1" bestFit="1" customWidth="1"/>
    <col min="12550" max="12550" width="12" style="1" customWidth="1"/>
    <col min="12551" max="12551" width="11" style="1" customWidth="1"/>
    <col min="12552" max="12552" width="11.88671875" style="1" customWidth="1"/>
    <col min="12553" max="12553" width="11.88671875" style="1" bestFit="1" customWidth="1"/>
    <col min="12554" max="12554" width="10" style="1" bestFit="1" customWidth="1"/>
    <col min="12555" max="12555" width="11" style="1" bestFit="1" customWidth="1"/>
    <col min="12556" max="12556" width="11.88671875" style="1" bestFit="1" customWidth="1"/>
    <col min="12557" max="12557" width="15.88671875" style="1" bestFit="1" customWidth="1"/>
    <col min="12558" max="12558" width="12.5546875" style="1" customWidth="1"/>
    <col min="12559" max="12559" width="11" style="1" bestFit="1" customWidth="1"/>
    <col min="12560" max="12560" width="10" style="1" bestFit="1" customWidth="1"/>
    <col min="12561" max="12561" width="4.5546875" style="1" customWidth="1"/>
    <col min="12562" max="12800" width="7.21875" style="1"/>
    <col min="12801" max="12801" width="3.33203125" style="1" bestFit="1" customWidth="1"/>
    <col min="12802" max="12802" width="8.44140625" style="1" customWidth="1"/>
    <col min="12803" max="12803" width="2.21875" style="1" customWidth="1"/>
    <col min="12804" max="12804" width="11.77734375" style="1" bestFit="1" customWidth="1"/>
    <col min="12805" max="12805" width="11.88671875" style="1" bestFit="1" customWidth="1"/>
    <col min="12806" max="12806" width="12" style="1" customWidth="1"/>
    <col min="12807" max="12807" width="11" style="1" customWidth="1"/>
    <col min="12808" max="12808" width="11.88671875" style="1" customWidth="1"/>
    <col min="12809" max="12809" width="11.88671875" style="1" bestFit="1" customWidth="1"/>
    <col min="12810" max="12810" width="10" style="1" bestFit="1" customWidth="1"/>
    <col min="12811" max="12811" width="11" style="1" bestFit="1" customWidth="1"/>
    <col min="12812" max="12812" width="11.88671875" style="1" bestFit="1" customWidth="1"/>
    <col min="12813" max="12813" width="15.88671875" style="1" bestFit="1" customWidth="1"/>
    <col min="12814" max="12814" width="12.5546875" style="1" customWidth="1"/>
    <col min="12815" max="12815" width="11" style="1" bestFit="1" customWidth="1"/>
    <col min="12816" max="12816" width="10" style="1" bestFit="1" customWidth="1"/>
    <col min="12817" max="12817" width="4.5546875" style="1" customWidth="1"/>
    <col min="12818" max="13056" width="7.21875" style="1"/>
    <col min="13057" max="13057" width="3.33203125" style="1" bestFit="1" customWidth="1"/>
    <col min="13058" max="13058" width="8.44140625" style="1" customWidth="1"/>
    <col min="13059" max="13059" width="2.21875" style="1" customWidth="1"/>
    <col min="13060" max="13060" width="11.77734375" style="1" bestFit="1" customWidth="1"/>
    <col min="13061" max="13061" width="11.88671875" style="1" bestFit="1" customWidth="1"/>
    <col min="13062" max="13062" width="12" style="1" customWidth="1"/>
    <col min="13063" max="13063" width="11" style="1" customWidth="1"/>
    <col min="13064" max="13064" width="11.88671875" style="1" customWidth="1"/>
    <col min="13065" max="13065" width="11.88671875" style="1" bestFit="1" customWidth="1"/>
    <col min="13066" max="13066" width="10" style="1" bestFit="1" customWidth="1"/>
    <col min="13067" max="13067" width="11" style="1" bestFit="1" customWidth="1"/>
    <col min="13068" max="13068" width="11.88671875" style="1" bestFit="1" customWidth="1"/>
    <col min="13069" max="13069" width="15.88671875" style="1" bestFit="1" customWidth="1"/>
    <col min="13070" max="13070" width="12.5546875" style="1" customWidth="1"/>
    <col min="13071" max="13071" width="11" style="1" bestFit="1" customWidth="1"/>
    <col min="13072" max="13072" width="10" style="1" bestFit="1" customWidth="1"/>
    <col min="13073" max="13073" width="4.5546875" style="1" customWidth="1"/>
    <col min="13074" max="13312" width="7.21875" style="1"/>
    <col min="13313" max="13313" width="3.33203125" style="1" bestFit="1" customWidth="1"/>
    <col min="13314" max="13314" width="8.44140625" style="1" customWidth="1"/>
    <col min="13315" max="13315" width="2.21875" style="1" customWidth="1"/>
    <col min="13316" max="13316" width="11.77734375" style="1" bestFit="1" customWidth="1"/>
    <col min="13317" max="13317" width="11.88671875" style="1" bestFit="1" customWidth="1"/>
    <col min="13318" max="13318" width="12" style="1" customWidth="1"/>
    <col min="13319" max="13319" width="11" style="1" customWidth="1"/>
    <col min="13320" max="13320" width="11.88671875" style="1" customWidth="1"/>
    <col min="13321" max="13321" width="11.88671875" style="1" bestFit="1" customWidth="1"/>
    <col min="13322" max="13322" width="10" style="1" bestFit="1" customWidth="1"/>
    <col min="13323" max="13323" width="11" style="1" bestFit="1" customWidth="1"/>
    <col min="13324" max="13324" width="11.88671875" style="1" bestFit="1" customWidth="1"/>
    <col min="13325" max="13325" width="15.88671875" style="1" bestFit="1" customWidth="1"/>
    <col min="13326" max="13326" width="12.5546875" style="1" customWidth="1"/>
    <col min="13327" max="13327" width="11" style="1" bestFit="1" customWidth="1"/>
    <col min="13328" max="13328" width="10" style="1" bestFit="1" customWidth="1"/>
    <col min="13329" max="13329" width="4.5546875" style="1" customWidth="1"/>
    <col min="13330" max="13568" width="7.21875" style="1"/>
    <col min="13569" max="13569" width="3.33203125" style="1" bestFit="1" customWidth="1"/>
    <col min="13570" max="13570" width="8.44140625" style="1" customWidth="1"/>
    <col min="13571" max="13571" width="2.21875" style="1" customWidth="1"/>
    <col min="13572" max="13572" width="11.77734375" style="1" bestFit="1" customWidth="1"/>
    <col min="13573" max="13573" width="11.88671875" style="1" bestFit="1" customWidth="1"/>
    <col min="13574" max="13574" width="12" style="1" customWidth="1"/>
    <col min="13575" max="13575" width="11" style="1" customWidth="1"/>
    <col min="13576" max="13576" width="11.88671875" style="1" customWidth="1"/>
    <col min="13577" max="13577" width="11.88671875" style="1" bestFit="1" customWidth="1"/>
    <col min="13578" max="13578" width="10" style="1" bestFit="1" customWidth="1"/>
    <col min="13579" max="13579" width="11" style="1" bestFit="1" customWidth="1"/>
    <col min="13580" max="13580" width="11.88671875" style="1" bestFit="1" customWidth="1"/>
    <col min="13581" max="13581" width="15.88671875" style="1" bestFit="1" customWidth="1"/>
    <col min="13582" max="13582" width="12.5546875" style="1" customWidth="1"/>
    <col min="13583" max="13583" width="11" style="1" bestFit="1" customWidth="1"/>
    <col min="13584" max="13584" width="10" style="1" bestFit="1" customWidth="1"/>
    <col min="13585" max="13585" width="4.5546875" style="1" customWidth="1"/>
    <col min="13586" max="13824" width="7.21875" style="1"/>
    <col min="13825" max="13825" width="3.33203125" style="1" bestFit="1" customWidth="1"/>
    <col min="13826" max="13826" width="8.44140625" style="1" customWidth="1"/>
    <col min="13827" max="13827" width="2.21875" style="1" customWidth="1"/>
    <col min="13828" max="13828" width="11.77734375" style="1" bestFit="1" customWidth="1"/>
    <col min="13829" max="13829" width="11.88671875" style="1" bestFit="1" customWidth="1"/>
    <col min="13830" max="13830" width="12" style="1" customWidth="1"/>
    <col min="13831" max="13831" width="11" style="1" customWidth="1"/>
    <col min="13832" max="13832" width="11.88671875" style="1" customWidth="1"/>
    <col min="13833" max="13833" width="11.88671875" style="1" bestFit="1" customWidth="1"/>
    <col min="13834" max="13834" width="10" style="1" bestFit="1" customWidth="1"/>
    <col min="13835" max="13835" width="11" style="1" bestFit="1" customWidth="1"/>
    <col min="13836" max="13836" width="11.88671875" style="1" bestFit="1" customWidth="1"/>
    <col min="13837" max="13837" width="15.88671875" style="1" bestFit="1" customWidth="1"/>
    <col min="13838" max="13838" width="12.5546875" style="1" customWidth="1"/>
    <col min="13839" max="13839" width="11" style="1" bestFit="1" customWidth="1"/>
    <col min="13840" max="13840" width="10" style="1" bestFit="1" customWidth="1"/>
    <col min="13841" max="13841" width="4.5546875" style="1" customWidth="1"/>
    <col min="13842" max="14080" width="7.21875" style="1"/>
    <col min="14081" max="14081" width="3.33203125" style="1" bestFit="1" customWidth="1"/>
    <col min="14082" max="14082" width="8.44140625" style="1" customWidth="1"/>
    <col min="14083" max="14083" width="2.21875" style="1" customWidth="1"/>
    <col min="14084" max="14084" width="11.77734375" style="1" bestFit="1" customWidth="1"/>
    <col min="14085" max="14085" width="11.88671875" style="1" bestFit="1" customWidth="1"/>
    <col min="14086" max="14086" width="12" style="1" customWidth="1"/>
    <col min="14087" max="14087" width="11" style="1" customWidth="1"/>
    <col min="14088" max="14088" width="11.88671875" style="1" customWidth="1"/>
    <col min="14089" max="14089" width="11.88671875" style="1" bestFit="1" customWidth="1"/>
    <col min="14090" max="14090" width="10" style="1" bestFit="1" customWidth="1"/>
    <col min="14091" max="14091" width="11" style="1" bestFit="1" customWidth="1"/>
    <col min="14092" max="14092" width="11.88671875" style="1" bestFit="1" customWidth="1"/>
    <col min="14093" max="14093" width="15.88671875" style="1" bestFit="1" customWidth="1"/>
    <col min="14094" max="14094" width="12.5546875" style="1" customWidth="1"/>
    <col min="14095" max="14095" width="11" style="1" bestFit="1" customWidth="1"/>
    <col min="14096" max="14096" width="10" style="1" bestFit="1" customWidth="1"/>
    <col min="14097" max="14097" width="4.5546875" style="1" customWidth="1"/>
    <col min="14098" max="14336" width="7.21875" style="1"/>
    <col min="14337" max="14337" width="3.33203125" style="1" bestFit="1" customWidth="1"/>
    <col min="14338" max="14338" width="8.44140625" style="1" customWidth="1"/>
    <col min="14339" max="14339" width="2.21875" style="1" customWidth="1"/>
    <col min="14340" max="14340" width="11.77734375" style="1" bestFit="1" customWidth="1"/>
    <col min="14341" max="14341" width="11.88671875" style="1" bestFit="1" customWidth="1"/>
    <col min="14342" max="14342" width="12" style="1" customWidth="1"/>
    <col min="14343" max="14343" width="11" style="1" customWidth="1"/>
    <col min="14344" max="14344" width="11.88671875" style="1" customWidth="1"/>
    <col min="14345" max="14345" width="11.88671875" style="1" bestFit="1" customWidth="1"/>
    <col min="14346" max="14346" width="10" style="1" bestFit="1" customWidth="1"/>
    <col min="14347" max="14347" width="11" style="1" bestFit="1" customWidth="1"/>
    <col min="14348" max="14348" width="11.88671875" style="1" bestFit="1" customWidth="1"/>
    <col min="14349" max="14349" width="15.88671875" style="1" bestFit="1" customWidth="1"/>
    <col min="14350" max="14350" width="12.5546875" style="1" customWidth="1"/>
    <col min="14351" max="14351" width="11" style="1" bestFit="1" customWidth="1"/>
    <col min="14352" max="14352" width="10" style="1" bestFit="1" customWidth="1"/>
    <col min="14353" max="14353" width="4.5546875" style="1" customWidth="1"/>
    <col min="14354" max="14592" width="7.21875" style="1"/>
    <col min="14593" max="14593" width="3.33203125" style="1" bestFit="1" customWidth="1"/>
    <col min="14594" max="14594" width="8.44140625" style="1" customWidth="1"/>
    <col min="14595" max="14595" width="2.21875" style="1" customWidth="1"/>
    <col min="14596" max="14596" width="11.77734375" style="1" bestFit="1" customWidth="1"/>
    <col min="14597" max="14597" width="11.88671875" style="1" bestFit="1" customWidth="1"/>
    <col min="14598" max="14598" width="12" style="1" customWidth="1"/>
    <col min="14599" max="14599" width="11" style="1" customWidth="1"/>
    <col min="14600" max="14600" width="11.88671875" style="1" customWidth="1"/>
    <col min="14601" max="14601" width="11.88671875" style="1" bestFit="1" customWidth="1"/>
    <col min="14602" max="14602" width="10" style="1" bestFit="1" customWidth="1"/>
    <col min="14603" max="14603" width="11" style="1" bestFit="1" customWidth="1"/>
    <col min="14604" max="14604" width="11.88671875" style="1" bestFit="1" customWidth="1"/>
    <col min="14605" max="14605" width="15.88671875" style="1" bestFit="1" customWidth="1"/>
    <col min="14606" max="14606" width="12.5546875" style="1" customWidth="1"/>
    <col min="14607" max="14607" width="11" style="1" bestFit="1" customWidth="1"/>
    <col min="14608" max="14608" width="10" style="1" bestFit="1" customWidth="1"/>
    <col min="14609" max="14609" width="4.5546875" style="1" customWidth="1"/>
    <col min="14610" max="14848" width="7.21875" style="1"/>
    <col min="14849" max="14849" width="3.33203125" style="1" bestFit="1" customWidth="1"/>
    <col min="14850" max="14850" width="8.44140625" style="1" customWidth="1"/>
    <col min="14851" max="14851" width="2.21875" style="1" customWidth="1"/>
    <col min="14852" max="14852" width="11.77734375" style="1" bestFit="1" customWidth="1"/>
    <col min="14853" max="14853" width="11.88671875" style="1" bestFit="1" customWidth="1"/>
    <col min="14854" max="14854" width="12" style="1" customWidth="1"/>
    <col min="14855" max="14855" width="11" style="1" customWidth="1"/>
    <col min="14856" max="14856" width="11.88671875" style="1" customWidth="1"/>
    <col min="14857" max="14857" width="11.88671875" style="1" bestFit="1" customWidth="1"/>
    <col min="14858" max="14858" width="10" style="1" bestFit="1" customWidth="1"/>
    <col min="14859" max="14859" width="11" style="1" bestFit="1" customWidth="1"/>
    <col min="14860" max="14860" width="11.88671875" style="1" bestFit="1" customWidth="1"/>
    <col min="14861" max="14861" width="15.88671875" style="1" bestFit="1" customWidth="1"/>
    <col min="14862" max="14862" width="12.5546875" style="1" customWidth="1"/>
    <col min="14863" max="14863" width="11" style="1" bestFit="1" customWidth="1"/>
    <col min="14864" max="14864" width="10" style="1" bestFit="1" customWidth="1"/>
    <col min="14865" max="14865" width="4.5546875" style="1" customWidth="1"/>
    <col min="14866" max="15104" width="7.21875" style="1"/>
    <col min="15105" max="15105" width="3.33203125" style="1" bestFit="1" customWidth="1"/>
    <col min="15106" max="15106" width="8.44140625" style="1" customWidth="1"/>
    <col min="15107" max="15107" width="2.21875" style="1" customWidth="1"/>
    <col min="15108" max="15108" width="11.77734375" style="1" bestFit="1" customWidth="1"/>
    <col min="15109" max="15109" width="11.88671875" style="1" bestFit="1" customWidth="1"/>
    <col min="15110" max="15110" width="12" style="1" customWidth="1"/>
    <col min="15111" max="15111" width="11" style="1" customWidth="1"/>
    <col min="15112" max="15112" width="11.88671875" style="1" customWidth="1"/>
    <col min="15113" max="15113" width="11.88671875" style="1" bestFit="1" customWidth="1"/>
    <col min="15114" max="15114" width="10" style="1" bestFit="1" customWidth="1"/>
    <col min="15115" max="15115" width="11" style="1" bestFit="1" customWidth="1"/>
    <col min="15116" max="15116" width="11.88671875" style="1" bestFit="1" customWidth="1"/>
    <col min="15117" max="15117" width="15.88671875" style="1" bestFit="1" customWidth="1"/>
    <col min="15118" max="15118" width="12.5546875" style="1" customWidth="1"/>
    <col min="15119" max="15119" width="11" style="1" bestFit="1" customWidth="1"/>
    <col min="15120" max="15120" width="10" style="1" bestFit="1" customWidth="1"/>
    <col min="15121" max="15121" width="4.5546875" style="1" customWidth="1"/>
    <col min="15122" max="15360" width="7.21875" style="1"/>
    <col min="15361" max="15361" width="3.33203125" style="1" bestFit="1" customWidth="1"/>
    <col min="15362" max="15362" width="8.44140625" style="1" customWidth="1"/>
    <col min="15363" max="15363" width="2.21875" style="1" customWidth="1"/>
    <col min="15364" max="15364" width="11.77734375" style="1" bestFit="1" customWidth="1"/>
    <col min="15365" max="15365" width="11.88671875" style="1" bestFit="1" customWidth="1"/>
    <col min="15366" max="15366" width="12" style="1" customWidth="1"/>
    <col min="15367" max="15367" width="11" style="1" customWidth="1"/>
    <col min="15368" max="15368" width="11.88671875" style="1" customWidth="1"/>
    <col min="15369" max="15369" width="11.88671875" style="1" bestFit="1" customWidth="1"/>
    <col min="15370" max="15370" width="10" style="1" bestFit="1" customWidth="1"/>
    <col min="15371" max="15371" width="11" style="1" bestFit="1" customWidth="1"/>
    <col min="15372" max="15372" width="11.88671875" style="1" bestFit="1" customWidth="1"/>
    <col min="15373" max="15373" width="15.88671875" style="1" bestFit="1" customWidth="1"/>
    <col min="15374" max="15374" width="12.5546875" style="1" customWidth="1"/>
    <col min="15375" max="15375" width="11" style="1" bestFit="1" customWidth="1"/>
    <col min="15376" max="15376" width="10" style="1" bestFit="1" customWidth="1"/>
    <col min="15377" max="15377" width="4.5546875" style="1" customWidth="1"/>
    <col min="15378" max="15616" width="7.21875" style="1"/>
    <col min="15617" max="15617" width="3.33203125" style="1" bestFit="1" customWidth="1"/>
    <col min="15618" max="15618" width="8.44140625" style="1" customWidth="1"/>
    <col min="15619" max="15619" width="2.21875" style="1" customWidth="1"/>
    <col min="15620" max="15620" width="11.77734375" style="1" bestFit="1" customWidth="1"/>
    <col min="15621" max="15621" width="11.88671875" style="1" bestFit="1" customWidth="1"/>
    <col min="15622" max="15622" width="12" style="1" customWidth="1"/>
    <col min="15623" max="15623" width="11" style="1" customWidth="1"/>
    <col min="15624" max="15624" width="11.88671875" style="1" customWidth="1"/>
    <col min="15625" max="15625" width="11.88671875" style="1" bestFit="1" customWidth="1"/>
    <col min="15626" max="15626" width="10" style="1" bestFit="1" customWidth="1"/>
    <col min="15627" max="15627" width="11" style="1" bestFit="1" customWidth="1"/>
    <col min="15628" max="15628" width="11.88671875" style="1" bestFit="1" customWidth="1"/>
    <col min="15629" max="15629" width="15.88671875" style="1" bestFit="1" customWidth="1"/>
    <col min="15630" max="15630" width="12.5546875" style="1" customWidth="1"/>
    <col min="15631" max="15631" width="11" style="1" bestFit="1" customWidth="1"/>
    <col min="15632" max="15632" width="10" style="1" bestFit="1" customWidth="1"/>
    <col min="15633" max="15633" width="4.5546875" style="1" customWidth="1"/>
    <col min="15634" max="15872" width="7.21875" style="1"/>
    <col min="15873" max="15873" width="3.33203125" style="1" bestFit="1" customWidth="1"/>
    <col min="15874" max="15874" width="8.44140625" style="1" customWidth="1"/>
    <col min="15875" max="15875" width="2.21875" style="1" customWidth="1"/>
    <col min="15876" max="15876" width="11.77734375" style="1" bestFit="1" customWidth="1"/>
    <col min="15877" max="15877" width="11.88671875" style="1" bestFit="1" customWidth="1"/>
    <col min="15878" max="15878" width="12" style="1" customWidth="1"/>
    <col min="15879" max="15879" width="11" style="1" customWidth="1"/>
    <col min="15880" max="15880" width="11.88671875" style="1" customWidth="1"/>
    <col min="15881" max="15881" width="11.88671875" style="1" bestFit="1" customWidth="1"/>
    <col min="15882" max="15882" width="10" style="1" bestFit="1" customWidth="1"/>
    <col min="15883" max="15883" width="11" style="1" bestFit="1" customWidth="1"/>
    <col min="15884" max="15884" width="11.88671875" style="1" bestFit="1" customWidth="1"/>
    <col min="15885" max="15885" width="15.88671875" style="1" bestFit="1" customWidth="1"/>
    <col min="15886" max="15886" width="12.5546875" style="1" customWidth="1"/>
    <col min="15887" max="15887" width="11" style="1" bestFit="1" customWidth="1"/>
    <col min="15888" max="15888" width="10" style="1" bestFit="1" customWidth="1"/>
    <col min="15889" max="15889" width="4.5546875" style="1" customWidth="1"/>
    <col min="15890" max="16128" width="7.21875" style="1"/>
    <col min="16129" max="16129" width="3.33203125" style="1" bestFit="1" customWidth="1"/>
    <col min="16130" max="16130" width="8.44140625" style="1" customWidth="1"/>
    <col min="16131" max="16131" width="2.21875" style="1" customWidth="1"/>
    <col min="16132" max="16132" width="11.77734375" style="1" bestFit="1" customWidth="1"/>
    <col min="16133" max="16133" width="11.88671875" style="1" bestFit="1" customWidth="1"/>
    <col min="16134" max="16134" width="12" style="1" customWidth="1"/>
    <col min="16135" max="16135" width="11" style="1" customWidth="1"/>
    <col min="16136" max="16136" width="11.88671875" style="1" customWidth="1"/>
    <col min="16137" max="16137" width="11.88671875" style="1" bestFit="1" customWidth="1"/>
    <col min="16138" max="16138" width="10" style="1" bestFit="1" customWidth="1"/>
    <col min="16139" max="16139" width="11" style="1" bestFit="1" customWidth="1"/>
    <col min="16140" max="16140" width="11.88671875" style="1" bestFit="1" customWidth="1"/>
    <col min="16141" max="16141" width="15.88671875" style="1" bestFit="1" customWidth="1"/>
    <col min="16142" max="16142" width="12.5546875" style="1" customWidth="1"/>
    <col min="16143" max="16143" width="11" style="1" bestFit="1" customWidth="1"/>
    <col min="16144" max="16144" width="10" style="1" bestFit="1" customWidth="1"/>
    <col min="16145" max="16145" width="4.5546875" style="1" customWidth="1"/>
    <col min="16146" max="16384" width="7.21875" style="1"/>
  </cols>
  <sheetData>
    <row r="1" spans="1:17" x14ac:dyDescent="0.25">
      <c r="A1" s="1" t="s">
        <v>1</v>
      </c>
      <c r="E1" s="2"/>
    </row>
    <row r="2" spans="1:17" x14ac:dyDescent="0.25">
      <c r="A2" s="1" t="s">
        <v>441</v>
      </c>
      <c r="C2" s="3" t="s">
        <v>436</v>
      </c>
      <c r="E2" s="2"/>
      <c r="Q2" s="2"/>
    </row>
    <row r="3" spans="1:17" x14ac:dyDescent="0.25">
      <c r="A3" s="1" t="s">
        <v>438</v>
      </c>
      <c r="E3" s="2"/>
      <c r="F3" s="3"/>
      <c r="Q3" s="2"/>
    </row>
    <row r="4" spans="1:17" x14ac:dyDescent="0.25">
      <c r="M4" s="4"/>
      <c r="N4" s="4"/>
      <c r="O4" s="4"/>
      <c r="P4" s="4"/>
    </row>
    <row r="5" spans="1:17" ht="13.05" customHeight="1" x14ac:dyDescent="0.25">
      <c r="E5" s="5" t="s">
        <v>2</v>
      </c>
      <c r="F5" s="5"/>
      <c r="G5" s="5"/>
      <c r="H5" s="5"/>
      <c r="K5" s="6"/>
      <c r="M5" s="5" t="s">
        <v>3</v>
      </c>
      <c r="N5" s="5"/>
      <c r="O5" s="5"/>
      <c r="P5" s="5"/>
    </row>
    <row r="6" spans="1:17" x14ac:dyDescent="0.25">
      <c r="E6" s="5" t="s">
        <v>4</v>
      </c>
      <c r="F6" s="5" t="s">
        <v>5</v>
      </c>
      <c r="G6" s="5" t="s">
        <v>5</v>
      </c>
      <c r="H6" s="5"/>
      <c r="I6" s="6"/>
      <c r="J6" s="6"/>
      <c r="K6" s="6"/>
      <c r="L6" s="6"/>
      <c r="M6" s="5" t="s">
        <v>6</v>
      </c>
      <c r="N6" s="5" t="s">
        <v>7</v>
      </c>
      <c r="O6" s="5"/>
      <c r="P6" s="5"/>
    </row>
    <row r="7" spans="1:17" ht="41.25" customHeight="1" x14ac:dyDescent="0.25">
      <c r="A7" s="7" t="s">
        <v>8</v>
      </c>
      <c r="B7" s="7" t="s">
        <v>9</v>
      </c>
      <c r="C7" s="7"/>
      <c r="D7" s="7" t="s">
        <v>10</v>
      </c>
      <c r="E7" s="8" t="s">
        <v>0</v>
      </c>
      <c r="F7" s="9" t="s">
        <v>11</v>
      </c>
      <c r="G7" s="10" t="s">
        <v>12</v>
      </c>
      <c r="H7" s="10" t="s">
        <v>13</v>
      </c>
      <c r="I7" s="7" t="s">
        <v>14</v>
      </c>
      <c r="J7" s="10" t="s">
        <v>15</v>
      </c>
      <c r="K7" s="10" t="s">
        <v>16</v>
      </c>
      <c r="L7" s="10" t="s">
        <v>17</v>
      </c>
      <c r="M7" s="10" t="s">
        <v>18</v>
      </c>
      <c r="N7" s="10" t="s">
        <v>19</v>
      </c>
      <c r="O7" s="10" t="s">
        <v>20</v>
      </c>
      <c r="P7" s="10" t="s">
        <v>21</v>
      </c>
      <c r="Q7" s="11" t="s">
        <v>8</v>
      </c>
    </row>
    <row r="8" spans="1:17" x14ac:dyDescent="0.25">
      <c r="A8" s="1">
        <v>1</v>
      </c>
      <c r="B8" s="12">
        <v>8191</v>
      </c>
      <c r="C8" s="12"/>
      <c r="D8" s="1" t="s">
        <v>152</v>
      </c>
      <c r="E8" s="12">
        <v>10038848</v>
      </c>
      <c r="F8" s="12">
        <v>3007640</v>
      </c>
      <c r="G8" s="12">
        <v>39655</v>
      </c>
      <c r="H8" s="12">
        <v>0</v>
      </c>
      <c r="I8" s="12">
        <f t="shared" ref="I8:I45" si="0">(E8+F8+G8+H8)</f>
        <v>13086143</v>
      </c>
      <c r="J8" s="12">
        <v>0</v>
      </c>
      <c r="K8" s="12">
        <v>0</v>
      </c>
      <c r="L8" s="12">
        <f t="shared" ref="L8:L45" si="1">(I8+J8+K8)</f>
        <v>13086143</v>
      </c>
      <c r="M8" s="12">
        <v>14002441</v>
      </c>
      <c r="N8" s="12">
        <v>0</v>
      </c>
      <c r="O8" s="12">
        <v>0</v>
      </c>
      <c r="P8" s="12">
        <v>0</v>
      </c>
      <c r="Q8" s="1">
        <v>1</v>
      </c>
    </row>
    <row r="9" spans="1:17" x14ac:dyDescent="0.25">
      <c r="A9" s="1">
        <v>2</v>
      </c>
      <c r="B9" s="12">
        <v>7225</v>
      </c>
      <c r="C9" s="12"/>
      <c r="D9" s="1" t="s">
        <v>153</v>
      </c>
      <c r="E9" s="12">
        <v>7142380</v>
      </c>
      <c r="F9" s="12">
        <v>2396730</v>
      </c>
      <c r="G9" s="12">
        <v>104116</v>
      </c>
      <c r="H9" s="12">
        <v>0</v>
      </c>
      <c r="I9" s="12">
        <f t="shared" si="0"/>
        <v>9643226</v>
      </c>
      <c r="J9" s="12">
        <v>0</v>
      </c>
      <c r="K9" s="12">
        <v>0</v>
      </c>
      <c r="L9" s="12">
        <f t="shared" si="1"/>
        <v>9643226</v>
      </c>
      <c r="M9" s="12">
        <v>8677894</v>
      </c>
      <c r="N9" s="12">
        <v>0</v>
      </c>
      <c r="O9" s="12">
        <v>0</v>
      </c>
      <c r="P9" s="12">
        <v>0</v>
      </c>
      <c r="Q9" s="1">
        <v>2</v>
      </c>
    </row>
    <row r="10" spans="1:17" x14ac:dyDescent="0.25">
      <c r="A10" s="1">
        <v>3</v>
      </c>
      <c r="B10" s="12">
        <v>6172</v>
      </c>
      <c r="C10" s="12"/>
      <c r="D10" s="1" t="s">
        <v>70</v>
      </c>
      <c r="E10" s="12">
        <v>6222512</v>
      </c>
      <c r="F10" s="12">
        <v>2214515</v>
      </c>
      <c r="G10" s="12">
        <v>0</v>
      </c>
      <c r="H10" s="12">
        <v>0</v>
      </c>
      <c r="I10" s="12">
        <f t="shared" si="0"/>
        <v>8437027</v>
      </c>
      <c r="J10" s="12">
        <v>961682</v>
      </c>
      <c r="K10" s="12">
        <v>400000</v>
      </c>
      <c r="L10" s="12">
        <f t="shared" si="1"/>
        <v>9798709</v>
      </c>
      <c r="M10" s="12">
        <v>9319980</v>
      </c>
      <c r="N10" s="12">
        <v>0</v>
      </c>
      <c r="O10" s="12">
        <v>0</v>
      </c>
      <c r="P10" s="12">
        <v>0</v>
      </c>
      <c r="Q10" s="1">
        <v>3</v>
      </c>
    </row>
    <row r="11" spans="1:17" x14ac:dyDescent="0.25">
      <c r="A11" s="1">
        <v>4</v>
      </c>
      <c r="B11" s="12">
        <v>4185</v>
      </c>
      <c r="C11" s="13"/>
      <c r="D11" s="1" t="s">
        <v>154</v>
      </c>
      <c r="E11" s="12">
        <v>2979794</v>
      </c>
      <c r="F11" s="12">
        <v>965837</v>
      </c>
      <c r="G11" s="12">
        <v>3061</v>
      </c>
      <c r="H11" s="12">
        <v>16405</v>
      </c>
      <c r="I11" s="12">
        <f t="shared" si="0"/>
        <v>3965097</v>
      </c>
      <c r="J11" s="12">
        <v>0</v>
      </c>
      <c r="K11" s="12">
        <v>0</v>
      </c>
      <c r="L11" s="12">
        <f t="shared" si="1"/>
        <v>3965097</v>
      </c>
      <c r="M11" s="12">
        <v>3465533</v>
      </c>
      <c r="N11" s="12">
        <v>0</v>
      </c>
      <c r="O11" s="12">
        <v>0</v>
      </c>
      <c r="P11" s="12">
        <v>0</v>
      </c>
      <c r="Q11" s="1">
        <v>4</v>
      </c>
    </row>
    <row r="12" spans="1:17" x14ac:dyDescent="0.25">
      <c r="A12" s="1">
        <v>5</v>
      </c>
      <c r="B12" s="12">
        <v>5614</v>
      </c>
      <c r="C12" s="13"/>
      <c r="D12" s="1" t="s">
        <v>155</v>
      </c>
      <c r="E12" s="12">
        <v>3085305</v>
      </c>
      <c r="F12" s="12">
        <v>1399955</v>
      </c>
      <c r="G12" s="12">
        <v>8210</v>
      </c>
      <c r="H12" s="12">
        <v>269917</v>
      </c>
      <c r="I12" s="12">
        <f t="shared" si="0"/>
        <v>4763387</v>
      </c>
      <c r="J12" s="12">
        <v>20103</v>
      </c>
      <c r="K12" s="12">
        <v>0</v>
      </c>
      <c r="L12" s="12">
        <f t="shared" si="1"/>
        <v>4783490</v>
      </c>
      <c r="M12" s="12">
        <v>4679806</v>
      </c>
      <c r="N12" s="12">
        <v>0</v>
      </c>
      <c r="O12" s="12">
        <v>170053</v>
      </c>
      <c r="P12" s="12">
        <v>0</v>
      </c>
      <c r="Q12" s="1">
        <v>5</v>
      </c>
    </row>
    <row r="13" spans="1:17" x14ac:dyDescent="0.25">
      <c r="A13" s="1">
        <v>6</v>
      </c>
      <c r="B13" s="12">
        <v>42620</v>
      </c>
      <c r="C13" s="12"/>
      <c r="D13" s="1" t="s">
        <v>156</v>
      </c>
      <c r="E13" s="12">
        <v>30414792</v>
      </c>
      <c r="F13" s="12">
        <v>5615277</v>
      </c>
      <c r="G13" s="12">
        <v>1071</v>
      </c>
      <c r="H13" s="12">
        <v>2292688</v>
      </c>
      <c r="I13" s="12">
        <f t="shared" si="0"/>
        <v>38323828</v>
      </c>
      <c r="J13" s="12">
        <v>0</v>
      </c>
      <c r="K13" s="12">
        <v>0</v>
      </c>
      <c r="L13" s="12">
        <f t="shared" si="1"/>
        <v>38323828</v>
      </c>
      <c r="M13" s="12">
        <v>31194675</v>
      </c>
      <c r="N13" s="12">
        <v>0</v>
      </c>
      <c r="O13" s="12">
        <v>2369641</v>
      </c>
      <c r="P13" s="12">
        <v>0</v>
      </c>
      <c r="Q13" s="1">
        <v>6</v>
      </c>
    </row>
    <row r="14" spans="1:17" x14ac:dyDescent="0.25">
      <c r="A14" s="1">
        <v>7</v>
      </c>
      <c r="B14" s="12">
        <v>3621</v>
      </c>
      <c r="C14" s="12"/>
      <c r="D14" s="1" t="s">
        <v>157</v>
      </c>
      <c r="E14" s="12">
        <v>2726114</v>
      </c>
      <c r="F14" s="12">
        <v>1422882</v>
      </c>
      <c r="G14" s="12">
        <v>365838</v>
      </c>
      <c r="H14" s="12">
        <v>17154</v>
      </c>
      <c r="I14" s="12">
        <f t="shared" si="0"/>
        <v>4531988</v>
      </c>
      <c r="J14" s="12">
        <v>0</v>
      </c>
      <c r="K14" s="12">
        <v>0</v>
      </c>
      <c r="L14" s="12">
        <f t="shared" si="1"/>
        <v>4531988</v>
      </c>
      <c r="M14" s="12">
        <v>4393546</v>
      </c>
      <c r="N14" s="12">
        <v>0</v>
      </c>
      <c r="O14" s="12">
        <v>0</v>
      </c>
      <c r="P14" s="12">
        <v>0</v>
      </c>
      <c r="Q14" s="1">
        <v>7</v>
      </c>
    </row>
    <row r="15" spans="1:17" x14ac:dyDescent="0.25">
      <c r="A15" s="1">
        <v>8</v>
      </c>
      <c r="B15" s="12">
        <v>5444</v>
      </c>
      <c r="C15" s="12"/>
      <c r="D15" s="1" t="s">
        <v>158</v>
      </c>
      <c r="E15" s="12">
        <v>5269146</v>
      </c>
      <c r="F15" s="12">
        <v>1977355</v>
      </c>
      <c r="G15" s="12">
        <v>197849</v>
      </c>
      <c r="H15" s="12">
        <v>8258</v>
      </c>
      <c r="I15" s="12">
        <f t="shared" si="0"/>
        <v>7452608</v>
      </c>
      <c r="J15" s="12">
        <v>600000</v>
      </c>
      <c r="K15" s="12">
        <v>1686</v>
      </c>
      <c r="L15" s="12">
        <f t="shared" si="1"/>
        <v>8054294</v>
      </c>
      <c r="M15" s="12">
        <v>7656323</v>
      </c>
      <c r="N15" s="12">
        <v>22728</v>
      </c>
      <c r="O15" s="12">
        <v>414996</v>
      </c>
      <c r="P15" s="12">
        <v>0</v>
      </c>
      <c r="Q15" s="1">
        <v>8</v>
      </c>
    </row>
    <row r="16" spans="1:17" x14ac:dyDescent="0.25">
      <c r="A16" s="1">
        <v>9</v>
      </c>
      <c r="B16" s="12">
        <v>5644</v>
      </c>
      <c r="C16" s="12"/>
      <c r="D16" s="1" t="s">
        <v>159</v>
      </c>
      <c r="E16" s="12">
        <v>3807911</v>
      </c>
      <c r="F16" s="12">
        <v>819305</v>
      </c>
      <c r="G16" s="12">
        <v>83791</v>
      </c>
      <c r="H16" s="12">
        <v>0</v>
      </c>
      <c r="I16" s="12">
        <f t="shared" si="0"/>
        <v>4711007</v>
      </c>
      <c r="J16" s="12">
        <v>0</v>
      </c>
      <c r="K16" s="12">
        <v>742970</v>
      </c>
      <c r="L16" s="12">
        <f t="shared" si="1"/>
        <v>5453977</v>
      </c>
      <c r="M16" s="12">
        <v>4643515</v>
      </c>
      <c r="N16" s="12">
        <v>0</v>
      </c>
      <c r="O16" s="12">
        <v>351657</v>
      </c>
      <c r="P16" s="12">
        <v>0</v>
      </c>
      <c r="Q16" s="1">
        <v>9</v>
      </c>
    </row>
    <row r="17" spans="1:17" x14ac:dyDescent="0.25">
      <c r="A17" s="1">
        <v>10</v>
      </c>
      <c r="B17" s="12">
        <v>3691</v>
      </c>
      <c r="C17" s="12"/>
      <c r="D17" s="1" t="s">
        <v>160</v>
      </c>
      <c r="E17" s="12">
        <v>1380775</v>
      </c>
      <c r="F17" s="12">
        <v>656765</v>
      </c>
      <c r="G17" s="12">
        <v>14005</v>
      </c>
      <c r="H17" s="12">
        <v>0</v>
      </c>
      <c r="I17" s="12">
        <f t="shared" si="0"/>
        <v>2051545</v>
      </c>
      <c r="J17" s="12">
        <v>0</v>
      </c>
      <c r="K17" s="12">
        <v>200537</v>
      </c>
      <c r="L17" s="12">
        <f t="shared" si="1"/>
        <v>2252082</v>
      </c>
      <c r="M17" s="12">
        <v>1753504</v>
      </c>
      <c r="N17" s="12">
        <v>0</v>
      </c>
      <c r="O17" s="12">
        <v>0</v>
      </c>
      <c r="P17" s="12">
        <v>4007</v>
      </c>
      <c r="Q17" s="1">
        <v>10</v>
      </c>
    </row>
    <row r="18" spans="1:17" x14ac:dyDescent="0.25">
      <c r="A18" s="1">
        <v>11</v>
      </c>
      <c r="B18" s="12">
        <v>21041</v>
      </c>
      <c r="C18" s="12"/>
      <c r="D18" s="1" t="s">
        <v>161</v>
      </c>
      <c r="E18" s="12">
        <v>28816897</v>
      </c>
      <c r="F18" s="12">
        <v>5999765</v>
      </c>
      <c r="G18" s="12">
        <v>3157</v>
      </c>
      <c r="H18" s="12">
        <v>502834</v>
      </c>
      <c r="I18" s="12">
        <f t="shared" si="0"/>
        <v>35322653</v>
      </c>
      <c r="J18" s="12">
        <v>0</v>
      </c>
      <c r="K18" s="12">
        <v>0</v>
      </c>
      <c r="L18" s="12">
        <f t="shared" si="1"/>
        <v>35322653</v>
      </c>
      <c r="M18" s="12">
        <v>28847562</v>
      </c>
      <c r="N18" s="12">
        <v>3390642</v>
      </c>
      <c r="O18" s="12">
        <v>1019952</v>
      </c>
      <c r="P18" s="12">
        <v>0</v>
      </c>
      <c r="Q18" s="1">
        <v>11</v>
      </c>
    </row>
    <row r="19" spans="1:17" x14ac:dyDescent="0.25">
      <c r="A19" s="1">
        <v>12</v>
      </c>
      <c r="B19" s="12">
        <v>3884</v>
      </c>
      <c r="C19" s="12"/>
      <c r="D19" s="1" t="s">
        <v>162</v>
      </c>
      <c r="E19" s="12">
        <v>1900114</v>
      </c>
      <c r="F19" s="12">
        <v>1299133</v>
      </c>
      <c r="G19" s="12">
        <v>2809</v>
      </c>
      <c r="H19" s="12">
        <v>7790</v>
      </c>
      <c r="I19" s="12">
        <f t="shared" si="0"/>
        <v>3209846</v>
      </c>
      <c r="J19" s="12">
        <v>24602</v>
      </c>
      <c r="K19" s="12">
        <v>0</v>
      </c>
      <c r="L19" s="12">
        <f t="shared" si="1"/>
        <v>3234448</v>
      </c>
      <c r="M19" s="12">
        <v>3136758</v>
      </c>
      <c r="N19" s="12">
        <v>0</v>
      </c>
      <c r="O19" s="12">
        <v>150035</v>
      </c>
      <c r="P19" s="12">
        <v>0</v>
      </c>
      <c r="Q19" s="1">
        <v>12</v>
      </c>
    </row>
    <row r="20" spans="1:17" x14ac:dyDescent="0.25">
      <c r="A20" s="1">
        <v>13</v>
      </c>
      <c r="B20" s="12">
        <v>3542</v>
      </c>
      <c r="C20" s="13"/>
      <c r="D20" s="1" t="s">
        <v>163</v>
      </c>
      <c r="E20" s="12">
        <v>6206290</v>
      </c>
      <c r="F20" s="12">
        <v>6208486</v>
      </c>
      <c r="G20" s="12">
        <v>904210</v>
      </c>
      <c r="H20" s="12">
        <v>101923</v>
      </c>
      <c r="I20" s="12">
        <f t="shared" si="0"/>
        <v>13420909</v>
      </c>
      <c r="J20" s="12">
        <v>0</v>
      </c>
      <c r="K20" s="12">
        <v>0</v>
      </c>
      <c r="L20" s="12">
        <f t="shared" si="1"/>
        <v>13420909</v>
      </c>
      <c r="M20" s="12">
        <v>11950097</v>
      </c>
      <c r="N20" s="12">
        <v>0</v>
      </c>
      <c r="O20" s="12">
        <v>0</v>
      </c>
      <c r="P20" s="12">
        <v>0</v>
      </c>
      <c r="Q20" s="1">
        <v>13</v>
      </c>
    </row>
    <row r="21" spans="1:17" x14ac:dyDescent="0.25">
      <c r="A21" s="1">
        <v>14</v>
      </c>
      <c r="B21" s="12">
        <v>16379</v>
      </c>
      <c r="C21" s="12"/>
      <c r="D21" s="1" t="s">
        <v>84</v>
      </c>
      <c r="E21" s="12">
        <v>13736128</v>
      </c>
      <c r="F21" s="12">
        <v>2914905</v>
      </c>
      <c r="G21" s="12">
        <v>90537</v>
      </c>
      <c r="H21" s="12">
        <v>0</v>
      </c>
      <c r="I21" s="12">
        <f t="shared" si="0"/>
        <v>16741570</v>
      </c>
      <c r="J21" s="12">
        <v>0</v>
      </c>
      <c r="K21" s="12">
        <v>0</v>
      </c>
      <c r="L21" s="12">
        <f t="shared" si="1"/>
        <v>16741570</v>
      </c>
      <c r="M21" s="12">
        <v>14238891</v>
      </c>
      <c r="N21" s="12">
        <v>1012641</v>
      </c>
      <c r="O21" s="12">
        <v>0</v>
      </c>
      <c r="P21" s="12">
        <v>0</v>
      </c>
      <c r="Q21" s="1">
        <v>14</v>
      </c>
    </row>
    <row r="22" spans="1:17" x14ac:dyDescent="0.25">
      <c r="A22" s="1">
        <v>15</v>
      </c>
      <c r="B22" s="12">
        <v>4961</v>
      </c>
      <c r="C22" s="13"/>
      <c r="D22" s="1" t="s">
        <v>164</v>
      </c>
      <c r="E22" s="12">
        <v>4161871</v>
      </c>
      <c r="F22" s="12">
        <v>833117</v>
      </c>
      <c r="G22" s="12">
        <v>13794</v>
      </c>
      <c r="H22" s="12">
        <v>77914</v>
      </c>
      <c r="I22" s="12">
        <f t="shared" si="0"/>
        <v>5086696</v>
      </c>
      <c r="J22" s="12">
        <v>0</v>
      </c>
      <c r="K22" s="12">
        <v>0</v>
      </c>
      <c r="L22" s="12">
        <f t="shared" si="1"/>
        <v>5086696</v>
      </c>
      <c r="M22" s="12">
        <v>4003552</v>
      </c>
      <c r="N22" s="12">
        <v>823460</v>
      </c>
      <c r="O22" s="12">
        <v>0</v>
      </c>
      <c r="P22" s="12">
        <v>0</v>
      </c>
      <c r="Q22" s="1">
        <v>15</v>
      </c>
    </row>
    <row r="23" spans="1:17" x14ac:dyDescent="0.25">
      <c r="A23" s="1">
        <v>16</v>
      </c>
      <c r="B23" s="12">
        <v>8216</v>
      </c>
      <c r="C23" s="12"/>
      <c r="D23" s="1" t="s">
        <v>165</v>
      </c>
      <c r="E23" s="12">
        <v>9041515</v>
      </c>
      <c r="F23" s="12">
        <v>2760743</v>
      </c>
      <c r="G23" s="12">
        <v>56980</v>
      </c>
      <c r="H23" s="12">
        <v>135172</v>
      </c>
      <c r="I23" s="12">
        <f t="shared" si="0"/>
        <v>11994410</v>
      </c>
      <c r="J23" s="12">
        <v>0</v>
      </c>
      <c r="K23" s="12">
        <v>1000000</v>
      </c>
      <c r="L23" s="12">
        <f t="shared" si="1"/>
        <v>12994410</v>
      </c>
      <c r="M23" s="12">
        <v>10901918</v>
      </c>
      <c r="N23" s="12">
        <v>0</v>
      </c>
      <c r="O23" s="12">
        <v>0</v>
      </c>
      <c r="P23" s="12">
        <v>156944</v>
      </c>
      <c r="Q23" s="1">
        <v>16</v>
      </c>
    </row>
    <row r="24" spans="1:17" x14ac:dyDescent="0.25">
      <c r="A24" s="1">
        <v>17</v>
      </c>
      <c r="B24" s="12">
        <v>14440</v>
      </c>
      <c r="C24" s="12"/>
      <c r="D24" s="1" t="s">
        <v>166</v>
      </c>
      <c r="E24" s="12">
        <v>9504517</v>
      </c>
      <c r="F24" s="12">
        <v>3170656</v>
      </c>
      <c r="G24" s="12">
        <v>0</v>
      </c>
      <c r="H24" s="12">
        <v>0</v>
      </c>
      <c r="I24" s="12">
        <f t="shared" si="0"/>
        <v>12675173</v>
      </c>
      <c r="J24" s="12">
        <v>2668</v>
      </c>
      <c r="K24" s="12">
        <v>3035000</v>
      </c>
      <c r="L24" s="12">
        <f t="shared" si="1"/>
        <v>15712841</v>
      </c>
      <c r="M24" s="12">
        <v>14040196</v>
      </c>
      <c r="N24" s="12">
        <v>0</v>
      </c>
      <c r="O24" s="12">
        <v>0</v>
      </c>
      <c r="P24" s="12">
        <v>0</v>
      </c>
      <c r="Q24" s="1">
        <v>17</v>
      </c>
    </row>
    <row r="25" spans="1:17" x14ac:dyDescent="0.25">
      <c r="A25" s="1">
        <v>18</v>
      </c>
      <c r="B25" s="12">
        <v>23292</v>
      </c>
      <c r="C25" s="12"/>
      <c r="D25" s="1" t="s">
        <v>167</v>
      </c>
      <c r="E25" s="12">
        <v>32346092</v>
      </c>
      <c r="F25" s="12">
        <v>4460498</v>
      </c>
      <c r="G25" s="12">
        <v>57288</v>
      </c>
      <c r="H25" s="12">
        <v>1903102</v>
      </c>
      <c r="I25" s="12">
        <f t="shared" si="0"/>
        <v>38766980</v>
      </c>
      <c r="J25" s="12">
        <v>0</v>
      </c>
      <c r="K25" s="12">
        <v>190000</v>
      </c>
      <c r="L25" s="12">
        <f t="shared" si="1"/>
        <v>38956980</v>
      </c>
      <c r="M25" s="12">
        <v>35728709</v>
      </c>
      <c r="N25" s="12">
        <v>0</v>
      </c>
      <c r="O25" s="12">
        <v>2067366</v>
      </c>
      <c r="P25" s="12">
        <v>0</v>
      </c>
      <c r="Q25" s="1">
        <v>18</v>
      </c>
    </row>
    <row r="26" spans="1:17" x14ac:dyDescent="0.25">
      <c r="A26" s="1">
        <v>19</v>
      </c>
      <c r="B26" s="12">
        <v>42616</v>
      </c>
      <c r="C26" s="12"/>
      <c r="D26" s="1" t="s">
        <v>168</v>
      </c>
      <c r="E26" s="12">
        <v>45736497</v>
      </c>
      <c r="F26" s="12">
        <v>9380269</v>
      </c>
      <c r="G26" s="12">
        <v>54880</v>
      </c>
      <c r="H26" s="12">
        <v>227546</v>
      </c>
      <c r="I26" s="12">
        <f t="shared" si="0"/>
        <v>55399192</v>
      </c>
      <c r="J26" s="12">
        <v>1030930</v>
      </c>
      <c r="K26" s="12">
        <v>3044383</v>
      </c>
      <c r="L26" s="12">
        <f t="shared" si="1"/>
        <v>59474505</v>
      </c>
      <c r="M26" s="12">
        <v>51165827</v>
      </c>
      <c r="N26" s="12">
        <v>1951784</v>
      </c>
      <c r="O26" s="12">
        <v>7832041</v>
      </c>
      <c r="P26" s="12">
        <v>0</v>
      </c>
      <c r="Q26" s="1">
        <v>19</v>
      </c>
    </row>
    <row r="27" spans="1:17" x14ac:dyDescent="0.25">
      <c r="A27" s="1">
        <v>20</v>
      </c>
      <c r="B27" s="12">
        <v>4895</v>
      </c>
      <c r="C27" s="12"/>
      <c r="D27" s="1" t="s">
        <v>169</v>
      </c>
      <c r="E27" s="12">
        <v>3786308</v>
      </c>
      <c r="F27" s="12">
        <v>1480623</v>
      </c>
      <c r="G27" s="12">
        <v>1500</v>
      </c>
      <c r="H27" s="12">
        <v>0</v>
      </c>
      <c r="I27" s="12">
        <f t="shared" si="0"/>
        <v>5268431</v>
      </c>
      <c r="J27" s="12">
        <v>0</v>
      </c>
      <c r="K27" s="12">
        <v>212329</v>
      </c>
      <c r="L27" s="12">
        <f t="shared" si="1"/>
        <v>5480760</v>
      </c>
      <c r="M27" s="12">
        <v>5404205</v>
      </c>
      <c r="N27" s="12">
        <v>0</v>
      </c>
      <c r="O27" s="12">
        <v>998548</v>
      </c>
      <c r="P27" s="12">
        <v>0</v>
      </c>
      <c r="Q27" s="1">
        <v>20</v>
      </c>
    </row>
    <row r="28" spans="1:17" x14ac:dyDescent="0.25">
      <c r="A28" s="1">
        <v>21</v>
      </c>
      <c r="B28" s="12">
        <v>5968</v>
      </c>
      <c r="C28" s="13"/>
      <c r="D28" s="1" t="s">
        <v>170</v>
      </c>
      <c r="E28" s="12">
        <v>4814168</v>
      </c>
      <c r="F28" s="12">
        <v>2586066</v>
      </c>
      <c r="G28" s="12">
        <v>19954</v>
      </c>
      <c r="H28" s="12">
        <v>30939</v>
      </c>
      <c r="I28" s="12">
        <f t="shared" si="0"/>
        <v>7451127</v>
      </c>
      <c r="J28" s="12">
        <v>0</v>
      </c>
      <c r="K28" s="12">
        <v>943906</v>
      </c>
      <c r="L28" s="12">
        <f t="shared" si="1"/>
        <v>8395033</v>
      </c>
      <c r="M28" s="12">
        <v>8764200</v>
      </c>
      <c r="N28" s="12">
        <v>0</v>
      </c>
      <c r="O28" s="12">
        <v>39990</v>
      </c>
      <c r="P28" s="12">
        <v>0</v>
      </c>
      <c r="Q28" s="1">
        <v>21</v>
      </c>
    </row>
    <row r="29" spans="1:17" x14ac:dyDescent="0.25">
      <c r="A29" s="1">
        <v>22</v>
      </c>
      <c r="B29" s="12">
        <v>4721</v>
      </c>
      <c r="C29" s="12"/>
      <c r="D29" s="1" t="s">
        <v>124</v>
      </c>
      <c r="E29" s="12">
        <v>3483592</v>
      </c>
      <c r="F29" s="12">
        <v>1615812</v>
      </c>
      <c r="G29" s="12">
        <v>0</v>
      </c>
      <c r="H29" s="12">
        <v>0</v>
      </c>
      <c r="I29" s="12">
        <f t="shared" si="0"/>
        <v>5099404</v>
      </c>
      <c r="J29" s="12">
        <v>0</v>
      </c>
      <c r="K29" s="12">
        <v>0</v>
      </c>
      <c r="L29" s="12">
        <f t="shared" si="1"/>
        <v>5099404</v>
      </c>
      <c r="M29" s="12">
        <v>4510675</v>
      </c>
      <c r="N29" s="12">
        <v>0</v>
      </c>
      <c r="O29" s="12">
        <v>0</v>
      </c>
      <c r="P29" s="12">
        <v>62698</v>
      </c>
      <c r="Q29" s="1">
        <v>22</v>
      </c>
    </row>
    <row r="30" spans="1:17" x14ac:dyDescent="0.25">
      <c r="A30" s="1">
        <v>23</v>
      </c>
      <c r="B30" s="12">
        <v>9086</v>
      </c>
      <c r="C30" s="13"/>
      <c r="D30" s="1" t="s">
        <v>132</v>
      </c>
      <c r="E30" s="12">
        <v>5945206</v>
      </c>
      <c r="F30" s="12">
        <v>2991994</v>
      </c>
      <c r="G30" s="12">
        <v>537177</v>
      </c>
      <c r="H30" s="12">
        <v>52954</v>
      </c>
      <c r="I30" s="12">
        <f t="shared" si="0"/>
        <v>9527331</v>
      </c>
      <c r="J30" s="12">
        <v>0</v>
      </c>
      <c r="K30" s="12">
        <v>0</v>
      </c>
      <c r="L30" s="12">
        <f t="shared" si="1"/>
        <v>9527331</v>
      </c>
      <c r="M30" s="12">
        <v>9543113</v>
      </c>
      <c r="N30" s="12">
        <v>0</v>
      </c>
      <c r="O30" s="12">
        <v>342618</v>
      </c>
      <c r="P30" s="12">
        <v>7500</v>
      </c>
      <c r="Q30" s="1">
        <v>23</v>
      </c>
    </row>
    <row r="31" spans="1:17" x14ac:dyDescent="0.25">
      <c r="A31" s="1">
        <v>24</v>
      </c>
      <c r="B31" s="12">
        <v>7727</v>
      </c>
      <c r="C31" s="12"/>
      <c r="D31" s="3" t="s">
        <v>171</v>
      </c>
      <c r="E31" s="12">
        <v>9826021</v>
      </c>
      <c r="F31" s="12">
        <v>1188867</v>
      </c>
      <c r="G31" s="12">
        <v>21791</v>
      </c>
      <c r="H31" s="12">
        <v>85331</v>
      </c>
      <c r="I31" s="12">
        <f t="shared" si="0"/>
        <v>11122010</v>
      </c>
      <c r="J31" s="12">
        <v>420190</v>
      </c>
      <c r="K31" s="12">
        <v>0</v>
      </c>
      <c r="L31" s="12">
        <f t="shared" si="1"/>
        <v>11542200</v>
      </c>
      <c r="M31" s="12">
        <v>10016011</v>
      </c>
      <c r="N31" s="12">
        <v>207000</v>
      </c>
      <c r="O31" s="12">
        <v>0</v>
      </c>
      <c r="P31" s="12">
        <v>0</v>
      </c>
      <c r="Q31" s="1">
        <v>24</v>
      </c>
    </row>
    <row r="32" spans="1:17" x14ac:dyDescent="0.25">
      <c r="A32" s="1">
        <v>25</v>
      </c>
      <c r="B32" s="12">
        <v>5823</v>
      </c>
      <c r="C32" s="12"/>
      <c r="D32" s="1" t="s">
        <v>172</v>
      </c>
      <c r="E32" s="12">
        <v>3817900</v>
      </c>
      <c r="F32" s="12">
        <v>1114947</v>
      </c>
      <c r="G32" s="12">
        <v>57633</v>
      </c>
      <c r="H32" s="12">
        <v>0</v>
      </c>
      <c r="I32" s="12">
        <f t="shared" si="0"/>
        <v>4990480</v>
      </c>
      <c r="J32" s="12">
        <v>700000</v>
      </c>
      <c r="K32" s="12">
        <v>0</v>
      </c>
      <c r="L32" s="12">
        <f t="shared" si="1"/>
        <v>5690480</v>
      </c>
      <c r="M32" s="12">
        <v>5462009</v>
      </c>
      <c r="N32" s="12">
        <v>511332</v>
      </c>
      <c r="O32" s="12">
        <v>7260</v>
      </c>
      <c r="P32" s="12">
        <v>0</v>
      </c>
      <c r="Q32" s="1">
        <v>25</v>
      </c>
    </row>
    <row r="33" spans="1:17" x14ac:dyDescent="0.25">
      <c r="A33" s="1">
        <v>26</v>
      </c>
      <c r="B33" s="12">
        <v>4799</v>
      </c>
      <c r="C33" s="14"/>
      <c r="D33" s="1" t="s">
        <v>173</v>
      </c>
      <c r="E33" s="12">
        <v>6832167</v>
      </c>
      <c r="F33" s="12">
        <v>2295706</v>
      </c>
      <c r="G33" s="12">
        <v>83505</v>
      </c>
      <c r="H33" s="12">
        <v>606567</v>
      </c>
      <c r="I33" s="12">
        <f t="shared" si="0"/>
        <v>9817945</v>
      </c>
      <c r="J33" s="12">
        <v>0</v>
      </c>
      <c r="K33" s="12">
        <v>98351</v>
      </c>
      <c r="L33" s="12">
        <f t="shared" si="1"/>
        <v>9916296</v>
      </c>
      <c r="M33" s="12">
        <v>9763947</v>
      </c>
      <c r="N33" s="12">
        <v>0</v>
      </c>
      <c r="O33" s="12">
        <v>328344</v>
      </c>
      <c r="P33" s="12">
        <v>0</v>
      </c>
      <c r="Q33" s="1">
        <v>26</v>
      </c>
    </row>
    <row r="34" spans="1:17" x14ac:dyDescent="0.25">
      <c r="A34" s="1">
        <v>27</v>
      </c>
      <c r="B34" s="12">
        <v>8089</v>
      </c>
      <c r="C34" s="12"/>
      <c r="D34" s="1" t="s">
        <v>174</v>
      </c>
      <c r="E34" s="12">
        <v>10147921</v>
      </c>
      <c r="F34" s="12">
        <v>2772310</v>
      </c>
      <c r="G34" s="12">
        <v>681383</v>
      </c>
      <c r="H34" s="12">
        <v>434006</v>
      </c>
      <c r="I34" s="12">
        <f t="shared" si="0"/>
        <v>14035620</v>
      </c>
      <c r="J34" s="12">
        <v>7594</v>
      </c>
      <c r="K34" s="12">
        <v>0</v>
      </c>
      <c r="L34" s="12">
        <f t="shared" si="1"/>
        <v>14043214</v>
      </c>
      <c r="M34" s="12">
        <v>9826465</v>
      </c>
      <c r="N34" s="12">
        <v>0</v>
      </c>
      <c r="O34" s="12">
        <v>0</v>
      </c>
      <c r="P34" s="12">
        <v>0</v>
      </c>
      <c r="Q34" s="1">
        <v>27</v>
      </c>
    </row>
    <row r="35" spans="1:17" x14ac:dyDescent="0.25">
      <c r="A35" s="1">
        <v>28</v>
      </c>
      <c r="B35" s="12">
        <v>8142</v>
      </c>
      <c r="C35" s="12"/>
      <c r="D35" s="1" t="s">
        <v>175</v>
      </c>
      <c r="E35" s="12">
        <v>6569043</v>
      </c>
      <c r="F35" s="12">
        <v>3739346</v>
      </c>
      <c r="G35" s="12">
        <v>18529</v>
      </c>
      <c r="H35" s="12">
        <v>0</v>
      </c>
      <c r="I35" s="12">
        <f t="shared" si="0"/>
        <v>10326918</v>
      </c>
      <c r="J35" s="12">
        <v>0</v>
      </c>
      <c r="K35" s="12">
        <v>0</v>
      </c>
      <c r="L35" s="12">
        <f t="shared" si="1"/>
        <v>10326918</v>
      </c>
      <c r="M35" s="12">
        <v>9734408</v>
      </c>
      <c r="N35" s="12">
        <v>0</v>
      </c>
      <c r="O35" s="12">
        <v>0</v>
      </c>
      <c r="P35" s="12">
        <v>0</v>
      </c>
      <c r="Q35" s="1">
        <v>28</v>
      </c>
    </row>
    <row r="36" spans="1:17" x14ac:dyDescent="0.25">
      <c r="A36" s="1">
        <v>29</v>
      </c>
      <c r="B36" s="12">
        <v>4650</v>
      </c>
      <c r="C36" s="12"/>
      <c r="D36" s="1" t="s">
        <v>176</v>
      </c>
      <c r="E36" s="12">
        <v>8456379</v>
      </c>
      <c r="F36" s="12">
        <v>2559663</v>
      </c>
      <c r="G36" s="12">
        <v>955279</v>
      </c>
      <c r="H36" s="12">
        <v>0</v>
      </c>
      <c r="I36" s="12">
        <f t="shared" si="0"/>
        <v>11971321</v>
      </c>
      <c r="J36" s="12">
        <v>0</v>
      </c>
      <c r="K36" s="12">
        <v>78019</v>
      </c>
      <c r="L36" s="12">
        <f t="shared" si="1"/>
        <v>12049340</v>
      </c>
      <c r="M36" s="12">
        <v>11620725</v>
      </c>
      <c r="N36" s="12">
        <v>0</v>
      </c>
      <c r="O36" s="12">
        <v>0</v>
      </c>
      <c r="P36" s="12">
        <v>0</v>
      </c>
      <c r="Q36" s="1">
        <v>29</v>
      </c>
    </row>
    <row r="37" spans="1:17" x14ac:dyDescent="0.25">
      <c r="A37" s="1">
        <v>30</v>
      </c>
      <c r="B37" s="12">
        <v>6398</v>
      </c>
      <c r="C37" s="13"/>
      <c r="D37" s="1" t="s">
        <v>177</v>
      </c>
      <c r="E37" s="12">
        <v>4643296</v>
      </c>
      <c r="F37" s="12">
        <v>874335</v>
      </c>
      <c r="G37" s="12">
        <v>8173</v>
      </c>
      <c r="H37" s="12">
        <v>13001</v>
      </c>
      <c r="I37" s="12">
        <f t="shared" si="0"/>
        <v>5538805</v>
      </c>
      <c r="J37" s="12">
        <v>30987</v>
      </c>
      <c r="K37" s="12">
        <v>0</v>
      </c>
      <c r="L37" s="12">
        <f t="shared" si="1"/>
        <v>5569792</v>
      </c>
      <c r="M37" s="12">
        <v>4460679</v>
      </c>
      <c r="N37" s="12">
        <v>1484166</v>
      </c>
      <c r="O37" s="12">
        <v>0</v>
      </c>
      <c r="P37" s="12">
        <v>0</v>
      </c>
      <c r="Q37" s="1">
        <v>30</v>
      </c>
    </row>
    <row r="38" spans="1:17" x14ac:dyDescent="0.25">
      <c r="A38" s="1">
        <v>31</v>
      </c>
      <c r="B38" s="12">
        <v>4627</v>
      </c>
      <c r="C38" s="12"/>
      <c r="D38" s="1" t="s">
        <v>145</v>
      </c>
      <c r="E38" s="12">
        <v>4624576</v>
      </c>
      <c r="F38" s="12">
        <v>1846515</v>
      </c>
      <c r="G38" s="12">
        <v>3962</v>
      </c>
      <c r="H38" s="12">
        <v>0</v>
      </c>
      <c r="I38" s="12">
        <f t="shared" si="0"/>
        <v>6475053</v>
      </c>
      <c r="J38" s="12">
        <v>0</v>
      </c>
      <c r="K38" s="12">
        <v>227711</v>
      </c>
      <c r="L38" s="12">
        <f t="shared" si="1"/>
        <v>6702764</v>
      </c>
      <c r="M38" s="12">
        <v>6432725</v>
      </c>
      <c r="N38" s="12">
        <v>9794</v>
      </c>
      <c r="O38" s="12">
        <v>33161</v>
      </c>
      <c r="P38" s="12">
        <v>0</v>
      </c>
      <c r="Q38" s="1">
        <v>31</v>
      </c>
    </row>
    <row r="39" spans="1:17" x14ac:dyDescent="0.25">
      <c r="A39" s="1">
        <v>32</v>
      </c>
      <c r="B39" s="12">
        <v>15687</v>
      </c>
      <c r="C39" s="12"/>
      <c r="D39" s="1" t="s">
        <v>178</v>
      </c>
      <c r="E39" s="12">
        <v>24730800</v>
      </c>
      <c r="F39" s="12">
        <v>3761705</v>
      </c>
      <c r="G39" s="12">
        <v>230740</v>
      </c>
      <c r="H39" s="12">
        <v>1113648</v>
      </c>
      <c r="I39" s="12">
        <f t="shared" si="0"/>
        <v>29836893</v>
      </c>
      <c r="J39" s="12">
        <v>834200</v>
      </c>
      <c r="K39" s="12">
        <v>4469412</v>
      </c>
      <c r="L39" s="12">
        <f t="shared" si="1"/>
        <v>35140505</v>
      </c>
      <c r="M39" s="12">
        <v>28218977</v>
      </c>
      <c r="N39" s="12">
        <v>2040786</v>
      </c>
      <c r="O39" s="12">
        <v>3939840</v>
      </c>
      <c r="P39" s="12">
        <v>0</v>
      </c>
      <c r="Q39" s="1">
        <v>32</v>
      </c>
    </row>
    <row r="40" spans="1:17" x14ac:dyDescent="0.25">
      <c r="A40" s="1">
        <v>33</v>
      </c>
      <c r="B40" s="12">
        <v>8098</v>
      </c>
      <c r="C40" s="12"/>
      <c r="D40" s="1" t="s">
        <v>179</v>
      </c>
      <c r="E40" s="12">
        <v>6280187</v>
      </c>
      <c r="F40" s="12">
        <v>2554652</v>
      </c>
      <c r="G40" s="12">
        <v>173298</v>
      </c>
      <c r="H40" s="12">
        <v>40516</v>
      </c>
      <c r="I40" s="12">
        <f t="shared" si="0"/>
        <v>9048653</v>
      </c>
      <c r="J40" s="12">
        <v>0</v>
      </c>
      <c r="K40" s="12">
        <v>0</v>
      </c>
      <c r="L40" s="12">
        <f t="shared" si="1"/>
        <v>9048653</v>
      </c>
      <c r="M40" s="12">
        <v>7510756</v>
      </c>
      <c r="N40" s="12">
        <v>0</v>
      </c>
      <c r="O40" s="12">
        <v>0</v>
      </c>
      <c r="P40" s="12">
        <v>0</v>
      </c>
      <c r="Q40" s="1">
        <v>33</v>
      </c>
    </row>
    <row r="41" spans="1:17" x14ac:dyDescent="0.25">
      <c r="A41" s="1">
        <v>34</v>
      </c>
      <c r="B41" s="12">
        <v>9611</v>
      </c>
      <c r="C41" s="12"/>
      <c r="D41" s="1" t="s">
        <v>180</v>
      </c>
      <c r="E41" s="12">
        <v>10940302</v>
      </c>
      <c r="F41" s="12">
        <v>3318485</v>
      </c>
      <c r="G41" s="12">
        <v>26290</v>
      </c>
      <c r="H41" s="12">
        <v>602073</v>
      </c>
      <c r="I41" s="12">
        <f t="shared" si="0"/>
        <v>14887150</v>
      </c>
      <c r="J41" s="12">
        <v>0</v>
      </c>
      <c r="K41" s="12">
        <v>0</v>
      </c>
      <c r="L41" s="12">
        <f t="shared" si="1"/>
        <v>14887150</v>
      </c>
      <c r="M41" s="12">
        <v>13417216</v>
      </c>
      <c r="N41" s="12">
        <v>0</v>
      </c>
      <c r="O41" s="12">
        <v>817566</v>
      </c>
      <c r="P41" s="12">
        <v>0</v>
      </c>
      <c r="Q41" s="1">
        <v>34</v>
      </c>
    </row>
    <row r="42" spans="1:17" x14ac:dyDescent="0.25">
      <c r="A42" s="1">
        <v>35</v>
      </c>
      <c r="B42" s="12">
        <v>3306</v>
      </c>
      <c r="C42" s="13"/>
      <c r="D42" s="1" t="s">
        <v>181</v>
      </c>
      <c r="E42" s="12">
        <v>8782870</v>
      </c>
      <c r="F42" s="12">
        <v>6148512</v>
      </c>
      <c r="G42" s="12">
        <v>457795</v>
      </c>
      <c r="H42" s="12">
        <v>0</v>
      </c>
      <c r="I42" s="12">
        <f t="shared" si="0"/>
        <v>15389177</v>
      </c>
      <c r="J42" s="12">
        <v>26150</v>
      </c>
      <c r="K42" s="12">
        <v>206343</v>
      </c>
      <c r="L42" s="12">
        <f t="shared" si="1"/>
        <v>15621670</v>
      </c>
      <c r="M42" s="12">
        <v>14133798</v>
      </c>
      <c r="N42" s="12">
        <v>217582</v>
      </c>
      <c r="O42" s="12">
        <v>1409556</v>
      </c>
      <c r="P42" s="12">
        <v>0</v>
      </c>
      <c r="Q42" s="1">
        <v>35</v>
      </c>
    </row>
    <row r="43" spans="1:17" x14ac:dyDescent="0.25">
      <c r="A43" s="1">
        <v>36</v>
      </c>
      <c r="B43" s="12">
        <v>3286</v>
      </c>
      <c r="C43" s="12"/>
      <c r="D43" s="1" t="s">
        <v>149</v>
      </c>
      <c r="E43" s="12">
        <v>3408666</v>
      </c>
      <c r="F43" s="12">
        <v>870641</v>
      </c>
      <c r="G43" s="12">
        <v>436954</v>
      </c>
      <c r="H43" s="12">
        <v>0</v>
      </c>
      <c r="I43" s="12">
        <f>(E43+F43+G43+H43)</f>
        <v>4716261</v>
      </c>
      <c r="J43" s="12">
        <v>0</v>
      </c>
      <c r="K43" s="12">
        <v>0</v>
      </c>
      <c r="L43" s="12">
        <f>(I43+J43+K43)</f>
        <v>4716261</v>
      </c>
      <c r="M43" s="12">
        <v>3085376</v>
      </c>
      <c r="N43" s="12">
        <v>1089598</v>
      </c>
      <c r="O43" s="12">
        <v>0</v>
      </c>
      <c r="P43" s="12">
        <v>29504</v>
      </c>
      <c r="Q43" s="1">
        <v>36</v>
      </c>
    </row>
    <row r="44" spans="1:17" x14ac:dyDescent="0.25">
      <c r="A44" s="1">
        <v>37</v>
      </c>
      <c r="B44" s="12">
        <v>5097</v>
      </c>
      <c r="C44" s="12"/>
      <c r="D44" s="1" t="s">
        <v>182</v>
      </c>
      <c r="E44" s="12">
        <v>4553242</v>
      </c>
      <c r="F44" s="12">
        <v>1177109</v>
      </c>
      <c r="G44" s="12">
        <v>4997</v>
      </c>
      <c r="H44" s="12">
        <v>0</v>
      </c>
      <c r="I44" s="12">
        <f>(E44+F44+G44+H44)</f>
        <v>5735348</v>
      </c>
      <c r="J44" s="12">
        <v>0</v>
      </c>
      <c r="K44" s="12">
        <v>5569</v>
      </c>
      <c r="L44" s="12">
        <f>(I44+J44+K44)</f>
        <v>5740917</v>
      </c>
      <c r="M44" s="12">
        <v>5602641</v>
      </c>
      <c r="N44" s="12">
        <v>0</v>
      </c>
      <c r="O44" s="12">
        <v>200195</v>
      </c>
      <c r="P44" s="12">
        <v>0</v>
      </c>
      <c r="Q44" s="1">
        <v>36</v>
      </c>
    </row>
    <row r="45" spans="1:17" x14ac:dyDescent="0.25">
      <c r="A45" s="15">
        <v>38</v>
      </c>
      <c r="B45" s="16">
        <v>8211</v>
      </c>
      <c r="C45" s="12"/>
      <c r="D45" s="1" t="s">
        <v>183</v>
      </c>
      <c r="E45" s="16">
        <v>11173372</v>
      </c>
      <c r="F45" s="16">
        <v>4041883</v>
      </c>
      <c r="G45" s="16">
        <v>39104</v>
      </c>
      <c r="H45" s="16">
        <v>10952</v>
      </c>
      <c r="I45" s="16">
        <f t="shared" si="0"/>
        <v>15265311</v>
      </c>
      <c r="J45" s="16">
        <v>0</v>
      </c>
      <c r="K45" s="16">
        <v>0</v>
      </c>
      <c r="L45" s="16">
        <f t="shared" si="1"/>
        <v>15265311</v>
      </c>
      <c r="M45" s="16">
        <v>14320063</v>
      </c>
      <c r="N45" s="16">
        <v>0</v>
      </c>
      <c r="O45" s="16">
        <v>1193002</v>
      </c>
      <c r="P45" s="16">
        <v>0</v>
      </c>
      <c r="Q45" s="15">
        <v>38</v>
      </c>
    </row>
    <row r="46" spans="1:17" x14ac:dyDescent="0.25">
      <c r="A46" s="15">
        <f>A45</f>
        <v>38</v>
      </c>
      <c r="B46" s="16">
        <f>SUM(B8:B45)</f>
        <v>358999</v>
      </c>
      <c r="C46" s="17"/>
      <c r="D46" s="6" t="s">
        <v>60</v>
      </c>
      <c r="E46" s="18">
        <f t="shared" ref="E46:P46" si="2">SUM(E8:E45)</f>
        <v>367333514</v>
      </c>
      <c r="F46" s="18">
        <f t="shared" si="2"/>
        <v>104443004</v>
      </c>
      <c r="G46" s="18">
        <f t="shared" si="2"/>
        <v>5759315</v>
      </c>
      <c r="H46" s="18">
        <f t="shared" si="2"/>
        <v>8550690</v>
      </c>
      <c r="I46" s="18">
        <f t="shared" si="2"/>
        <v>486086523</v>
      </c>
      <c r="J46" s="18">
        <f t="shared" si="2"/>
        <v>4659106</v>
      </c>
      <c r="K46" s="18">
        <f t="shared" si="2"/>
        <v>14856216</v>
      </c>
      <c r="L46" s="18">
        <f t="shared" si="2"/>
        <v>505601845</v>
      </c>
      <c r="M46" s="18">
        <f t="shared" si="2"/>
        <v>445628716</v>
      </c>
      <c r="N46" s="18">
        <f t="shared" si="2"/>
        <v>12761513</v>
      </c>
      <c r="O46" s="18">
        <f t="shared" si="2"/>
        <v>23685821</v>
      </c>
      <c r="P46" s="18">
        <f t="shared" si="2"/>
        <v>260653</v>
      </c>
      <c r="Q46" s="15">
        <f>Q45</f>
        <v>38</v>
      </c>
    </row>
    <row r="48" spans="1:17" x14ac:dyDescent="0.25">
      <c r="D48" s="19"/>
    </row>
  </sheetData>
  <printOptions horizontalCentered="1" verticalCentered="1" gridLines="1"/>
  <pageMargins left="0.5" right="0.5" top="0.5" bottom="0.5" header="0" footer="0"/>
  <pageSetup paperSize="3"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E1FF-5860-40AE-A166-2103C8021BDD}">
  <sheetPr>
    <pageSetUpPr fitToPage="1"/>
  </sheetPr>
  <dimension ref="A1:T47"/>
  <sheetViews>
    <sheetView zoomScaleNormal="100" workbookViewId="0">
      <selection activeCell="A8" sqref="A8"/>
    </sheetView>
  </sheetViews>
  <sheetFormatPr defaultColWidth="7.21875" defaultRowHeight="12.6" x14ac:dyDescent="0.25"/>
  <cols>
    <col min="1" max="1" width="4.77734375" style="1" customWidth="1"/>
    <col min="2" max="2" width="16.33203125" style="1" customWidth="1"/>
    <col min="3" max="3" width="8.88671875" style="1" customWidth="1"/>
    <col min="4" max="4" width="10" style="1" customWidth="1"/>
    <col min="5" max="5" width="12.77734375" style="1" customWidth="1"/>
    <col min="6" max="6" width="11" style="1" customWidth="1"/>
    <col min="7" max="7" width="13.33203125" style="1" customWidth="1"/>
    <col min="8" max="9" width="12.77734375" style="1" customWidth="1"/>
    <col min="10" max="10" width="12.44140625" style="1" customWidth="1"/>
    <col min="11" max="11" width="13.5546875" style="1" customWidth="1"/>
    <col min="12" max="12" width="11.77734375" style="1" customWidth="1"/>
    <col min="13" max="13" width="13.77734375" style="1" customWidth="1"/>
    <col min="14" max="14" width="14.77734375" style="1" customWidth="1"/>
    <col min="15" max="15" width="13.77734375" style="1" customWidth="1"/>
    <col min="16" max="16" width="12.77734375" style="1" customWidth="1"/>
    <col min="17" max="17" width="11.77734375" style="1" customWidth="1"/>
    <col min="18" max="18" width="14.77734375" style="1" customWidth="1"/>
    <col min="19" max="19" width="11.88671875" style="1" customWidth="1"/>
    <col min="20" max="20" width="3.33203125" style="1" bestFit="1" customWidth="1"/>
    <col min="21" max="256" width="7.21875" style="1"/>
    <col min="257" max="257" width="3.6640625" style="1" bestFit="1" customWidth="1"/>
    <col min="258" max="258" width="14.6640625" style="1" customWidth="1"/>
    <col min="259" max="259" width="12.6640625" style="1" bestFit="1" customWidth="1"/>
    <col min="260" max="260" width="6.109375" style="1" bestFit="1" customWidth="1"/>
    <col min="261" max="261" width="11.21875" style="1" customWidth="1"/>
    <col min="262" max="262" width="8.6640625" style="1" bestFit="1" customWidth="1"/>
    <col min="263" max="263" width="11.88671875" style="1" bestFit="1" customWidth="1"/>
    <col min="264" max="264" width="13.109375" style="1" bestFit="1" customWidth="1"/>
    <col min="265" max="265" width="11.21875" style="1" customWidth="1"/>
    <col min="266" max="266" width="11.5546875" style="1" customWidth="1"/>
    <col min="267" max="267" width="10" style="1" bestFit="1" customWidth="1"/>
    <col min="268" max="268" width="10.77734375" style="1" customWidth="1"/>
    <col min="269" max="270" width="11.88671875" style="1" bestFit="1" customWidth="1"/>
    <col min="271" max="271" width="11" style="1" bestFit="1" customWidth="1"/>
    <col min="272" max="273" width="10" style="1" bestFit="1" customWidth="1"/>
    <col min="274" max="274" width="11.88671875" style="1" bestFit="1" customWidth="1"/>
    <col min="275" max="275" width="11.109375" style="1" bestFit="1" customWidth="1"/>
    <col min="276" max="276" width="3.33203125" style="1" bestFit="1" customWidth="1"/>
    <col min="277" max="512" width="7.21875" style="1"/>
    <col min="513" max="513" width="3.6640625" style="1" bestFit="1" customWidth="1"/>
    <col min="514" max="514" width="14.6640625" style="1" customWidth="1"/>
    <col min="515" max="515" width="12.6640625" style="1" bestFit="1" customWidth="1"/>
    <col min="516" max="516" width="6.109375" style="1" bestFit="1" customWidth="1"/>
    <col min="517" max="517" width="11.21875" style="1" customWidth="1"/>
    <col min="518" max="518" width="8.6640625" style="1" bestFit="1" customWidth="1"/>
    <col min="519" max="519" width="11.88671875" style="1" bestFit="1" customWidth="1"/>
    <col min="520" max="520" width="13.109375" style="1" bestFit="1" customWidth="1"/>
    <col min="521" max="521" width="11.21875" style="1" customWidth="1"/>
    <col min="522" max="522" width="11.5546875" style="1" customWidth="1"/>
    <col min="523" max="523" width="10" style="1" bestFit="1" customWidth="1"/>
    <col min="524" max="524" width="10.77734375" style="1" customWidth="1"/>
    <col min="525" max="526" width="11.88671875" style="1" bestFit="1" customWidth="1"/>
    <col min="527" max="527" width="11" style="1" bestFit="1" customWidth="1"/>
    <col min="528" max="529" width="10" style="1" bestFit="1" customWidth="1"/>
    <col min="530" max="530" width="11.88671875" style="1" bestFit="1" customWidth="1"/>
    <col min="531" max="531" width="11.109375" style="1" bestFit="1" customWidth="1"/>
    <col min="532" max="532" width="3.33203125" style="1" bestFit="1" customWidth="1"/>
    <col min="533" max="768" width="7.21875" style="1"/>
    <col min="769" max="769" width="3.6640625" style="1" bestFit="1" customWidth="1"/>
    <col min="770" max="770" width="14.6640625" style="1" customWidth="1"/>
    <col min="771" max="771" width="12.6640625" style="1" bestFit="1" customWidth="1"/>
    <col min="772" max="772" width="6.109375" style="1" bestFit="1" customWidth="1"/>
    <col min="773" max="773" width="11.21875" style="1" customWidth="1"/>
    <col min="774" max="774" width="8.6640625" style="1" bestFit="1" customWidth="1"/>
    <col min="775" max="775" width="11.88671875" style="1" bestFit="1" customWidth="1"/>
    <col min="776" max="776" width="13.109375" style="1" bestFit="1" customWidth="1"/>
    <col min="777" max="777" width="11.21875" style="1" customWidth="1"/>
    <col min="778" max="778" width="11.5546875" style="1" customWidth="1"/>
    <col min="779" max="779" width="10" style="1" bestFit="1" customWidth="1"/>
    <col min="780" max="780" width="10.77734375" style="1" customWidth="1"/>
    <col min="781" max="782" width="11.88671875" style="1" bestFit="1" customWidth="1"/>
    <col min="783" max="783" width="11" style="1" bestFit="1" customWidth="1"/>
    <col min="784" max="785" width="10" style="1" bestFit="1" customWidth="1"/>
    <col min="786" max="786" width="11.88671875" style="1" bestFit="1" customWidth="1"/>
    <col min="787" max="787" width="11.109375" style="1" bestFit="1" customWidth="1"/>
    <col min="788" max="788" width="3.33203125" style="1" bestFit="1" customWidth="1"/>
    <col min="789" max="1024" width="7.21875" style="1"/>
    <col min="1025" max="1025" width="3.6640625" style="1" bestFit="1" customWidth="1"/>
    <col min="1026" max="1026" width="14.6640625" style="1" customWidth="1"/>
    <col min="1027" max="1027" width="12.6640625" style="1" bestFit="1" customWidth="1"/>
    <col min="1028" max="1028" width="6.109375" style="1" bestFit="1" customWidth="1"/>
    <col min="1029" max="1029" width="11.21875" style="1" customWidth="1"/>
    <col min="1030" max="1030" width="8.6640625" style="1" bestFit="1" customWidth="1"/>
    <col min="1031" max="1031" width="11.88671875" style="1" bestFit="1" customWidth="1"/>
    <col min="1032" max="1032" width="13.109375" style="1" bestFit="1" customWidth="1"/>
    <col min="1033" max="1033" width="11.21875" style="1" customWidth="1"/>
    <col min="1034" max="1034" width="11.5546875" style="1" customWidth="1"/>
    <col min="1035" max="1035" width="10" style="1" bestFit="1" customWidth="1"/>
    <col min="1036" max="1036" width="10.77734375" style="1" customWidth="1"/>
    <col min="1037" max="1038" width="11.88671875" style="1" bestFit="1" customWidth="1"/>
    <col min="1039" max="1039" width="11" style="1" bestFit="1" customWidth="1"/>
    <col min="1040" max="1041" width="10" style="1" bestFit="1" customWidth="1"/>
    <col min="1042" max="1042" width="11.88671875" style="1" bestFit="1" customWidth="1"/>
    <col min="1043" max="1043" width="11.109375" style="1" bestFit="1" customWidth="1"/>
    <col min="1044" max="1044" width="3.33203125" style="1" bestFit="1" customWidth="1"/>
    <col min="1045" max="1280" width="7.21875" style="1"/>
    <col min="1281" max="1281" width="3.6640625" style="1" bestFit="1" customWidth="1"/>
    <col min="1282" max="1282" width="14.6640625" style="1" customWidth="1"/>
    <col min="1283" max="1283" width="12.6640625" style="1" bestFit="1" customWidth="1"/>
    <col min="1284" max="1284" width="6.109375" style="1" bestFit="1" customWidth="1"/>
    <col min="1285" max="1285" width="11.21875" style="1" customWidth="1"/>
    <col min="1286" max="1286" width="8.6640625" style="1" bestFit="1" customWidth="1"/>
    <col min="1287" max="1287" width="11.88671875" style="1" bestFit="1" customWidth="1"/>
    <col min="1288" max="1288" width="13.109375" style="1" bestFit="1" customWidth="1"/>
    <col min="1289" max="1289" width="11.21875" style="1" customWidth="1"/>
    <col min="1290" max="1290" width="11.5546875" style="1" customWidth="1"/>
    <col min="1291" max="1291" width="10" style="1" bestFit="1" customWidth="1"/>
    <col min="1292" max="1292" width="10.77734375" style="1" customWidth="1"/>
    <col min="1293" max="1294" width="11.88671875" style="1" bestFit="1" customWidth="1"/>
    <col min="1295" max="1295" width="11" style="1" bestFit="1" customWidth="1"/>
    <col min="1296" max="1297" width="10" style="1" bestFit="1" customWidth="1"/>
    <col min="1298" max="1298" width="11.88671875" style="1" bestFit="1" customWidth="1"/>
    <col min="1299" max="1299" width="11.109375" style="1" bestFit="1" customWidth="1"/>
    <col min="1300" max="1300" width="3.33203125" style="1" bestFit="1" customWidth="1"/>
    <col min="1301" max="1536" width="7.21875" style="1"/>
    <col min="1537" max="1537" width="3.6640625" style="1" bestFit="1" customWidth="1"/>
    <col min="1538" max="1538" width="14.6640625" style="1" customWidth="1"/>
    <col min="1539" max="1539" width="12.6640625" style="1" bestFit="1" customWidth="1"/>
    <col min="1540" max="1540" width="6.109375" style="1" bestFit="1" customWidth="1"/>
    <col min="1541" max="1541" width="11.21875" style="1" customWidth="1"/>
    <col min="1542" max="1542" width="8.6640625" style="1" bestFit="1" customWidth="1"/>
    <col min="1543" max="1543" width="11.88671875" style="1" bestFit="1" customWidth="1"/>
    <col min="1544" max="1544" width="13.109375" style="1" bestFit="1" customWidth="1"/>
    <col min="1545" max="1545" width="11.21875" style="1" customWidth="1"/>
    <col min="1546" max="1546" width="11.5546875" style="1" customWidth="1"/>
    <col min="1547" max="1547" width="10" style="1" bestFit="1" customWidth="1"/>
    <col min="1548" max="1548" width="10.77734375" style="1" customWidth="1"/>
    <col min="1549" max="1550" width="11.88671875" style="1" bestFit="1" customWidth="1"/>
    <col min="1551" max="1551" width="11" style="1" bestFit="1" customWidth="1"/>
    <col min="1552" max="1553" width="10" style="1" bestFit="1" customWidth="1"/>
    <col min="1554" max="1554" width="11.88671875" style="1" bestFit="1" customWidth="1"/>
    <col min="1555" max="1555" width="11.109375" style="1" bestFit="1" customWidth="1"/>
    <col min="1556" max="1556" width="3.33203125" style="1" bestFit="1" customWidth="1"/>
    <col min="1557" max="1792" width="7.21875" style="1"/>
    <col min="1793" max="1793" width="3.6640625" style="1" bestFit="1" customWidth="1"/>
    <col min="1794" max="1794" width="14.6640625" style="1" customWidth="1"/>
    <col min="1795" max="1795" width="12.6640625" style="1" bestFit="1" customWidth="1"/>
    <col min="1796" max="1796" width="6.109375" style="1" bestFit="1" customWidth="1"/>
    <col min="1797" max="1797" width="11.21875" style="1" customWidth="1"/>
    <col min="1798" max="1798" width="8.6640625" style="1" bestFit="1" customWidth="1"/>
    <col min="1799" max="1799" width="11.88671875" style="1" bestFit="1" customWidth="1"/>
    <col min="1800" max="1800" width="13.109375" style="1" bestFit="1" customWidth="1"/>
    <col min="1801" max="1801" width="11.21875" style="1" customWidth="1"/>
    <col min="1802" max="1802" width="11.5546875" style="1" customWidth="1"/>
    <col min="1803" max="1803" width="10" style="1" bestFit="1" customWidth="1"/>
    <col min="1804" max="1804" width="10.77734375" style="1" customWidth="1"/>
    <col min="1805" max="1806" width="11.88671875" style="1" bestFit="1" customWidth="1"/>
    <col min="1807" max="1807" width="11" style="1" bestFit="1" customWidth="1"/>
    <col min="1808" max="1809" width="10" style="1" bestFit="1" customWidth="1"/>
    <col min="1810" max="1810" width="11.88671875" style="1" bestFit="1" customWidth="1"/>
    <col min="1811" max="1811" width="11.109375" style="1" bestFit="1" customWidth="1"/>
    <col min="1812" max="1812" width="3.33203125" style="1" bestFit="1" customWidth="1"/>
    <col min="1813" max="2048" width="7.21875" style="1"/>
    <col min="2049" max="2049" width="3.6640625" style="1" bestFit="1" customWidth="1"/>
    <col min="2050" max="2050" width="14.6640625" style="1" customWidth="1"/>
    <col min="2051" max="2051" width="12.6640625" style="1" bestFit="1" customWidth="1"/>
    <col min="2052" max="2052" width="6.109375" style="1" bestFit="1" customWidth="1"/>
    <col min="2053" max="2053" width="11.21875" style="1" customWidth="1"/>
    <col min="2054" max="2054" width="8.6640625" style="1" bestFit="1" customWidth="1"/>
    <col min="2055" max="2055" width="11.88671875" style="1" bestFit="1" customWidth="1"/>
    <col min="2056" max="2056" width="13.109375" style="1" bestFit="1" customWidth="1"/>
    <col min="2057" max="2057" width="11.21875" style="1" customWidth="1"/>
    <col min="2058" max="2058" width="11.5546875" style="1" customWidth="1"/>
    <col min="2059" max="2059" width="10" style="1" bestFit="1" customWidth="1"/>
    <col min="2060" max="2060" width="10.77734375" style="1" customWidth="1"/>
    <col min="2061" max="2062" width="11.88671875" style="1" bestFit="1" customWidth="1"/>
    <col min="2063" max="2063" width="11" style="1" bestFit="1" customWidth="1"/>
    <col min="2064" max="2065" width="10" style="1" bestFit="1" customWidth="1"/>
    <col min="2066" max="2066" width="11.88671875" style="1" bestFit="1" customWidth="1"/>
    <col min="2067" max="2067" width="11.109375" style="1" bestFit="1" customWidth="1"/>
    <col min="2068" max="2068" width="3.33203125" style="1" bestFit="1" customWidth="1"/>
    <col min="2069" max="2304" width="7.21875" style="1"/>
    <col min="2305" max="2305" width="3.6640625" style="1" bestFit="1" customWidth="1"/>
    <col min="2306" max="2306" width="14.6640625" style="1" customWidth="1"/>
    <col min="2307" max="2307" width="12.6640625" style="1" bestFit="1" customWidth="1"/>
    <col min="2308" max="2308" width="6.109375" style="1" bestFit="1" customWidth="1"/>
    <col min="2309" max="2309" width="11.21875" style="1" customWidth="1"/>
    <col min="2310" max="2310" width="8.6640625" style="1" bestFit="1" customWidth="1"/>
    <col min="2311" max="2311" width="11.88671875" style="1" bestFit="1" customWidth="1"/>
    <col min="2312" max="2312" width="13.109375" style="1" bestFit="1" customWidth="1"/>
    <col min="2313" max="2313" width="11.21875" style="1" customWidth="1"/>
    <col min="2314" max="2314" width="11.5546875" style="1" customWidth="1"/>
    <col min="2315" max="2315" width="10" style="1" bestFit="1" customWidth="1"/>
    <col min="2316" max="2316" width="10.77734375" style="1" customWidth="1"/>
    <col min="2317" max="2318" width="11.88671875" style="1" bestFit="1" customWidth="1"/>
    <col min="2319" max="2319" width="11" style="1" bestFit="1" customWidth="1"/>
    <col min="2320" max="2321" width="10" style="1" bestFit="1" customWidth="1"/>
    <col min="2322" max="2322" width="11.88671875" style="1" bestFit="1" customWidth="1"/>
    <col min="2323" max="2323" width="11.109375" style="1" bestFit="1" customWidth="1"/>
    <col min="2324" max="2324" width="3.33203125" style="1" bestFit="1" customWidth="1"/>
    <col min="2325" max="2560" width="7.21875" style="1"/>
    <col min="2561" max="2561" width="3.6640625" style="1" bestFit="1" customWidth="1"/>
    <col min="2562" max="2562" width="14.6640625" style="1" customWidth="1"/>
    <col min="2563" max="2563" width="12.6640625" style="1" bestFit="1" customWidth="1"/>
    <col min="2564" max="2564" width="6.109375" style="1" bestFit="1" customWidth="1"/>
    <col min="2565" max="2565" width="11.21875" style="1" customWidth="1"/>
    <col min="2566" max="2566" width="8.6640625" style="1" bestFit="1" customWidth="1"/>
    <col min="2567" max="2567" width="11.88671875" style="1" bestFit="1" customWidth="1"/>
    <col min="2568" max="2568" width="13.109375" style="1" bestFit="1" customWidth="1"/>
    <col min="2569" max="2569" width="11.21875" style="1" customWidth="1"/>
    <col min="2570" max="2570" width="11.5546875" style="1" customWidth="1"/>
    <col min="2571" max="2571" width="10" style="1" bestFit="1" customWidth="1"/>
    <col min="2572" max="2572" width="10.77734375" style="1" customWidth="1"/>
    <col min="2573" max="2574" width="11.88671875" style="1" bestFit="1" customWidth="1"/>
    <col min="2575" max="2575" width="11" style="1" bestFit="1" customWidth="1"/>
    <col min="2576" max="2577" width="10" style="1" bestFit="1" customWidth="1"/>
    <col min="2578" max="2578" width="11.88671875" style="1" bestFit="1" customWidth="1"/>
    <col min="2579" max="2579" width="11.109375" style="1" bestFit="1" customWidth="1"/>
    <col min="2580" max="2580" width="3.33203125" style="1" bestFit="1" customWidth="1"/>
    <col min="2581" max="2816" width="7.21875" style="1"/>
    <col min="2817" max="2817" width="3.6640625" style="1" bestFit="1" customWidth="1"/>
    <col min="2818" max="2818" width="14.6640625" style="1" customWidth="1"/>
    <col min="2819" max="2819" width="12.6640625" style="1" bestFit="1" customWidth="1"/>
    <col min="2820" max="2820" width="6.109375" style="1" bestFit="1" customWidth="1"/>
    <col min="2821" max="2821" width="11.21875" style="1" customWidth="1"/>
    <col min="2822" max="2822" width="8.6640625" style="1" bestFit="1" customWidth="1"/>
    <col min="2823" max="2823" width="11.88671875" style="1" bestFit="1" customWidth="1"/>
    <col min="2824" max="2824" width="13.109375" style="1" bestFit="1" customWidth="1"/>
    <col min="2825" max="2825" width="11.21875" style="1" customWidth="1"/>
    <col min="2826" max="2826" width="11.5546875" style="1" customWidth="1"/>
    <col min="2827" max="2827" width="10" style="1" bestFit="1" customWidth="1"/>
    <col min="2828" max="2828" width="10.77734375" style="1" customWidth="1"/>
    <col min="2829" max="2830" width="11.88671875" style="1" bestFit="1" customWidth="1"/>
    <col min="2831" max="2831" width="11" style="1" bestFit="1" customWidth="1"/>
    <col min="2832" max="2833" width="10" style="1" bestFit="1" customWidth="1"/>
    <col min="2834" max="2834" width="11.88671875" style="1" bestFit="1" customWidth="1"/>
    <col min="2835" max="2835" width="11.109375" style="1" bestFit="1" customWidth="1"/>
    <col min="2836" max="2836" width="3.33203125" style="1" bestFit="1" customWidth="1"/>
    <col min="2837" max="3072" width="7.21875" style="1"/>
    <col min="3073" max="3073" width="3.6640625" style="1" bestFit="1" customWidth="1"/>
    <col min="3074" max="3074" width="14.6640625" style="1" customWidth="1"/>
    <col min="3075" max="3075" width="12.6640625" style="1" bestFit="1" customWidth="1"/>
    <col min="3076" max="3076" width="6.109375" style="1" bestFit="1" customWidth="1"/>
    <col min="3077" max="3077" width="11.21875" style="1" customWidth="1"/>
    <col min="3078" max="3078" width="8.6640625" style="1" bestFit="1" customWidth="1"/>
    <col min="3079" max="3079" width="11.88671875" style="1" bestFit="1" customWidth="1"/>
    <col min="3080" max="3080" width="13.109375" style="1" bestFit="1" customWidth="1"/>
    <col min="3081" max="3081" width="11.21875" style="1" customWidth="1"/>
    <col min="3082" max="3082" width="11.5546875" style="1" customWidth="1"/>
    <col min="3083" max="3083" width="10" style="1" bestFit="1" customWidth="1"/>
    <col min="3084" max="3084" width="10.77734375" style="1" customWidth="1"/>
    <col min="3085" max="3086" width="11.88671875" style="1" bestFit="1" customWidth="1"/>
    <col min="3087" max="3087" width="11" style="1" bestFit="1" customWidth="1"/>
    <col min="3088" max="3089" width="10" style="1" bestFit="1" customWidth="1"/>
    <col min="3090" max="3090" width="11.88671875" style="1" bestFit="1" customWidth="1"/>
    <col min="3091" max="3091" width="11.109375" style="1" bestFit="1" customWidth="1"/>
    <col min="3092" max="3092" width="3.33203125" style="1" bestFit="1" customWidth="1"/>
    <col min="3093" max="3328" width="7.21875" style="1"/>
    <col min="3329" max="3329" width="3.6640625" style="1" bestFit="1" customWidth="1"/>
    <col min="3330" max="3330" width="14.6640625" style="1" customWidth="1"/>
    <col min="3331" max="3331" width="12.6640625" style="1" bestFit="1" customWidth="1"/>
    <col min="3332" max="3332" width="6.109375" style="1" bestFit="1" customWidth="1"/>
    <col min="3333" max="3333" width="11.21875" style="1" customWidth="1"/>
    <col min="3334" max="3334" width="8.6640625" style="1" bestFit="1" customWidth="1"/>
    <col min="3335" max="3335" width="11.88671875" style="1" bestFit="1" customWidth="1"/>
    <col min="3336" max="3336" width="13.109375" style="1" bestFit="1" customWidth="1"/>
    <col min="3337" max="3337" width="11.21875" style="1" customWidth="1"/>
    <col min="3338" max="3338" width="11.5546875" style="1" customWidth="1"/>
    <col min="3339" max="3339" width="10" style="1" bestFit="1" customWidth="1"/>
    <col min="3340" max="3340" width="10.77734375" style="1" customWidth="1"/>
    <col min="3341" max="3342" width="11.88671875" style="1" bestFit="1" customWidth="1"/>
    <col min="3343" max="3343" width="11" style="1" bestFit="1" customWidth="1"/>
    <col min="3344" max="3345" width="10" style="1" bestFit="1" customWidth="1"/>
    <col min="3346" max="3346" width="11.88671875" style="1" bestFit="1" customWidth="1"/>
    <col min="3347" max="3347" width="11.109375" style="1" bestFit="1" customWidth="1"/>
    <col min="3348" max="3348" width="3.33203125" style="1" bestFit="1" customWidth="1"/>
    <col min="3349" max="3584" width="7.21875" style="1"/>
    <col min="3585" max="3585" width="3.6640625" style="1" bestFit="1" customWidth="1"/>
    <col min="3586" max="3586" width="14.6640625" style="1" customWidth="1"/>
    <col min="3587" max="3587" width="12.6640625" style="1" bestFit="1" customWidth="1"/>
    <col min="3588" max="3588" width="6.109375" style="1" bestFit="1" customWidth="1"/>
    <col min="3589" max="3589" width="11.21875" style="1" customWidth="1"/>
    <col min="3590" max="3590" width="8.6640625" style="1" bestFit="1" customWidth="1"/>
    <col min="3591" max="3591" width="11.88671875" style="1" bestFit="1" customWidth="1"/>
    <col min="3592" max="3592" width="13.109375" style="1" bestFit="1" customWidth="1"/>
    <col min="3593" max="3593" width="11.21875" style="1" customWidth="1"/>
    <col min="3594" max="3594" width="11.5546875" style="1" customWidth="1"/>
    <col min="3595" max="3595" width="10" style="1" bestFit="1" customWidth="1"/>
    <col min="3596" max="3596" width="10.77734375" style="1" customWidth="1"/>
    <col min="3597" max="3598" width="11.88671875" style="1" bestFit="1" customWidth="1"/>
    <col min="3599" max="3599" width="11" style="1" bestFit="1" customWidth="1"/>
    <col min="3600" max="3601" width="10" style="1" bestFit="1" customWidth="1"/>
    <col min="3602" max="3602" width="11.88671875" style="1" bestFit="1" customWidth="1"/>
    <col min="3603" max="3603" width="11.109375" style="1" bestFit="1" customWidth="1"/>
    <col min="3604" max="3604" width="3.33203125" style="1" bestFit="1" customWidth="1"/>
    <col min="3605" max="3840" width="7.21875" style="1"/>
    <col min="3841" max="3841" width="3.6640625" style="1" bestFit="1" customWidth="1"/>
    <col min="3842" max="3842" width="14.6640625" style="1" customWidth="1"/>
    <col min="3843" max="3843" width="12.6640625" style="1" bestFit="1" customWidth="1"/>
    <col min="3844" max="3844" width="6.109375" style="1" bestFit="1" customWidth="1"/>
    <col min="3845" max="3845" width="11.21875" style="1" customWidth="1"/>
    <col min="3846" max="3846" width="8.6640625" style="1" bestFit="1" customWidth="1"/>
    <col min="3847" max="3847" width="11.88671875" style="1" bestFit="1" customWidth="1"/>
    <col min="3848" max="3848" width="13.109375" style="1" bestFit="1" customWidth="1"/>
    <col min="3849" max="3849" width="11.21875" style="1" customWidth="1"/>
    <col min="3850" max="3850" width="11.5546875" style="1" customWidth="1"/>
    <col min="3851" max="3851" width="10" style="1" bestFit="1" customWidth="1"/>
    <col min="3852" max="3852" width="10.77734375" style="1" customWidth="1"/>
    <col min="3853" max="3854" width="11.88671875" style="1" bestFit="1" customWidth="1"/>
    <col min="3855" max="3855" width="11" style="1" bestFit="1" customWidth="1"/>
    <col min="3856" max="3857" width="10" style="1" bestFit="1" customWidth="1"/>
    <col min="3858" max="3858" width="11.88671875" style="1" bestFit="1" customWidth="1"/>
    <col min="3859" max="3859" width="11.109375" style="1" bestFit="1" customWidth="1"/>
    <col min="3860" max="3860" width="3.33203125" style="1" bestFit="1" customWidth="1"/>
    <col min="3861" max="4096" width="7.21875" style="1"/>
    <col min="4097" max="4097" width="3.6640625" style="1" bestFit="1" customWidth="1"/>
    <col min="4098" max="4098" width="14.6640625" style="1" customWidth="1"/>
    <col min="4099" max="4099" width="12.6640625" style="1" bestFit="1" customWidth="1"/>
    <col min="4100" max="4100" width="6.109375" style="1" bestFit="1" customWidth="1"/>
    <col min="4101" max="4101" width="11.21875" style="1" customWidth="1"/>
    <col min="4102" max="4102" width="8.6640625" style="1" bestFit="1" customWidth="1"/>
    <col min="4103" max="4103" width="11.88671875" style="1" bestFit="1" customWidth="1"/>
    <col min="4104" max="4104" width="13.109375" style="1" bestFit="1" customWidth="1"/>
    <col min="4105" max="4105" width="11.21875" style="1" customWidth="1"/>
    <col min="4106" max="4106" width="11.5546875" style="1" customWidth="1"/>
    <col min="4107" max="4107" width="10" style="1" bestFit="1" customWidth="1"/>
    <col min="4108" max="4108" width="10.77734375" style="1" customWidth="1"/>
    <col min="4109" max="4110" width="11.88671875" style="1" bestFit="1" customWidth="1"/>
    <col min="4111" max="4111" width="11" style="1" bestFit="1" customWidth="1"/>
    <col min="4112" max="4113" width="10" style="1" bestFit="1" customWidth="1"/>
    <col min="4114" max="4114" width="11.88671875" style="1" bestFit="1" customWidth="1"/>
    <col min="4115" max="4115" width="11.109375" style="1" bestFit="1" customWidth="1"/>
    <col min="4116" max="4116" width="3.33203125" style="1" bestFit="1" customWidth="1"/>
    <col min="4117" max="4352" width="7.21875" style="1"/>
    <col min="4353" max="4353" width="3.6640625" style="1" bestFit="1" customWidth="1"/>
    <col min="4354" max="4354" width="14.6640625" style="1" customWidth="1"/>
    <col min="4355" max="4355" width="12.6640625" style="1" bestFit="1" customWidth="1"/>
    <col min="4356" max="4356" width="6.109375" style="1" bestFit="1" customWidth="1"/>
    <col min="4357" max="4357" width="11.21875" style="1" customWidth="1"/>
    <col min="4358" max="4358" width="8.6640625" style="1" bestFit="1" customWidth="1"/>
    <col min="4359" max="4359" width="11.88671875" style="1" bestFit="1" customWidth="1"/>
    <col min="4360" max="4360" width="13.109375" style="1" bestFit="1" customWidth="1"/>
    <col min="4361" max="4361" width="11.21875" style="1" customWidth="1"/>
    <col min="4362" max="4362" width="11.5546875" style="1" customWidth="1"/>
    <col min="4363" max="4363" width="10" style="1" bestFit="1" customWidth="1"/>
    <col min="4364" max="4364" width="10.77734375" style="1" customWidth="1"/>
    <col min="4365" max="4366" width="11.88671875" style="1" bestFit="1" customWidth="1"/>
    <col min="4367" max="4367" width="11" style="1" bestFit="1" customWidth="1"/>
    <col min="4368" max="4369" width="10" style="1" bestFit="1" customWidth="1"/>
    <col min="4370" max="4370" width="11.88671875" style="1" bestFit="1" customWidth="1"/>
    <col min="4371" max="4371" width="11.109375" style="1" bestFit="1" customWidth="1"/>
    <col min="4372" max="4372" width="3.33203125" style="1" bestFit="1" customWidth="1"/>
    <col min="4373" max="4608" width="7.21875" style="1"/>
    <col min="4609" max="4609" width="3.6640625" style="1" bestFit="1" customWidth="1"/>
    <col min="4610" max="4610" width="14.6640625" style="1" customWidth="1"/>
    <col min="4611" max="4611" width="12.6640625" style="1" bestFit="1" customWidth="1"/>
    <col min="4612" max="4612" width="6.109375" style="1" bestFit="1" customWidth="1"/>
    <col min="4613" max="4613" width="11.21875" style="1" customWidth="1"/>
    <col min="4614" max="4614" width="8.6640625" style="1" bestFit="1" customWidth="1"/>
    <col min="4615" max="4615" width="11.88671875" style="1" bestFit="1" customWidth="1"/>
    <col min="4616" max="4616" width="13.109375" style="1" bestFit="1" customWidth="1"/>
    <col min="4617" max="4617" width="11.21875" style="1" customWidth="1"/>
    <col min="4618" max="4618" width="11.5546875" style="1" customWidth="1"/>
    <col min="4619" max="4619" width="10" style="1" bestFit="1" customWidth="1"/>
    <col min="4620" max="4620" width="10.77734375" style="1" customWidth="1"/>
    <col min="4621" max="4622" width="11.88671875" style="1" bestFit="1" customWidth="1"/>
    <col min="4623" max="4623" width="11" style="1" bestFit="1" customWidth="1"/>
    <col min="4624" max="4625" width="10" style="1" bestFit="1" customWidth="1"/>
    <col min="4626" max="4626" width="11.88671875" style="1" bestFit="1" customWidth="1"/>
    <col min="4627" max="4627" width="11.109375" style="1" bestFit="1" customWidth="1"/>
    <col min="4628" max="4628" width="3.33203125" style="1" bestFit="1" customWidth="1"/>
    <col min="4629" max="4864" width="7.21875" style="1"/>
    <col min="4865" max="4865" width="3.6640625" style="1" bestFit="1" customWidth="1"/>
    <col min="4866" max="4866" width="14.6640625" style="1" customWidth="1"/>
    <col min="4867" max="4867" width="12.6640625" style="1" bestFit="1" customWidth="1"/>
    <col min="4868" max="4868" width="6.109375" style="1" bestFit="1" customWidth="1"/>
    <col min="4869" max="4869" width="11.21875" style="1" customWidth="1"/>
    <col min="4870" max="4870" width="8.6640625" style="1" bestFit="1" customWidth="1"/>
    <col min="4871" max="4871" width="11.88671875" style="1" bestFit="1" customWidth="1"/>
    <col min="4872" max="4872" width="13.109375" style="1" bestFit="1" customWidth="1"/>
    <col min="4873" max="4873" width="11.21875" style="1" customWidth="1"/>
    <col min="4874" max="4874" width="11.5546875" style="1" customWidth="1"/>
    <col min="4875" max="4875" width="10" style="1" bestFit="1" customWidth="1"/>
    <col min="4876" max="4876" width="10.77734375" style="1" customWidth="1"/>
    <col min="4877" max="4878" width="11.88671875" style="1" bestFit="1" customWidth="1"/>
    <col min="4879" max="4879" width="11" style="1" bestFit="1" customWidth="1"/>
    <col min="4880" max="4881" width="10" style="1" bestFit="1" customWidth="1"/>
    <col min="4882" max="4882" width="11.88671875" style="1" bestFit="1" customWidth="1"/>
    <col min="4883" max="4883" width="11.109375" style="1" bestFit="1" customWidth="1"/>
    <col min="4884" max="4884" width="3.33203125" style="1" bestFit="1" customWidth="1"/>
    <col min="4885" max="5120" width="7.21875" style="1"/>
    <col min="5121" max="5121" width="3.6640625" style="1" bestFit="1" customWidth="1"/>
    <col min="5122" max="5122" width="14.6640625" style="1" customWidth="1"/>
    <col min="5123" max="5123" width="12.6640625" style="1" bestFit="1" customWidth="1"/>
    <col min="5124" max="5124" width="6.109375" style="1" bestFit="1" customWidth="1"/>
    <col min="5125" max="5125" width="11.21875" style="1" customWidth="1"/>
    <col min="5126" max="5126" width="8.6640625" style="1" bestFit="1" customWidth="1"/>
    <col min="5127" max="5127" width="11.88671875" style="1" bestFit="1" customWidth="1"/>
    <col min="5128" max="5128" width="13.109375" style="1" bestFit="1" customWidth="1"/>
    <col min="5129" max="5129" width="11.21875" style="1" customWidth="1"/>
    <col min="5130" max="5130" width="11.5546875" style="1" customWidth="1"/>
    <col min="5131" max="5131" width="10" style="1" bestFit="1" customWidth="1"/>
    <col min="5132" max="5132" width="10.77734375" style="1" customWidth="1"/>
    <col min="5133" max="5134" width="11.88671875" style="1" bestFit="1" customWidth="1"/>
    <col min="5135" max="5135" width="11" style="1" bestFit="1" customWidth="1"/>
    <col min="5136" max="5137" width="10" style="1" bestFit="1" customWidth="1"/>
    <col min="5138" max="5138" width="11.88671875" style="1" bestFit="1" customWidth="1"/>
    <col min="5139" max="5139" width="11.109375" style="1" bestFit="1" customWidth="1"/>
    <col min="5140" max="5140" width="3.33203125" style="1" bestFit="1" customWidth="1"/>
    <col min="5141" max="5376" width="7.21875" style="1"/>
    <col min="5377" max="5377" width="3.6640625" style="1" bestFit="1" customWidth="1"/>
    <col min="5378" max="5378" width="14.6640625" style="1" customWidth="1"/>
    <col min="5379" max="5379" width="12.6640625" style="1" bestFit="1" customWidth="1"/>
    <col min="5380" max="5380" width="6.109375" style="1" bestFit="1" customWidth="1"/>
    <col min="5381" max="5381" width="11.21875" style="1" customWidth="1"/>
    <col min="5382" max="5382" width="8.6640625" style="1" bestFit="1" customWidth="1"/>
    <col min="5383" max="5383" width="11.88671875" style="1" bestFit="1" customWidth="1"/>
    <col min="5384" max="5384" width="13.109375" style="1" bestFit="1" customWidth="1"/>
    <col min="5385" max="5385" width="11.21875" style="1" customWidth="1"/>
    <col min="5386" max="5386" width="11.5546875" style="1" customWidth="1"/>
    <col min="5387" max="5387" width="10" style="1" bestFit="1" customWidth="1"/>
    <col min="5388" max="5388" width="10.77734375" style="1" customWidth="1"/>
    <col min="5389" max="5390" width="11.88671875" style="1" bestFit="1" customWidth="1"/>
    <col min="5391" max="5391" width="11" style="1" bestFit="1" customWidth="1"/>
    <col min="5392" max="5393" width="10" style="1" bestFit="1" customWidth="1"/>
    <col min="5394" max="5394" width="11.88671875" style="1" bestFit="1" customWidth="1"/>
    <col min="5395" max="5395" width="11.109375" style="1" bestFit="1" customWidth="1"/>
    <col min="5396" max="5396" width="3.33203125" style="1" bestFit="1" customWidth="1"/>
    <col min="5397" max="5632" width="7.21875" style="1"/>
    <col min="5633" max="5633" width="3.6640625" style="1" bestFit="1" customWidth="1"/>
    <col min="5634" max="5634" width="14.6640625" style="1" customWidth="1"/>
    <col min="5635" max="5635" width="12.6640625" style="1" bestFit="1" customWidth="1"/>
    <col min="5636" max="5636" width="6.109375" style="1" bestFit="1" customWidth="1"/>
    <col min="5637" max="5637" width="11.21875" style="1" customWidth="1"/>
    <col min="5638" max="5638" width="8.6640625" style="1" bestFit="1" customWidth="1"/>
    <col min="5639" max="5639" width="11.88671875" style="1" bestFit="1" customWidth="1"/>
    <col min="5640" max="5640" width="13.109375" style="1" bestFit="1" customWidth="1"/>
    <col min="5641" max="5641" width="11.21875" style="1" customWidth="1"/>
    <col min="5642" max="5642" width="11.5546875" style="1" customWidth="1"/>
    <col min="5643" max="5643" width="10" style="1" bestFit="1" customWidth="1"/>
    <col min="5644" max="5644" width="10.77734375" style="1" customWidth="1"/>
    <col min="5645" max="5646" width="11.88671875" style="1" bestFit="1" customWidth="1"/>
    <col min="5647" max="5647" width="11" style="1" bestFit="1" customWidth="1"/>
    <col min="5648" max="5649" width="10" style="1" bestFit="1" customWidth="1"/>
    <col min="5650" max="5650" width="11.88671875" style="1" bestFit="1" customWidth="1"/>
    <col min="5651" max="5651" width="11.109375" style="1" bestFit="1" customWidth="1"/>
    <col min="5652" max="5652" width="3.33203125" style="1" bestFit="1" customWidth="1"/>
    <col min="5653" max="5888" width="7.21875" style="1"/>
    <col min="5889" max="5889" width="3.6640625" style="1" bestFit="1" customWidth="1"/>
    <col min="5890" max="5890" width="14.6640625" style="1" customWidth="1"/>
    <col min="5891" max="5891" width="12.6640625" style="1" bestFit="1" customWidth="1"/>
    <col min="5892" max="5892" width="6.109375" style="1" bestFit="1" customWidth="1"/>
    <col min="5893" max="5893" width="11.21875" style="1" customWidth="1"/>
    <col min="5894" max="5894" width="8.6640625" style="1" bestFit="1" customWidth="1"/>
    <col min="5895" max="5895" width="11.88671875" style="1" bestFit="1" customWidth="1"/>
    <col min="5896" max="5896" width="13.109375" style="1" bestFit="1" customWidth="1"/>
    <col min="5897" max="5897" width="11.21875" style="1" customWidth="1"/>
    <col min="5898" max="5898" width="11.5546875" style="1" customWidth="1"/>
    <col min="5899" max="5899" width="10" style="1" bestFit="1" customWidth="1"/>
    <col min="5900" max="5900" width="10.77734375" style="1" customWidth="1"/>
    <col min="5901" max="5902" width="11.88671875" style="1" bestFit="1" customWidth="1"/>
    <col min="5903" max="5903" width="11" style="1" bestFit="1" customWidth="1"/>
    <col min="5904" max="5905" width="10" style="1" bestFit="1" customWidth="1"/>
    <col min="5906" max="5906" width="11.88671875" style="1" bestFit="1" customWidth="1"/>
    <col min="5907" max="5907" width="11.109375" style="1" bestFit="1" customWidth="1"/>
    <col min="5908" max="5908" width="3.33203125" style="1" bestFit="1" customWidth="1"/>
    <col min="5909" max="6144" width="7.21875" style="1"/>
    <col min="6145" max="6145" width="3.6640625" style="1" bestFit="1" customWidth="1"/>
    <col min="6146" max="6146" width="14.6640625" style="1" customWidth="1"/>
    <col min="6147" max="6147" width="12.6640625" style="1" bestFit="1" customWidth="1"/>
    <col min="6148" max="6148" width="6.109375" style="1" bestFit="1" customWidth="1"/>
    <col min="6149" max="6149" width="11.21875" style="1" customWidth="1"/>
    <col min="6150" max="6150" width="8.6640625" style="1" bestFit="1" customWidth="1"/>
    <col min="6151" max="6151" width="11.88671875" style="1" bestFit="1" customWidth="1"/>
    <col min="6152" max="6152" width="13.109375" style="1" bestFit="1" customWidth="1"/>
    <col min="6153" max="6153" width="11.21875" style="1" customWidth="1"/>
    <col min="6154" max="6154" width="11.5546875" style="1" customWidth="1"/>
    <col min="6155" max="6155" width="10" style="1" bestFit="1" customWidth="1"/>
    <col min="6156" max="6156" width="10.77734375" style="1" customWidth="1"/>
    <col min="6157" max="6158" width="11.88671875" style="1" bestFit="1" customWidth="1"/>
    <col min="6159" max="6159" width="11" style="1" bestFit="1" customWidth="1"/>
    <col min="6160" max="6161" width="10" style="1" bestFit="1" customWidth="1"/>
    <col min="6162" max="6162" width="11.88671875" style="1" bestFit="1" customWidth="1"/>
    <col min="6163" max="6163" width="11.109375" style="1" bestFit="1" customWidth="1"/>
    <col min="6164" max="6164" width="3.33203125" style="1" bestFit="1" customWidth="1"/>
    <col min="6165" max="6400" width="7.21875" style="1"/>
    <col min="6401" max="6401" width="3.6640625" style="1" bestFit="1" customWidth="1"/>
    <col min="6402" max="6402" width="14.6640625" style="1" customWidth="1"/>
    <col min="6403" max="6403" width="12.6640625" style="1" bestFit="1" customWidth="1"/>
    <col min="6404" max="6404" width="6.109375" style="1" bestFit="1" customWidth="1"/>
    <col min="6405" max="6405" width="11.21875" style="1" customWidth="1"/>
    <col min="6406" max="6406" width="8.6640625" style="1" bestFit="1" customWidth="1"/>
    <col min="6407" max="6407" width="11.88671875" style="1" bestFit="1" customWidth="1"/>
    <col min="6408" max="6408" width="13.109375" style="1" bestFit="1" customWidth="1"/>
    <col min="6409" max="6409" width="11.21875" style="1" customWidth="1"/>
    <col min="6410" max="6410" width="11.5546875" style="1" customWidth="1"/>
    <col min="6411" max="6411" width="10" style="1" bestFit="1" customWidth="1"/>
    <col min="6412" max="6412" width="10.77734375" style="1" customWidth="1"/>
    <col min="6413" max="6414" width="11.88671875" style="1" bestFit="1" customWidth="1"/>
    <col min="6415" max="6415" width="11" style="1" bestFit="1" customWidth="1"/>
    <col min="6416" max="6417" width="10" style="1" bestFit="1" customWidth="1"/>
    <col min="6418" max="6418" width="11.88671875" style="1" bestFit="1" customWidth="1"/>
    <col min="6419" max="6419" width="11.109375" style="1" bestFit="1" customWidth="1"/>
    <col min="6420" max="6420" width="3.33203125" style="1" bestFit="1" customWidth="1"/>
    <col min="6421" max="6656" width="7.21875" style="1"/>
    <col min="6657" max="6657" width="3.6640625" style="1" bestFit="1" customWidth="1"/>
    <col min="6658" max="6658" width="14.6640625" style="1" customWidth="1"/>
    <col min="6659" max="6659" width="12.6640625" style="1" bestFit="1" customWidth="1"/>
    <col min="6660" max="6660" width="6.109375" style="1" bestFit="1" customWidth="1"/>
    <col min="6661" max="6661" width="11.21875" style="1" customWidth="1"/>
    <col min="6662" max="6662" width="8.6640625" style="1" bestFit="1" customWidth="1"/>
    <col min="6663" max="6663" width="11.88671875" style="1" bestFit="1" customWidth="1"/>
    <col min="6664" max="6664" width="13.109375" style="1" bestFit="1" customWidth="1"/>
    <col min="6665" max="6665" width="11.21875" style="1" customWidth="1"/>
    <col min="6666" max="6666" width="11.5546875" style="1" customWidth="1"/>
    <col min="6667" max="6667" width="10" style="1" bestFit="1" customWidth="1"/>
    <col min="6668" max="6668" width="10.77734375" style="1" customWidth="1"/>
    <col min="6669" max="6670" width="11.88671875" style="1" bestFit="1" customWidth="1"/>
    <col min="6671" max="6671" width="11" style="1" bestFit="1" customWidth="1"/>
    <col min="6672" max="6673" width="10" style="1" bestFit="1" customWidth="1"/>
    <col min="6674" max="6674" width="11.88671875" style="1" bestFit="1" customWidth="1"/>
    <col min="6675" max="6675" width="11.109375" style="1" bestFit="1" customWidth="1"/>
    <col min="6676" max="6676" width="3.33203125" style="1" bestFit="1" customWidth="1"/>
    <col min="6677" max="6912" width="7.21875" style="1"/>
    <col min="6913" max="6913" width="3.6640625" style="1" bestFit="1" customWidth="1"/>
    <col min="6914" max="6914" width="14.6640625" style="1" customWidth="1"/>
    <col min="6915" max="6915" width="12.6640625" style="1" bestFit="1" customWidth="1"/>
    <col min="6916" max="6916" width="6.109375" style="1" bestFit="1" customWidth="1"/>
    <col min="6917" max="6917" width="11.21875" style="1" customWidth="1"/>
    <col min="6918" max="6918" width="8.6640625" style="1" bestFit="1" customWidth="1"/>
    <col min="6919" max="6919" width="11.88671875" style="1" bestFit="1" customWidth="1"/>
    <col min="6920" max="6920" width="13.109375" style="1" bestFit="1" customWidth="1"/>
    <col min="6921" max="6921" width="11.21875" style="1" customWidth="1"/>
    <col min="6922" max="6922" width="11.5546875" style="1" customWidth="1"/>
    <col min="6923" max="6923" width="10" style="1" bestFit="1" customWidth="1"/>
    <col min="6924" max="6924" width="10.77734375" style="1" customWidth="1"/>
    <col min="6925" max="6926" width="11.88671875" style="1" bestFit="1" customWidth="1"/>
    <col min="6927" max="6927" width="11" style="1" bestFit="1" customWidth="1"/>
    <col min="6928" max="6929" width="10" style="1" bestFit="1" customWidth="1"/>
    <col min="6930" max="6930" width="11.88671875" style="1" bestFit="1" customWidth="1"/>
    <col min="6931" max="6931" width="11.109375" style="1" bestFit="1" customWidth="1"/>
    <col min="6932" max="6932" width="3.33203125" style="1" bestFit="1" customWidth="1"/>
    <col min="6933" max="7168" width="7.21875" style="1"/>
    <col min="7169" max="7169" width="3.6640625" style="1" bestFit="1" customWidth="1"/>
    <col min="7170" max="7170" width="14.6640625" style="1" customWidth="1"/>
    <col min="7171" max="7171" width="12.6640625" style="1" bestFit="1" customWidth="1"/>
    <col min="7172" max="7172" width="6.109375" style="1" bestFit="1" customWidth="1"/>
    <col min="7173" max="7173" width="11.21875" style="1" customWidth="1"/>
    <col min="7174" max="7174" width="8.6640625" style="1" bestFit="1" customWidth="1"/>
    <col min="7175" max="7175" width="11.88671875" style="1" bestFit="1" customWidth="1"/>
    <col min="7176" max="7176" width="13.109375" style="1" bestFit="1" customWidth="1"/>
    <col min="7177" max="7177" width="11.21875" style="1" customWidth="1"/>
    <col min="7178" max="7178" width="11.5546875" style="1" customWidth="1"/>
    <col min="7179" max="7179" width="10" style="1" bestFit="1" customWidth="1"/>
    <col min="7180" max="7180" width="10.77734375" style="1" customWidth="1"/>
    <col min="7181" max="7182" width="11.88671875" style="1" bestFit="1" customWidth="1"/>
    <col min="7183" max="7183" width="11" style="1" bestFit="1" customWidth="1"/>
    <col min="7184" max="7185" width="10" style="1" bestFit="1" customWidth="1"/>
    <col min="7186" max="7186" width="11.88671875" style="1" bestFit="1" customWidth="1"/>
    <col min="7187" max="7187" width="11.109375" style="1" bestFit="1" customWidth="1"/>
    <col min="7188" max="7188" width="3.33203125" style="1" bestFit="1" customWidth="1"/>
    <col min="7189" max="7424" width="7.21875" style="1"/>
    <col min="7425" max="7425" width="3.6640625" style="1" bestFit="1" customWidth="1"/>
    <col min="7426" max="7426" width="14.6640625" style="1" customWidth="1"/>
    <col min="7427" max="7427" width="12.6640625" style="1" bestFit="1" customWidth="1"/>
    <col min="7428" max="7428" width="6.109375" style="1" bestFit="1" customWidth="1"/>
    <col min="7429" max="7429" width="11.21875" style="1" customWidth="1"/>
    <col min="7430" max="7430" width="8.6640625" style="1" bestFit="1" customWidth="1"/>
    <col min="7431" max="7431" width="11.88671875" style="1" bestFit="1" customWidth="1"/>
    <col min="7432" max="7432" width="13.109375" style="1" bestFit="1" customWidth="1"/>
    <col min="7433" max="7433" width="11.21875" style="1" customWidth="1"/>
    <col min="7434" max="7434" width="11.5546875" style="1" customWidth="1"/>
    <col min="7435" max="7435" width="10" style="1" bestFit="1" customWidth="1"/>
    <col min="7436" max="7436" width="10.77734375" style="1" customWidth="1"/>
    <col min="7437" max="7438" width="11.88671875" style="1" bestFit="1" customWidth="1"/>
    <col min="7439" max="7439" width="11" style="1" bestFit="1" customWidth="1"/>
    <col min="7440" max="7441" width="10" style="1" bestFit="1" customWidth="1"/>
    <col min="7442" max="7442" width="11.88671875" style="1" bestFit="1" customWidth="1"/>
    <col min="7443" max="7443" width="11.109375" style="1" bestFit="1" customWidth="1"/>
    <col min="7444" max="7444" width="3.33203125" style="1" bestFit="1" customWidth="1"/>
    <col min="7445" max="7680" width="7.21875" style="1"/>
    <col min="7681" max="7681" width="3.6640625" style="1" bestFit="1" customWidth="1"/>
    <col min="7682" max="7682" width="14.6640625" style="1" customWidth="1"/>
    <col min="7683" max="7683" width="12.6640625" style="1" bestFit="1" customWidth="1"/>
    <col min="7684" max="7684" width="6.109375" style="1" bestFit="1" customWidth="1"/>
    <col min="7685" max="7685" width="11.21875" style="1" customWidth="1"/>
    <col min="7686" max="7686" width="8.6640625" style="1" bestFit="1" customWidth="1"/>
    <col min="7687" max="7687" width="11.88671875" style="1" bestFit="1" customWidth="1"/>
    <col min="7688" max="7688" width="13.109375" style="1" bestFit="1" customWidth="1"/>
    <col min="7689" max="7689" width="11.21875" style="1" customWidth="1"/>
    <col min="7690" max="7690" width="11.5546875" style="1" customWidth="1"/>
    <col min="7691" max="7691" width="10" style="1" bestFit="1" customWidth="1"/>
    <col min="7692" max="7692" width="10.77734375" style="1" customWidth="1"/>
    <col min="7693" max="7694" width="11.88671875" style="1" bestFit="1" customWidth="1"/>
    <col min="7695" max="7695" width="11" style="1" bestFit="1" customWidth="1"/>
    <col min="7696" max="7697" width="10" style="1" bestFit="1" customWidth="1"/>
    <col min="7698" max="7698" width="11.88671875" style="1" bestFit="1" customWidth="1"/>
    <col min="7699" max="7699" width="11.109375" style="1" bestFit="1" customWidth="1"/>
    <col min="7700" max="7700" width="3.33203125" style="1" bestFit="1" customWidth="1"/>
    <col min="7701" max="7936" width="7.21875" style="1"/>
    <col min="7937" max="7937" width="3.6640625" style="1" bestFit="1" customWidth="1"/>
    <col min="7938" max="7938" width="14.6640625" style="1" customWidth="1"/>
    <col min="7939" max="7939" width="12.6640625" style="1" bestFit="1" customWidth="1"/>
    <col min="7940" max="7940" width="6.109375" style="1" bestFit="1" customWidth="1"/>
    <col min="7941" max="7941" width="11.21875" style="1" customWidth="1"/>
    <col min="7942" max="7942" width="8.6640625" style="1" bestFit="1" customWidth="1"/>
    <col min="7943" max="7943" width="11.88671875" style="1" bestFit="1" customWidth="1"/>
    <col min="7944" max="7944" width="13.109375" style="1" bestFit="1" customWidth="1"/>
    <col min="7945" max="7945" width="11.21875" style="1" customWidth="1"/>
    <col min="7946" max="7946" width="11.5546875" style="1" customWidth="1"/>
    <col min="7947" max="7947" width="10" style="1" bestFit="1" customWidth="1"/>
    <col min="7948" max="7948" width="10.77734375" style="1" customWidth="1"/>
    <col min="7949" max="7950" width="11.88671875" style="1" bestFit="1" customWidth="1"/>
    <col min="7951" max="7951" width="11" style="1" bestFit="1" customWidth="1"/>
    <col min="7952" max="7953" width="10" style="1" bestFit="1" customWidth="1"/>
    <col min="7954" max="7954" width="11.88671875" style="1" bestFit="1" customWidth="1"/>
    <col min="7955" max="7955" width="11.109375" style="1" bestFit="1" customWidth="1"/>
    <col min="7956" max="7956" width="3.33203125" style="1" bestFit="1" customWidth="1"/>
    <col min="7957" max="8192" width="7.21875" style="1"/>
    <col min="8193" max="8193" width="3.6640625" style="1" bestFit="1" customWidth="1"/>
    <col min="8194" max="8194" width="14.6640625" style="1" customWidth="1"/>
    <col min="8195" max="8195" width="12.6640625" style="1" bestFit="1" customWidth="1"/>
    <col min="8196" max="8196" width="6.109375" style="1" bestFit="1" customWidth="1"/>
    <col min="8197" max="8197" width="11.21875" style="1" customWidth="1"/>
    <col min="8198" max="8198" width="8.6640625" style="1" bestFit="1" customWidth="1"/>
    <col min="8199" max="8199" width="11.88671875" style="1" bestFit="1" customWidth="1"/>
    <col min="8200" max="8200" width="13.109375" style="1" bestFit="1" customWidth="1"/>
    <col min="8201" max="8201" width="11.21875" style="1" customWidth="1"/>
    <col min="8202" max="8202" width="11.5546875" style="1" customWidth="1"/>
    <col min="8203" max="8203" width="10" style="1" bestFit="1" customWidth="1"/>
    <col min="8204" max="8204" width="10.77734375" style="1" customWidth="1"/>
    <col min="8205" max="8206" width="11.88671875" style="1" bestFit="1" customWidth="1"/>
    <col min="8207" max="8207" width="11" style="1" bestFit="1" customWidth="1"/>
    <col min="8208" max="8209" width="10" style="1" bestFit="1" customWidth="1"/>
    <col min="8210" max="8210" width="11.88671875" style="1" bestFit="1" customWidth="1"/>
    <col min="8211" max="8211" width="11.109375" style="1" bestFit="1" customWidth="1"/>
    <col min="8212" max="8212" width="3.33203125" style="1" bestFit="1" customWidth="1"/>
    <col min="8213" max="8448" width="7.21875" style="1"/>
    <col min="8449" max="8449" width="3.6640625" style="1" bestFit="1" customWidth="1"/>
    <col min="8450" max="8450" width="14.6640625" style="1" customWidth="1"/>
    <col min="8451" max="8451" width="12.6640625" style="1" bestFit="1" customWidth="1"/>
    <col min="8452" max="8452" width="6.109375" style="1" bestFit="1" customWidth="1"/>
    <col min="8453" max="8453" width="11.21875" style="1" customWidth="1"/>
    <col min="8454" max="8454" width="8.6640625" style="1" bestFit="1" customWidth="1"/>
    <col min="8455" max="8455" width="11.88671875" style="1" bestFit="1" customWidth="1"/>
    <col min="8456" max="8456" width="13.109375" style="1" bestFit="1" customWidth="1"/>
    <col min="8457" max="8457" width="11.21875" style="1" customWidth="1"/>
    <col min="8458" max="8458" width="11.5546875" style="1" customWidth="1"/>
    <col min="8459" max="8459" width="10" style="1" bestFit="1" customWidth="1"/>
    <col min="8460" max="8460" width="10.77734375" style="1" customWidth="1"/>
    <col min="8461" max="8462" width="11.88671875" style="1" bestFit="1" customWidth="1"/>
    <col min="8463" max="8463" width="11" style="1" bestFit="1" customWidth="1"/>
    <col min="8464" max="8465" width="10" style="1" bestFit="1" customWidth="1"/>
    <col min="8466" max="8466" width="11.88671875" style="1" bestFit="1" customWidth="1"/>
    <col min="8467" max="8467" width="11.109375" style="1" bestFit="1" customWidth="1"/>
    <col min="8468" max="8468" width="3.33203125" style="1" bestFit="1" customWidth="1"/>
    <col min="8469" max="8704" width="7.21875" style="1"/>
    <col min="8705" max="8705" width="3.6640625" style="1" bestFit="1" customWidth="1"/>
    <col min="8706" max="8706" width="14.6640625" style="1" customWidth="1"/>
    <col min="8707" max="8707" width="12.6640625" style="1" bestFit="1" customWidth="1"/>
    <col min="8708" max="8708" width="6.109375" style="1" bestFit="1" customWidth="1"/>
    <col min="8709" max="8709" width="11.21875" style="1" customWidth="1"/>
    <col min="8710" max="8710" width="8.6640625" style="1" bestFit="1" customWidth="1"/>
    <col min="8711" max="8711" width="11.88671875" style="1" bestFit="1" customWidth="1"/>
    <col min="8712" max="8712" width="13.109375" style="1" bestFit="1" customWidth="1"/>
    <col min="8713" max="8713" width="11.21875" style="1" customWidth="1"/>
    <col min="8714" max="8714" width="11.5546875" style="1" customWidth="1"/>
    <col min="8715" max="8715" width="10" style="1" bestFit="1" customWidth="1"/>
    <col min="8716" max="8716" width="10.77734375" style="1" customWidth="1"/>
    <col min="8717" max="8718" width="11.88671875" style="1" bestFit="1" customWidth="1"/>
    <col min="8719" max="8719" width="11" style="1" bestFit="1" customWidth="1"/>
    <col min="8720" max="8721" width="10" style="1" bestFit="1" customWidth="1"/>
    <col min="8722" max="8722" width="11.88671875" style="1" bestFit="1" customWidth="1"/>
    <col min="8723" max="8723" width="11.109375" style="1" bestFit="1" customWidth="1"/>
    <col min="8724" max="8724" width="3.33203125" style="1" bestFit="1" customWidth="1"/>
    <col min="8725" max="8960" width="7.21875" style="1"/>
    <col min="8961" max="8961" width="3.6640625" style="1" bestFit="1" customWidth="1"/>
    <col min="8962" max="8962" width="14.6640625" style="1" customWidth="1"/>
    <col min="8963" max="8963" width="12.6640625" style="1" bestFit="1" customWidth="1"/>
    <col min="8964" max="8964" width="6.109375" style="1" bestFit="1" customWidth="1"/>
    <col min="8965" max="8965" width="11.21875" style="1" customWidth="1"/>
    <col min="8966" max="8966" width="8.6640625" style="1" bestFit="1" customWidth="1"/>
    <col min="8967" max="8967" width="11.88671875" style="1" bestFit="1" customWidth="1"/>
    <col min="8968" max="8968" width="13.109375" style="1" bestFit="1" customWidth="1"/>
    <col min="8969" max="8969" width="11.21875" style="1" customWidth="1"/>
    <col min="8970" max="8970" width="11.5546875" style="1" customWidth="1"/>
    <col min="8971" max="8971" width="10" style="1" bestFit="1" customWidth="1"/>
    <col min="8972" max="8972" width="10.77734375" style="1" customWidth="1"/>
    <col min="8973" max="8974" width="11.88671875" style="1" bestFit="1" customWidth="1"/>
    <col min="8975" max="8975" width="11" style="1" bestFit="1" customWidth="1"/>
    <col min="8976" max="8977" width="10" style="1" bestFit="1" customWidth="1"/>
    <col min="8978" max="8978" width="11.88671875" style="1" bestFit="1" customWidth="1"/>
    <col min="8979" max="8979" width="11.109375" style="1" bestFit="1" customWidth="1"/>
    <col min="8980" max="8980" width="3.33203125" style="1" bestFit="1" customWidth="1"/>
    <col min="8981" max="9216" width="7.21875" style="1"/>
    <col min="9217" max="9217" width="3.6640625" style="1" bestFit="1" customWidth="1"/>
    <col min="9218" max="9218" width="14.6640625" style="1" customWidth="1"/>
    <col min="9219" max="9219" width="12.6640625" style="1" bestFit="1" customWidth="1"/>
    <col min="9220" max="9220" width="6.109375" style="1" bestFit="1" customWidth="1"/>
    <col min="9221" max="9221" width="11.21875" style="1" customWidth="1"/>
    <col min="9222" max="9222" width="8.6640625" style="1" bestFit="1" customWidth="1"/>
    <col min="9223" max="9223" width="11.88671875" style="1" bestFit="1" customWidth="1"/>
    <col min="9224" max="9224" width="13.109375" style="1" bestFit="1" customWidth="1"/>
    <col min="9225" max="9225" width="11.21875" style="1" customWidth="1"/>
    <col min="9226" max="9226" width="11.5546875" style="1" customWidth="1"/>
    <col min="9227" max="9227" width="10" style="1" bestFit="1" customWidth="1"/>
    <col min="9228" max="9228" width="10.77734375" style="1" customWidth="1"/>
    <col min="9229" max="9230" width="11.88671875" style="1" bestFit="1" customWidth="1"/>
    <col min="9231" max="9231" width="11" style="1" bestFit="1" customWidth="1"/>
    <col min="9232" max="9233" width="10" style="1" bestFit="1" customWidth="1"/>
    <col min="9234" max="9234" width="11.88671875" style="1" bestFit="1" customWidth="1"/>
    <col min="9235" max="9235" width="11.109375" style="1" bestFit="1" customWidth="1"/>
    <col min="9236" max="9236" width="3.33203125" style="1" bestFit="1" customWidth="1"/>
    <col min="9237" max="9472" width="7.21875" style="1"/>
    <col min="9473" max="9473" width="3.6640625" style="1" bestFit="1" customWidth="1"/>
    <col min="9474" max="9474" width="14.6640625" style="1" customWidth="1"/>
    <col min="9475" max="9475" width="12.6640625" style="1" bestFit="1" customWidth="1"/>
    <col min="9476" max="9476" width="6.109375" style="1" bestFit="1" customWidth="1"/>
    <col min="9477" max="9477" width="11.21875" style="1" customWidth="1"/>
    <col min="9478" max="9478" width="8.6640625" style="1" bestFit="1" customWidth="1"/>
    <col min="9479" max="9479" width="11.88671875" style="1" bestFit="1" customWidth="1"/>
    <col min="9480" max="9480" width="13.109375" style="1" bestFit="1" customWidth="1"/>
    <col min="9481" max="9481" width="11.21875" style="1" customWidth="1"/>
    <col min="9482" max="9482" width="11.5546875" style="1" customWidth="1"/>
    <col min="9483" max="9483" width="10" style="1" bestFit="1" customWidth="1"/>
    <col min="9484" max="9484" width="10.77734375" style="1" customWidth="1"/>
    <col min="9485" max="9486" width="11.88671875" style="1" bestFit="1" customWidth="1"/>
    <col min="9487" max="9487" width="11" style="1" bestFit="1" customWidth="1"/>
    <col min="9488" max="9489" width="10" style="1" bestFit="1" customWidth="1"/>
    <col min="9490" max="9490" width="11.88671875" style="1" bestFit="1" customWidth="1"/>
    <col min="9491" max="9491" width="11.109375" style="1" bestFit="1" customWidth="1"/>
    <col min="9492" max="9492" width="3.33203125" style="1" bestFit="1" customWidth="1"/>
    <col min="9493" max="9728" width="7.21875" style="1"/>
    <col min="9729" max="9729" width="3.6640625" style="1" bestFit="1" customWidth="1"/>
    <col min="9730" max="9730" width="14.6640625" style="1" customWidth="1"/>
    <col min="9731" max="9731" width="12.6640625" style="1" bestFit="1" customWidth="1"/>
    <col min="9732" max="9732" width="6.109375" style="1" bestFit="1" customWidth="1"/>
    <col min="9733" max="9733" width="11.21875" style="1" customWidth="1"/>
    <col min="9734" max="9734" width="8.6640625" style="1" bestFit="1" customWidth="1"/>
    <col min="9735" max="9735" width="11.88671875" style="1" bestFit="1" customWidth="1"/>
    <col min="9736" max="9736" width="13.109375" style="1" bestFit="1" customWidth="1"/>
    <col min="9737" max="9737" width="11.21875" style="1" customWidth="1"/>
    <col min="9738" max="9738" width="11.5546875" style="1" customWidth="1"/>
    <col min="9739" max="9739" width="10" style="1" bestFit="1" customWidth="1"/>
    <col min="9740" max="9740" width="10.77734375" style="1" customWidth="1"/>
    <col min="9741" max="9742" width="11.88671875" style="1" bestFit="1" customWidth="1"/>
    <col min="9743" max="9743" width="11" style="1" bestFit="1" customWidth="1"/>
    <col min="9744" max="9745" width="10" style="1" bestFit="1" customWidth="1"/>
    <col min="9746" max="9746" width="11.88671875" style="1" bestFit="1" customWidth="1"/>
    <col min="9747" max="9747" width="11.109375" style="1" bestFit="1" customWidth="1"/>
    <col min="9748" max="9748" width="3.33203125" style="1" bestFit="1" customWidth="1"/>
    <col min="9749" max="9984" width="7.21875" style="1"/>
    <col min="9985" max="9985" width="3.6640625" style="1" bestFit="1" customWidth="1"/>
    <col min="9986" max="9986" width="14.6640625" style="1" customWidth="1"/>
    <col min="9987" max="9987" width="12.6640625" style="1" bestFit="1" customWidth="1"/>
    <col min="9988" max="9988" width="6.109375" style="1" bestFit="1" customWidth="1"/>
    <col min="9989" max="9989" width="11.21875" style="1" customWidth="1"/>
    <col min="9990" max="9990" width="8.6640625" style="1" bestFit="1" customWidth="1"/>
    <col min="9991" max="9991" width="11.88671875" style="1" bestFit="1" customWidth="1"/>
    <col min="9992" max="9992" width="13.109375" style="1" bestFit="1" customWidth="1"/>
    <col min="9993" max="9993" width="11.21875" style="1" customWidth="1"/>
    <col min="9994" max="9994" width="11.5546875" style="1" customWidth="1"/>
    <col min="9995" max="9995" width="10" style="1" bestFit="1" customWidth="1"/>
    <col min="9996" max="9996" width="10.77734375" style="1" customWidth="1"/>
    <col min="9997" max="9998" width="11.88671875" style="1" bestFit="1" customWidth="1"/>
    <col min="9999" max="9999" width="11" style="1" bestFit="1" customWidth="1"/>
    <col min="10000" max="10001" width="10" style="1" bestFit="1" customWidth="1"/>
    <col min="10002" max="10002" width="11.88671875" style="1" bestFit="1" customWidth="1"/>
    <col min="10003" max="10003" width="11.109375" style="1" bestFit="1" customWidth="1"/>
    <col min="10004" max="10004" width="3.33203125" style="1" bestFit="1" customWidth="1"/>
    <col min="10005" max="10240" width="7.21875" style="1"/>
    <col min="10241" max="10241" width="3.6640625" style="1" bestFit="1" customWidth="1"/>
    <col min="10242" max="10242" width="14.6640625" style="1" customWidth="1"/>
    <col min="10243" max="10243" width="12.6640625" style="1" bestFit="1" customWidth="1"/>
    <col min="10244" max="10244" width="6.109375" style="1" bestFit="1" customWidth="1"/>
    <col min="10245" max="10245" width="11.21875" style="1" customWidth="1"/>
    <col min="10246" max="10246" width="8.6640625" style="1" bestFit="1" customWidth="1"/>
    <col min="10247" max="10247" width="11.88671875" style="1" bestFit="1" customWidth="1"/>
    <col min="10248" max="10248" width="13.109375" style="1" bestFit="1" customWidth="1"/>
    <col min="10249" max="10249" width="11.21875" style="1" customWidth="1"/>
    <col min="10250" max="10250" width="11.5546875" style="1" customWidth="1"/>
    <col min="10251" max="10251" width="10" style="1" bestFit="1" customWidth="1"/>
    <col min="10252" max="10252" width="10.77734375" style="1" customWidth="1"/>
    <col min="10253" max="10254" width="11.88671875" style="1" bestFit="1" customWidth="1"/>
    <col min="10255" max="10255" width="11" style="1" bestFit="1" customWidth="1"/>
    <col min="10256" max="10257" width="10" style="1" bestFit="1" customWidth="1"/>
    <col min="10258" max="10258" width="11.88671875" style="1" bestFit="1" customWidth="1"/>
    <col min="10259" max="10259" width="11.109375" style="1" bestFit="1" customWidth="1"/>
    <col min="10260" max="10260" width="3.33203125" style="1" bestFit="1" customWidth="1"/>
    <col min="10261" max="10496" width="7.21875" style="1"/>
    <col min="10497" max="10497" width="3.6640625" style="1" bestFit="1" customWidth="1"/>
    <col min="10498" max="10498" width="14.6640625" style="1" customWidth="1"/>
    <col min="10499" max="10499" width="12.6640625" style="1" bestFit="1" customWidth="1"/>
    <col min="10500" max="10500" width="6.109375" style="1" bestFit="1" customWidth="1"/>
    <col min="10501" max="10501" width="11.21875" style="1" customWidth="1"/>
    <col min="10502" max="10502" width="8.6640625" style="1" bestFit="1" customWidth="1"/>
    <col min="10503" max="10503" width="11.88671875" style="1" bestFit="1" customWidth="1"/>
    <col min="10504" max="10504" width="13.109375" style="1" bestFit="1" customWidth="1"/>
    <col min="10505" max="10505" width="11.21875" style="1" customWidth="1"/>
    <col min="10506" max="10506" width="11.5546875" style="1" customWidth="1"/>
    <col min="10507" max="10507" width="10" style="1" bestFit="1" customWidth="1"/>
    <col min="10508" max="10508" width="10.77734375" style="1" customWidth="1"/>
    <col min="10509" max="10510" width="11.88671875" style="1" bestFit="1" customWidth="1"/>
    <col min="10511" max="10511" width="11" style="1" bestFit="1" customWidth="1"/>
    <col min="10512" max="10513" width="10" style="1" bestFit="1" customWidth="1"/>
    <col min="10514" max="10514" width="11.88671875" style="1" bestFit="1" customWidth="1"/>
    <col min="10515" max="10515" width="11.109375" style="1" bestFit="1" customWidth="1"/>
    <col min="10516" max="10516" width="3.33203125" style="1" bestFit="1" customWidth="1"/>
    <col min="10517" max="10752" width="7.21875" style="1"/>
    <col min="10753" max="10753" width="3.6640625" style="1" bestFit="1" customWidth="1"/>
    <col min="10754" max="10754" width="14.6640625" style="1" customWidth="1"/>
    <col min="10755" max="10755" width="12.6640625" style="1" bestFit="1" customWidth="1"/>
    <col min="10756" max="10756" width="6.109375" style="1" bestFit="1" customWidth="1"/>
    <col min="10757" max="10757" width="11.21875" style="1" customWidth="1"/>
    <col min="10758" max="10758" width="8.6640625" style="1" bestFit="1" customWidth="1"/>
    <col min="10759" max="10759" width="11.88671875" style="1" bestFit="1" customWidth="1"/>
    <col min="10760" max="10760" width="13.109375" style="1" bestFit="1" customWidth="1"/>
    <col min="10761" max="10761" width="11.21875" style="1" customWidth="1"/>
    <col min="10762" max="10762" width="11.5546875" style="1" customWidth="1"/>
    <col min="10763" max="10763" width="10" style="1" bestFit="1" customWidth="1"/>
    <col min="10764" max="10764" width="10.77734375" style="1" customWidth="1"/>
    <col min="10765" max="10766" width="11.88671875" style="1" bestFit="1" customWidth="1"/>
    <col min="10767" max="10767" width="11" style="1" bestFit="1" customWidth="1"/>
    <col min="10768" max="10769" width="10" style="1" bestFit="1" customWidth="1"/>
    <col min="10770" max="10770" width="11.88671875" style="1" bestFit="1" customWidth="1"/>
    <col min="10771" max="10771" width="11.109375" style="1" bestFit="1" customWidth="1"/>
    <col min="10772" max="10772" width="3.33203125" style="1" bestFit="1" customWidth="1"/>
    <col min="10773" max="11008" width="7.21875" style="1"/>
    <col min="11009" max="11009" width="3.6640625" style="1" bestFit="1" customWidth="1"/>
    <col min="11010" max="11010" width="14.6640625" style="1" customWidth="1"/>
    <col min="11011" max="11011" width="12.6640625" style="1" bestFit="1" customWidth="1"/>
    <col min="11012" max="11012" width="6.109375" style="1" bestFit="1" customWidth="1"/>
    <col min="11013" max="11013" width="11.21875" style="1" customWidth="1"/>
    <col min="11014" max="11014" width="8.6640625" style="1" bestFit="1" customWidth="1"/>
    <col min="11015" max="11015" width="11.88671875" style="1" bestFit="1" customWidth="1"/>
    <col min="11016" max="11016" width="13.109375" style="1" bestFit="1" customWidth="1"/>
    <col min="11017" max="11017" width="11.21875" style="1" customWidth="1"/>
    <col min="11018" max="11018" width="11.5546875" style="1" customWidth="1"/>
    <col min="11019" max="11019" width="10" style="1" bestFit="1" customWidth="1"/>
    <col min="11020" max="11020" width="10.77734375" style="1" customWidth="1"/>
    <col min="11021" max="11022" width="11.88671875" style="1" bestFit="1" customWidth="1"/>
    <col min="11023" max="11023" width="11" style="1" bestFit="1" customWidth="1"/>
    <col min="11024" max="11025" width="10" style="1" bestFit="1" customWidth="1"/>
    <col min="11026" max="11026" width="11.88671875" style="1" bestFit="1" customWidth="1"/>
    <col min="11027" max="11027" width="11.109375" style="1" bestFit="1" customWidth="1"/>
    <col min="11028" max="11028" width="3.33203125" style="1" bestFit="1" customWidth="1"/>
    <col min="11029" max="11264" width="7.21875" style="1"/>
    <col min="11265" max="11265" width="3.6640625" style="1" bestFit="1" customWidth="1"/>
    <col min="11266" max="11266" width="14.6640625" style="1" customWidth="1"/>
    <col min="11267" max="11267" width="12.6640625" style="1" bestFit="1" customWidth="1"/>
    <col min="11268" max="11268" width="6.109375" style="1" bestFit="1" customWidth="1"/>
    <col min="11269" max="11269" width="11.21875" style="1" customWidth="1"/>
    <col min="11270" max="11270" width="8.6640625" style="1" bestFit="1" customWidth="1"/>
    <col min="11271" max="11271" width="11.88671875" style="1" bestFit="1" customWidth="1"/>
    <col min="11272" max="11272" width="13.109375" style="1" bestFit="1" customWidth="1"/>
    <col min="11273" max="11273" width="11.21875" style="1" customWidth="1"/>
    <col min="11274" max="11274" width="11.5546875" style="1" customWidth="1"/>
    <col min="11275" max="11275" width="10" style="1" bestFit="1" customWidth="1"/>
    <col min="11276" max="11276" width="10.77734375" style="1" customWidth="1"/>
    <col min="11277" max="11278" width="11.88671875" style="1" bestFit="1" customWidth="1"/>
    <col min="11279" max="11279" width="11" style="1" bestFit="1" customWidth="1"/>
    <col min="11280" max="11281" width="10" style="1" bestFit="1" customWidth="1"/>
    <col min="11282" max="11282" width="11.88671875" style="1" bestFit="1" customWidth="1"/>
    <col min="11283" max="11283" width="11.109375" style="1" bestFit="1" customWidth="1"/>
    <col min="11284" max="11284" width="3.33203125" style="1" bestFit="1" customWidth="1"/>
    <col min="11285" max="11520" width="7.21875" style="1"/>
    <col min="11521" max="11521" width="3.6640625" style="1" bestFit="1" customWidth="1"/>
    <col min="11522" max="11522" width="14.6640625" style="1" customWidth="1"/>
    <col min="11523" max="11523" width="12.6640625" style="1" bestFit="1" customWidth="1"/>
    <col min="11524" max="11524" width="6.109375" style="1" bestFit="1" customWidth="1"/>
    <col min="11525" max="11525" width="11.21875" style="1" customWidth="1"/>
    <col min="11526" max="11526" width="8.6640625" style="1" bestFit="1" customWidth="1"/>
    <col min="11527" max="11527" width="11.88671875" style="1" bestFit="1" customWidth="1"/>
    <col min="11528" max="11528" width="13.109375" style="1" bestFit="1" customWidth="1"/>
    <col min="11529" max="11529" width="11.21875" style="1" customWidth="1"/>
    <col min="11530" max="11530" width="11.5546875" style="1" customWidth="1"/>
    <col min="11531" max="11531" width="10" style="1" bestFit="1" customWidth="1"/>
    <col min="11532" max="11532" width="10.77734375" style="1" customWidth="1"/>
    <col min="11533" max="11534" width="11.88671875" style="1" bestFit="1" customWidth="1"/>
    <col min="11535" max="11535" width="11" style="1" bestFit="1" customWidth="1"/>
    <col min="11536" max="11537" width="10" style="1" bestFit="1" customWidth="1"/>
    <col min="11538" max="11538" width="11.88671875" style="1" bestFit="1" customWidth="1"/>
    <col min="11539" max="11539" width="11.109375" style="1" bestFit="1" customWidth="1"/>
    <col min="11540" max="11540" width="3.33203125" style="1" bestFit="1" customWidth="1"/>
    <col min="11541" max="11776" width="7.21875" style="1"/>
    <col min="11777" max="11777" width="3.6640625" style="1" bestFit="1" customWidth="1"/>
    <col min="11778" max="11778" width="14.6640625" style="1" customWidth="1"/>
    <col min="11779" max="11779" width="12.6640625" style="1" bestFit="1" customWidth="1"/>
    <col min="11780" max="11780" width="6.109375" style="1" bestFit="1" customWidth="1"/>
    <col min="11781" max="11781" width="11.21875" style="1" customWidth="1"/>
    <col min="11782" max="11782" width="8.6640625" style="1" bestFit="1" customWidth="1"/>
    <col min="11783" max="11783" width="11.88671875" style="1" bestFit="1" customWidth="1"/>
    <col min="11784" max="11784" width="13.109375" style="1" bestFit="1" customWidth="1"/>
    <col min="11785" max="11785" width="11.21875" style="1" customWidth="1"/>
    <col min="11786" max="11786" width="11.5546875" style="1" customWidth="1"/>
    <col min="11787" max="11787" width="10" style="1" bestFit="1" customWidth="1"/>
    <col min="11788" max="11788" width="10.77734375" style="1" customWidth="1"/>
    <col min="11789" max="11790" width="11.88671875" style="1" bestFit="1" customWidth="1"/>
    <col min="11791" max="11791" width="11" style="1" bestFit="1" customWidth="1"/>
    <col min="11792" max="11793" width="10" style="1" bestFit="1" customWidth="1"/>
    <col min="11794" max="11794" width="11.88671875" style="1" bestFit="1" customWidth="1"/>
    <col min="11795" max="11795" width="11.109375" style="1" bestFit="1" customWidth="1"/>
    <col min="11796" max="11796" width="3.33203125" style="1" bestFit="1" customWidth="1"/>
    <col min="11797" max="12032" width="7.21875" style="1"/>
    <col min="12033" max="12033" width="3.6640625" style="1" bestFit="1" customWidth="1"/>
    <col min="12034" max="12034" width="14.6640625" style="1" customWidth="1"/>
    <col min="12035" max="12035" width="12.6640625" style="1" bestFit="1" customWidth="1"/>
    <col min="12036" max="12036" width="6.109375" style="1" bestFit="1" customWidth="1"/>
    <col min="12037" max="12037" width="11.21875" style="1" customWidth="1"/>
    <col min="12038" max="12038" width="8.6640625" style="1" bestFit="1" customWidth="1"/>
    <col min="12039" max="12039" width="11.88671875" style="1" bestFit="1" customWidth="1"/>
    <col min="12040" max="12040" width="13.109375" style="1" bestFit="1" customWidth="1"/>
    <col min="12041" max="12041" width="11.21875" style="1" customWidth="1"/>
    <col min="12042" max="12042" width="11.5546875" style="1" customWidth="1"/>
    <col min="12043" max="12043" width="10" style="1" bestFit="1" customWidth="1"/>
    <col min="12044" max="12044" width="10.77734375" style="1" customWidth="1"/>
    <col min="12045" max="12046" width="11.88671875" style="1" bestFit="1" customWidth="1"/>
    <col min="12047" max="12047" width="11" style="1" bestFit="1" customWidth="1"/>
    <col min="12048" max="12049" width="10" style="1" bestFit="1" customWidth="1"/>
    <col min="12050" max="12050" width="11.88671875" style="1" bestFit="1" customWidth="1"/>
    <col min="12051" max="12051" width="11.109375" style="1" bestFit="1" customWidth="1"/>
    <col min="12052" max="12052" width="3.33203125" style="1" bestFit="1" customWidth="1"/>
    <col min="12053" max="12288" width="7.21875" style="1"/>
    <col min="12289" max="12289" width="3.6640625" style="1" bestFit="1" customWidth="1"/>
    <col min="12290" max="12290" width="14.6640625" style="1" customWidth="1"/>
    <col min="12291" max="12291" width="12.6640625" style="1" bestFit="1" customWidth="1"/>
    <col min="12292" max="12292" width="6.109375" style="1" bestFit="1" customWidth="1"/>
    <col min="12293" max="12293" width="11.21875" style="1" customWidth="1"/>
    <col min="12294" max="12294" width="8.6640625" style="1" bestFit="1" customWidth="1"/>
    <col min="12295" max="12295" width="11.88671875" style="1" bestFit="1" customWidth="1"/>
    <col min="12296" max="12296" width="13.109375" style="1" bestFit="1" customWidth="1"/>
    <col min="12297" max="12297" width="11.21875" style="1" customWidth="1"/>
    <col min="12298" max="12298" width="11.5546875" style="1" customWidth="1"/>
    <col min="12299" max="12299" width="10" style="1" bestFit="1" customWidth="1"/>
    <col min="12300" max="12300" width="10.77734375" style="1" customWidth="1"/>
    <col min="12301" max="12302" width="11.88671875" style="1" bestFit="1" customWidth="1"/>
    <col min="12303" max="12303" width="11" style="1" bestFit="1" customWidth="1"/>
    <col min="12304" max="12305" width="10" style="1" bestFit="1" customWidth="1"/>
    <col min="12306" max="12306" width="11.88671875" style="1" bestFit="1" customWidth="1"/>
    <col min="12307" max="12307" width="11.109375" style="1" bestFit="1" customWidth="1"/>
    <col min="12308" max="12308" width="3.33203125" style="1" bestFit="1" customWidth="1"/>
    <col min="12309" max="12544" width="7.21875" style="1"/>
    <col min="12545" max="12545" width="3.6640625" style="1" bestFit="1" customWidth="1"/>
    <col min="12546" max="12546" width="14.6640625" style="1" customWidth="1"/>
    <col min="12547" max="12547" width="12.6640625" style="1" bestFit="1" customWidth="1"/>
    <col min="12548" max="12548" width="6.109375" style="1" bestFit="1" customWidth="1"/>
    <col min="12549" max="12549" width="11.21875" style="1" customWidth="1"/>
    <col min="12550" max="12550" width="8.6640625" style="1" bestFit="1" customWidth="1"/>
    <col min="12551" max="12551" width="11.88671875" style="1" bestFit="1" customWidth="1"/>
    <col min="12552" max="12552" width="13.109375" style="1" bestFit="1" customWidth="1"/>
    <col min="12553" max="12553" width="11.21875" style="1" customWidth="1"/>
    <col min="12554" max="12554" width="11.5546875" style="1" customWidth="1"/>
    <col min="12555" max="12555" width="10" style="1" bestFit="1" customWidth="1"/>
    <col min="12556" max="12556" width="10.77734375" style="1" customWidth="1"/>
    <col min="12557" max="12558" width="11.88671875" style="1" bestFit="1" customWidth="1"/>
    <col min="12559" max="12559" width="11" style="1" bestFit="1" customWidth="1"/>
    <col min="12560" max="12561" width="10" style="1" bestFit="1" customWidth="1"/>
    <col min="12562" max="12562" width="11.88671875" style="1" bestFit="1" customWidth="1"/>
    <col min="12563" max="12563" width="11.109375" style="1" bestFit="1" customWidth="1"/>
    <col min="12564" max="12564" width="3.33203125" style="1" bestFit="1" customWidth="1"/>
    <col min="12565" max="12800" width="7.21875" style="1"/>
    <col min="12801" max="12801" width="3.6640625" style="1" bestFit="1" customWidth="1"/>
    <col min="12802" max="12802" width="14.6640625" style="1" customWidth="1"/>
    <col min="12803" max="12803" width="12.6640625" style="1" bestFit="1" customWidth="1"/>
    <col min="12804" max="12804" width="6.109375" style="1" bestFit="1" customWidth="1"/>
    <col min="12805" max="12805" width="11.21875" style="1" customWidth="1"/>
    <col min="12806" max="12806" width="8.6640625" style="1" bestFit="1" customWidth="1"/>
    <col min="12807" max="12807" width="11.88671875" style="1" bestFit="1" customWidth="1"/>
    <col min="12808" max="12808" width="13.109375" style="1" bestFit="1" customWidth="1"/>
    <col min="12809" max="12809" width="11.21875" style="1" customWidth="1"/>
    <col min="12810" max="12810" width="11.5546875" style="1" customWidth="1"/>
    <col min="12811" max="12811" width="10" style="1" bestFit="1" customWidth="1"/>
    <col min="12812" max="12812" width="10.77734375" style="1" customWidth="1"/>
    <col min="12813" max="12814" width="11.88671875" style="1" bestFit="1" customWidth="1"/>
    <col min="12815" max="12815" width="11" style="1" bestFit="1" customWidth="1"/>
    <col min="12816" max="12817" width="10" style="1" bestFit="1" customWidth="1"/>
    <col min="12818" max="12818" width="11.88671875" style="1" bestFit="1" customWidth="1"/>
    <col min="12819" max="12819" width="11.109375" style="1" bestFit="1" customWidth="1"/>
    <col min="12820" max="12820" width="3.33203125" style="1" bestFit="1" customWidth="1"/>
    <col min="12821" max="13056" width="7.21875" style="1"/>
    <col min="13057" max="13057" width="3.6640625" style="1" bestFit="1" customWidth="1"/>
    <col min="13058" max="13058" width="14.6640625" style="1" customWidth="1"/>
    <col min="13059" max="13059" width="12.6640625" style="1" bestFit="1" customWidth="1"/>
    <col min="13060" max="13060" width="6.109375" style="1" bestFit="1" customWidth="1"/>
    <col min="13061" max="13061" width="11.21875" style="1" customWidth="1"/>
    <col min="13062" max="13062" width="8.6640625" style="1" bestFit="1" customWidth="1"/>
    <col min="13063" max="13063" width="11.88671875" style="1" bestFit="1" customWidth="1"/>
    <col min="13064" max="13064" width="13.109375" style="1" bestFit="1" customWidth="1"/>
    <col min="13065" max="13065" width="11.21875" style="1" customWidth="1"/>
    <col min="13066" max="13066" width="11.5546875" style="1" customWidth="1"/>
    <col min="13067" max="13067" width="10" style="1" bestFit="1" customWidth="1"/>
    <col min="13068" max="13068" width="10.77734375" style="1" customWidth="1"/>
    <col min="13069" max="13070" width="11.88671875" style="1" bestFit="1" customWidth="1"/>
    <col min="13071" max="13071" width="11" style="1" bestFit="1" customWidth="1"/>
    <col min="13072" max="13073" width="10" style="1" bestFit="1" customWidth="1"/>
    <col min="13074" max="13074" width="11.88671875" style="1" bestFit="1" customWidth="1"/>
    <col min="13075" max="13075" width="11.109375" style="1" bestFit="1" customWidth="1"/>
    <col min="13076" max="13076" width="3.33203125" style="1" bestFit="1" customWidth="1"/>
    <col min="13077" max="13312" width="7.21875" style="1"/>
    <col min="13313" max="13313" width="3.6640625" style="1" bestFit="1" customWidth="1"/>
    <col min="13314" max="13314" width="14.6640625" style="1" customWidth="1"/>
    <col min="13315" max="13315" width="12.6640625" style="1" bestFit="1" customWidth="1"/>
    <col min="13316" max="13316" width="6.109375" style="1" bestFit="1" customWidth="1"/>
    <col min="13317" max="13317" width="11.21875" style="1" customWidth="1"/>
    <col min="13318" max="13318" width="8.6640625" style="1" bestFit="1" customWidth="1"/>
    <col min="13319" max="13319" width="11.88671875" style="1" bestFit="1" customWidth="1"/>
    <col min="13320" max="13320" width="13.109375" style="1" bestFit="1" customWidth="1"/>
    <col min="13321" max="13321" width="11.21875" style="1" customWidth="1"/>
    <col min="13322" max="13322" width="11.5546875" style="1" customWidth="1"/>
    <col min="13323" max="13323" width="10" style="1" bestFit="1" customWidth="1"/>
    <col min="13324" max="13324" width="10.77734375" style="1" customWidth="1"/>
    <col min="13325" max="13326" width="11.88671875" style="1" bestFit="1" customWidth="1"/>
    <col min="13327" max="13327" width="11" style="1" bestFit="1" customWidth="1"/>
    <col min="13328" max="13329" width="10" style="1" bestFit="1" customWidth="1"/>
    <col min="13330" max="13330" width="11.88671875" style="1" bestFit="1" customWidth="1"/>
    <col min="13331" max="13331" width="11.109375" style="1" bestFit="1" customWidth="1"/>
    <col min="13332" max="13332" width="3.33203125" style="1" bestFit="1" customWidth="1"/>
    <col min="13333" max="13568" width="7.21875" style="1"/>
    <col min="13569" max="13569" width="3.6640625" style="1" bestFit="1" customWidth="1"/>
    <col min="13570" max="13570" width="14.6640625" style="1" customWidth="1"/>
    <col min="13571" max="13571" width="12.6640625" style="1" bestFit="1" customWidth="1"/>
    <col min="13572" max="13572" width="6.109375" style="1" bestFit="1" customWidth="1"/>
    <col min="13573" max="13573" width="11.21875" style="1" customWidth="1"/>
    <col min="13574" max="13574" width="8.6640625" style="1" bestFit="1" customWidth="1"/>
    <col min="13575" max="13575" width="11.88671875" style="1" bestFit="1" customWidth="1"/>
    <col min="13576" max="13576" width="13.109375" style="1" bestFit="1" customWidth="1"/>
    <col min="13577" max="13577" width="11.21875" style="1" customWidth="1"/>
    <col min="13578" max="13578" width="11.5546875" style="1" customWidth="1"/>
    <col min="13579" max="13579" width="10" style="1" bestFit="1" customWidth="1"/>
    <col min="13580" max="13580" width="10.77734375" style="1" customWidth="1"/>
    <col min="13581" max="13582" width="11.88671875" style="1" bestFit="1" customWidth="1"/>
    <col min="13583" max="13583" width="11" style="1" bestFit="1" customWidth="1"/>
    <col min="13584" max="13585" width="10" style="1" bestFit="1" customWidth="1"/>
    <col min="13586" max="13586" width="11.88671875" style="1" bestFit="1" customWidth="1"/>
    <col min="13587" max="13587" width="11.109375" style="1" bestFit="1" customWidth="1"/>
    <col min="13588" max="13588" width="3.33203125" style="1" bestFit="1" customWidth="1"/>
    <col min="13589" max="13824" width="7.21875" style="1"/>
    <col min="13825" max="13825" width="3.6640625" style="1" bestFit="1" customWidth="1"/>
    <col min="13826" max="13826" width="14.6640625" style="1" customWidth="1"/>
    <col min="13827" max="13827" width="12.6640625" style="1" bestFit="1" customWidth="1"/>
    <col min="13828" max="13828" width="6.109375" style="1" bestFit="1" customWidth="1"/>
    <col min="13829" max="13829" width="11.21875" style="1" customWidth="1"/>
    <col min="13830" max="13830" width="8.6640625" style="1" bestFit="1" customWidth="1"/>
    <col min="13831" max="13831" width="11.88671875" style="1" bestFit="1" customWidth="1"/>
    <col min="13832" max="13832" width="13.109375" style="1" bestFit="1" customWidth="1"/>
    <col min="13833" max="13833" width="11.21875" style="1" customWidth="1"/>
    <col min="13834" max="13834" width="11.5546875" style="1" customWidth="1"/>
    <col min="13835" max="13835" width="10" style="1" bestFit="1" customWidth="1"/>
    <col min="13836" max="13836" width="10.77734375" style="1" customWidth="1"/>
    <col min="13837" max="13838" width="11.88671875" style="1" bestFit="1" customWidth="1"/>
    <col min="13839" max="13839" width="11" style="1" bestFit="1" customWidth="1"/>
    <col min="13840" max="13841" width="10" style="1" bestFit="1" customWidth="1"/>
    <col min="13842" max="13842" width="11.88671875" style="1" bestFit="1" customWidth="1"/>
    <col min="13843" max="13843" width="11.109375" style="1" bestFit="1" customWidth="1"/>
    <col min="13844" max="13844" width="3.33203125" style="1" bestFit="1" customWidth="1"/>
    <col min="13845" max="14080" width="7.21875" style="1"/>
    <col min="14081" max="14081" width="3.6640625" style="1" bestFit="1" customWidth="1"/>
    <col min="14082" max="14082" width="14.6640625" style="1" customWidth="1"/>
    <col min="14083" max="14083" width="12.6640625" style="1" bestFit="1" customWidth="1"/>
    <col min="14084" max="14084" width="6.109375" style="1" bestFit="1" customWidth="1"/>
    <col min="14085" max="14085" width="11.21875" style="1" customWidth="1"/>
    <col min="14086" max="14086" width="8.6640625" style="1" bestFit="1" customWidth="1"/>
    <col min="14087" max="14087" width="11.88671875" style="1" bestFit="1" customWidth="1"/>
    <col min="14088" max="14088" width="13.109375" style="1" bestFit="1" customWidth="1"/>
    <col min="14089" max="14089" width="11.21875" style="1" customWidth="1"/>
    <col min="14090" max="14090" width="11.5546875" style="1" customWidth="1"/>
    <col min="14091" max="14091" width="10" style="1" bestFit="1" customWidth="1"/>
    <col min="14092" max="14092" width="10.77734375" style="1" customWidth="1"/>
    <col min="14093" max="14094" width="11.88671875" style="1" bestFit="1" customWidth="1"/>
    <col min="14095" max="14095" width="11" style="1" bestFit="1" customWidth="1"/>
    <col min="14096" max="14097" width="10" style="1" bestFit="1" customWidth="1"/>
    <col min="14098" max="14098" width="11.88671875" style="1" bestFit="1" customWidth="1"/>
    <col min="14099" max="14099" width="11.109375" style="1" bestFit="1" customWidth="1"/>
    <col min="14100" max="14100" width="3.33203125" style="1" bestFit="1" customWidth="1"/>
    <col min="14101" max="14336" width="7.21875" style="1"/>
    <col min="14337" max="14337" width="3.6640625" style="1" bestFit="1" customWidth="1"/>
    <col min="14338" max="14338" width="14.6640625" style="1" customWidth="1"/>
    <col min="14339" max="14339" width="12.6640625" style="1" bestFit="1" customWidth="1"/>
    <col min="14340" max="14340" width="6.109375" style="1" bestFit="1" customWidth="1"/>
    <col min="14341" max="14341" width="11.21875" style="1" customWidth="1"/>
    <col min="14342" max="14342" width="8.6640625" style="1" bestFit="1" customWidth="1"/>
    <col min="14343" max="14343" width="11.88671875" style="1" bestFit="1" customWidth="1"/>
    <col min="14344" max="14344" width="13.109375" style="1" bestFit="1" customWidth="1"/>
    <col min="14345" max="14345" width="11.21875" style="1" customWidth="1"/>
    <col min="14346" max="14346" width="11.5546875" style="1" customWidth="1"/>
    <col min="14347" max="14347" width="10" style="1" bestFit="1" customWidth="1"/>
    <col min="14348" max="14348" width="10.77734375" style="1" customWidth="1"/>
    <col min="14349" max="14350" width="11.88671875" style="1" bestFit="1" customWidth="1"/>
    <col min="14351" max="14351" width="11" style="1" bestFit="1" customWidth="1"/>
    <col min="14352" max="14353" width="10" style="1" bestFit="1" customWidth="1"/>
    <col min="14354" max="14354" width="11.88671875" style="1" bestFit="1" customWidth="1"/>
    <col min="14355" max="14355" width="11.109375" style="1" bestFit="1" customWidth="1"/>
    <col min="14356" max="14356" width="3.33203125" style="1" bestFit="1" customWidth="1"/>
    <col min="14357" max="14592" width="7.21875" style="1"/>
    <col min="14593" max="14593" width="3.6640625" style="1" bestFit="1" customWidth="1"/>
    <col min="14594" max="14594" width="14.6640625" style="1" customWidth="1"/>
    <col min="14595" max="14595" width="12.6640625" style="1" bestFit="1" customWidth="1"/>
    <col min="14596" max="14596" width="6.109375" style="1" bestFit="1" customWidth="1"/>
    <col min="14597" max="14597" width="11.21875" style="1" customWidth="1"/>
    <col min="14598" max="14598" width="8.6640625" style="1" bestFit="1" customWidth="1"/>
    <col min="14599" max="14599" width="11.88671875" style="1" bestFit="1" customWidth="1"/>
    <col min="14600" max="14600" width="13.109375" style="1" bestFit="1" customWidth="1"/>
    <col min="14601" max="14601" width="11.21875" style="1" customWidth="1"/>
    <col min="14602" max="14602" width="11.5546875" style="1" customWidth="1"/>
    <col min="14603" max="14603" width="10" style="1" bestFit="1" customWidth="1"/>
    <col min="14604" max="14604" width="10.77734375" style="1" customWidth="1"/>
    <col min="14605" max="14606" width="11.88671875" style="1" bestFit="1" customWidth="1"/>
    <col min="14607" max="14607" width="11" style="1" bestFit="1" customWidth="1"/>
    <col min="14608" max="14609" width="10" style="1" bestFit="1" customWidth="1"/>
    <col min="14610" max="14610" width="11.88671875" style="1" bestFit="1" customWidth="1"/>
    <col min="14611" max="14611" width="11.109375" style="1" bestFit="1" customWidth="1"/>
    <col min="14612" max="14612" width="3.33203125" style="1" bestFit="1" customWidth="1"/>
    <col min="14613" max="14848" width="7.21875" style="1"/>
    <col min="14849" max="14849" width="3.6640625" style="1" bestFit="1" customWidth="1"/>
    <col min="14850" max="14850" width="14.6640625" style="1" customWidth="1"/>
    <col min="14851" max="14851" width="12.6640625" style="1" bestFit="1" customWidth="1"/>
    <col min="14852" max="14852" width="6.109375" style="1" bestFit="1" customWidth="1"/>
    <col min="14853" max="14853" width="11.21875" style="1" customWidth="1"/>
    <col min="14854" max="14854" width="8.6640625" style="1" bestFit="1" customWidth="1"/>
    <col min="14855" max="14855" width="11.88671875" style="1" bestFit="1" customWidth="1"/>
    <col min="14856" max="14856" width="13.109375" style="1" bestFit="1" customWidth="1"/>
    <col min="14857" max="14857" width="11.21875" style="1" customWidth="1"/>
    <col min="14858" max="14858" width="11.5546875" style="1" customWidth="1"/>
    <col min="14859" max="14859" width="10" style="1" bestFit="1" customWidth="1"/>
    <col min="14860" max="14860" width="10.77734375" style="1" customWidth="1"/>
    <col min="14861" max="14862" width="11.88671875" style="1" bestFit="1" customWidth="1"/>
    <col min="14863" max="14863" width="11" style="1" bestFit="1" customWidth="1"/>
    <col min="14864" max="14865" width="10" style="1" bestFit="1" customWidth="1"/>
    <col min="14866" max="14866" width="11.88671875" style="1" bestFit="1" customWidth="1"/>
    <col min="14867" max="14867" width="11.109375" style="1" bestFit="1" customWidth="1"/>
    <col min="14868" max="14868" width="3.33203125" style="1" bestFit="1" customWidth="1"/>
    <col min="14869" max="15104" width="7.21875" style="1"/>
    <col min="15105" max="15105" width="3.6640625" style="1" bestFit="1" customWidth="1"/>
    <col min="15106" max="15106" width="14.6640625" style="1" customWidth="1"/>
    <col min="15107" max="15107" width="12.6640625" style="1" bestFit="1" customWidth="1"/>
    <col min="15108" max="15108" width="6.109375" style="1" bestFit="1" customWidth="1"/>
    <col min="15109" max="15109" width="11.21875" style="1" customWidth="1"/>
    <col min="15110" max="15110" width="8.6640625" style="1" bestFit="1" customWidth="1"/>
    <col min="15111" max="15111" width="11.88671875" style="1" bestFit="1" customWidth="1"/>
    <col min="15112" max="15112" width="13.109375" style="1" bestFit="1" customWidth="1"/>
    <col min="15113" max="15113" width="11.21875" style="1" customWidth="1"/>
    <col min="15114" max="15114" width="11.5546875" style="1" customWidth="1"/>
    <col min="15115" max="15115" width="10" style="1" bestFit="1" customWidth="1"/>
    <col min="15116" max="15116" width="10.77734375" style="1" customWidth="1"/>
    <col min="15117" max="15118" width="11.88671875" style="1" bestFit="1" customWidth="1"/>
    <col min="15119" max="15119" width="11" style="1" bestFit="1" customWidth="1"/>
    <col min="15120" max="15121" width="10" style="1" bestFit="1" customWidth="1"/>
    <col min="15122" max="15122" width="11.88671875" style="1" bestFit="1" customWidth="1"/>
    <col min="15123" max="15123" width="11.109375" style="1" bestFit="1" customWidth="1"/>
    <col min="15124" max="15124" width="3.33203125" style="1" bestFit="1" customWidth="1"/>
    <col min="15125" max="15360" width="7.21875" style="1"/>
    <col min="15361" max="15361" width="3.6640625" style="1" bestFit="1" customWidth="1"/>
    <col min="15362" max="15362" width="14.6640625" style="1" customWidth="1"/>
    <col min="15363" max="15363" width="12.6640625" style="1" bestFit="1" customWidth="1"/>
    <col min="15364" max="15364" width="6.109375" style="1" bestFit="1" customWidth="1"/>
    <col min="15365" max="15365" width="11.21875" style="1" customWidth="1"/>
    <col min="15366" max="15366" width="8.6640625" style="1" bestFit="1" customWidth="1"/>
    <col min="15367" max="15367" width="11.88671875" style="1" bestFit="1" customWidth="1"/>
    <col min="15368" max="15368" width="13.109375" style="1" bestFit="1" customWidth="1"/>
    <col min="15369" max="15369" width="11.21875" style="1" customWidth="1"/>
    <col min="15370" max="15370" width="11.5546875" style="1" customWidth="1"/>
    <col min="15371" max="15371" width="10" style="1" bestFit="1" customWidth="1"/>
    <col min="15372" max="15372" width="10.77734375" style="1" customWidth="1"/>
    <col min="15373" max="15374" width="11.88671875" style="1" bestFit="1" customWidth="1"/>
    <col min="15375" max="15375" width="11" style="1" bestFit="1" customWidth="1"/>
    <col min="15376" max="15377" width="10" style="1" bestFit="1" customWidth="1"/>
    <col min="15378" max="15378" width="11.88671875" style="1" bestFit="1" customWidth="1"/>
    <col min="15379" max="15379" width="11.109375" style="1" bestFit="1" customWidth="1"/>
    <col min="15380" max="15380" width="3.33203125" style="1" bestFit="1" customWidth="1"/>
    <col min="15381" max="15616" width="7.21875" style="1"/>
    <col min="15617" max="15617" width="3.6640625" style="1" bestFit="1" customWidth="1"/>
    <col min="15618" max="15618" width="14.6640625" style="1" customWidth="1"/>
    <col min="15619" max="15619" width="12.6640625" style="1" bestFit="1" customWidth="1"/>
    <col min="15620" max="15620" width="6.109375" style="1" bestFit="1" customWidth="1"/>
    <col min="15621" max="15621" width="11.21875" style="1" customWidth="1"/>
    <col min="15622" max="15622" width="8.6640625" style="1" bestFit="1" customWidth="1"/>
    <col min="15623" max="15623" width="11.88671875" style="1" bestFit="1" customWidth="1"/>
    <col min="15624" max="15624" width="13.109375" style="1" bestFit="1" customWidth="1"/>
    <col min="15625" max="15625" width="11.21875" style="1" customWidth="1"/>
    <col min="15626" max="15626" width="11.5546875" style="1" customWidth="1"/>
    <col min="15627" max="15627" width="10" style="1" bestFit="1" customWidth="1"/>
    <col min="15628" max="15628" width="10.77734375" style="1" customWidth="1"/>
    <col min="15629" max="15630" width="11.88671875" style="1" bestFit="1" customWidth="1"/>
    <col min="15631" max="15631" width="11" style="1" bestFit="1" customWidth="1"/>
    <col min="15632" max="15633" width="10" style="1" bestFit="1" customWidth="1"/>
    <col min="15634" max="15634" width="11.88671875" style="1" bestFit="1" customWidth="1"/>
    <col min="15635" max="15635" width="11.109375" style="1" bestFit="1" customWidth="1"/>
    <col min="15636" max="15636" width="3.33203125" style="1" bestFit="1" customWidth="1"/>
    <col min="15637" max="15872" width="7.21875" style="1"/>
    <col min="15873" max="15873" width="3.6640625" style="1" bestFit="1" customWidth="1"/>
    <col min="15874" max="15874" width="14.6640625" style="1" customWidth="1"/>
    <col min="15875" max="15875" width="12.6640625" style="1" bestFit="1" customWidth="1"/>
    <col min="15876" max="15876" width="6.109375" style="1" bestFit="1" customWidth="1"/>
    <col min="15877" max="15877" width="11.21875" style="1" customWidth="1"/>
    <col min="15878" max="15878" width="8.6640625" style="1" bestFit="1" customWidth="1"/>
    <col min="15879" max="15879" width="11.88671875" style="1" bestFit="1" customWidth="1"/>
    <col min="15880" max="15880" width="13.109375" style="1" bestFit="1" customWidth="1"/>
    <col min="15881" max="15881" width="11.21875" style="1" customWidth="1"/>
    <col min="15882" max="15882" width="11.5546875" style="1" customWidth="1"/>
    <col min="15883" max="15883" width="10" style="1" bestFit="1" customWidth="1"/>
    <col min="15884" max="15884" width="10.77734375" style="1" customWidth="1"/>
    <col min="15885" max="15886" width="11.88671875" style="1" bestFit="1" customWidth="1"/>
    <col min="15887" max="15887" width="11" style="1" bestFit="1" customWidth="1"/>
    <col min="15888" max="15889" width="10" style="1" bestFit="1" customWidth="1"/>
    <col min="15890" max="15890" width="11.88671875" style="1" bestFit="1" customWidth="1"/>
    <col min="15891" max="15891" width="11.109375" style="1" bestFit="1" customWidth="1"/>
    <col min="15892" max="15892" width="3.33203125" style="1" bestFit="1" customWidth="1"/>
    <col min="15893" max="16128" width="7.21875" style="1"/>
    <col min="16129" max="16129" width="3.6640625" style="1" bestFit="1" customWidth="1"/>
    <col min="16130" max="16130" width="14.6640625" style="1" customWidth="1"/>
    <col min="16131" max="16131" width="12.6640625" style="1" bestFit="1" customWidth="1"/>
    <col min="16132" max="16132" width="6.109375" style="1" bestFit="1" customWidth="1"/>
    <col min="16133" max="16133" width="11.21875" style="1" customWidth="1"/>
    <col min="16134" max="16134" width="8.6640625" style="1" bestFit="1" customWidth="1"/>
    <col min="16135" max="16135" width="11.88671875" style="1" bestFit="1" customWidth="1"/>
    <col min="16136" max="16136" width="13.109375" style="1" bestFit="1" customWidth="1"/>
    <col min="16137" max="16137" width="11.21875" style="1" customWidth="1"/>
    <col min="16138" max="16138" width="11.5546875" style="1" customWidth="1"/>
    <col min="16139" max="16139" width="10" style="1" bestFit="1" customWidth="1"/>
    <col min="16140" max="16140" width="10.77734375" style="1" customWidth="1"/>
    <col min="16141" max="16142" width="11.88671875" style="1" bestFit="1" customWidth="1"/>
    <col min="16143" max="16143" width="11" style="1" bestFit="1" customWidth="1"/>
    <col min="16144" max="16145" width="10" style="1" bestFit="1" customWidth="1"/>
    <col min="16146" max="16146" width="11.88671875" style="1" bestFit="1" customWidth="1"/>
    <col min="16147" max="16147" width="11.109375" style="1" bestFit="1" customWidth="1"/>
    <col min="16148" max="16148" width="3.33203125" style="1" bestFit="1" customWidth="1"/>
    <col min="16149" max="16384" width="7.21875" style="1"/>
  </cols>
  <sheetData>
    <row r="1" spans="1:20" ht="14.1" customHeight="1" x14ac:dyDescent="0.25">
      <c r="A1" s="1" t="s">
        <v>1</v>
      </c>
      <c r="T1" s="6"/>
    </row>
    <row r="2" spans="1:20" x14ac:dyDescent="0.25">
      <c r="A2" s="1" t="s">
        <v>480</v>
      </c>
      <c r="C2" s="1" t="s">
        <v>423</v>
      </c>
      <c r="T2" s="91"/>
    </row>
    <row r="3" spans="1:20" x14ac:dyDescent="0.25">
      <c r="A3" s="1" t="s">
        <v>438</v>
      </c>
      <c r="M3" s="2"/>
      <c r="N3" s="92"/>
      <c r="T3" s="2"/>
    </row>
    <row r="4" spans="1:20" x14ac:dyDescent="0.25">
      <c r="T4" s="6"/>
    </row>
    <row r="5" spans="1:20" x14ac:dyDescent="0.25">
      <c r="C5" s="93"/>
      <c r="D5" s="4"/>
      <c r="E5" s="4"/>
      <c r="F5" s="4"/>
      <c r="G5" s="4"/>
      <c r="H5" s="4"/>
      <c r="I5" s="4"/>
      <c r="J5" s="4"/>
      <c r="K5" s="4"/>
      <c r="L5" s="4"/>
      <c r="T5" s="6"/>
    </row>
    <row r="6" spans="1:20" ht="52.5" customHeight="1" x14ac:dyDescent="0.25">
      <c r="C6" s="10" t="s">
        <v>282</v>
      </c>
      <c r="D6" s="5"/>
      <c r="E6" s="160" t="s">
        <v>283</v>
      </c>
      <c r="F6" s="160"/>
      <c r="H6" s="10" t="s">
        <v>485</v>
      </c>
      <c r="I6" s="5"/>
      <c r="J6" s="5"/>
      <c r="K6" s="5"/>
      <c r="N6" s="5" t="s">
        <v>284</v>
      </c>
      <c r="O6" s="5"/>
      <c r="P6" s="5"/>
      <c r="Q6" s="5"/>
      <c r="R6" s="5"/>
      <c r="T6" s="6"/>
    </row>
    <row r="7" spans="1:20" s="84" customFormat="1" ht="66.900000000000006" customHeight="1" x14ac:dyDescent="0.25">
      <c r="A7" s="82" t="s">
        <v>8</v>
      </c>
      <c r="B7" s="82" t="s">
        <v>10</v>
      </c>
      <c r="C7" s="82" t="s">
        <v>285</v>
      </c>
      <c r="D7" s="82" t="s">
        <v>286</v>
      </c>
      <c r="E7" s="82" t="s">
        <v>285</v>
      </c>
      <c r="F7" s="82" t="s">
        <v>286</v>
      </c>
      <c r="G7" s="82" t="s">
        <v>287</v>
      </c>
      <c r="H7" s="82" t="s">
        <v>288</v>
      </c>
      <c r="I7" s="82" t="s">
        <v>289</v>
      </c>
      <c r="J7" s="82" t="s">
        <v>290</v>
      </c>
      <c r="K7" s="82" t="s">
        <v>203</v>
      </c>
      <c r="L7" s="82" t="s">
        <v>291</v>
      </c>
      <c r="M7" s="82" t="s">
        <v>292</v>
      </c>
      <c r="N7" s="82" t="s">
        <v>293</v>
      </c>
      <c r="O7" s="82" t="s">
        <v>294</v>
      </c>
      <c r="P7" s="82" t="s">
        <v>295</v>
      </c>
      <c r="Q7" s="82" t="s">
        <v>296</v>
      </c>
      <c r="R7" s="82" t="s">
        <v>297</v>
      </c>
      <c r="S7" s="82" t="s">
        <v>298</v>
      </c>
      <c r="T7" s="82" t="s">
        <v>299</v>
      </c>
    </row>
    <row r="8" spans="1:20" x14ac:dyDescent="0.25">
      <c r="A8" s="1">
        <v>1</v>
      </c>
      <c r="B8" s="1" t="s">
        <v>152</v>
      </c>
      <c r="C8" s="86">
        <v>0</v>
      </c>
      <c r="D8" s="86">
        <v>0</v>
      </c>
      <c r="E8" s="86">
        <v>0</v>
      </c>
      <c r="F8" s="86">
        <v>0</v>
      </c>
      <c r="G8" s="86">
        <v>3210681</v>
      </c>
      <c r="H8" s="86">
        <v>0</v>
      </c>
      <c r="I8" s="86">
        <v>0</v>
      </c>
      <c r="J8" s="86">
        <v>0</v>
      </c>
      <c r="K8" s="86">
        <v>0</v>
      </c>
      <c r="L8" s="86">
        <v>96202</v>
      </c>
      <c r="M8" s="86">
        <f t="shared" ref="M8:M45" si="0">SUM(G8:L8)</f>
        <v>3306883</v>
      </c>
      <c r="N8" s="86">
        <v>2260259</v>
      </c>
      <c r="O8" s="86">
        <v>470164</v>
      </c>
      <c r="P8" s="86">
        <v>15405</v>
      </c>
      <c r="Q8" s="86">
        <v>5006</v>
      </c>
      <c r="R8" s="86">
        <f t="shared" ref="R8:R45" si="1">SUM(N8:Q8)</f>
        <v>2750834</v>
      </c>
      <c r="S8" s="86">
        <f t="shared" ref="S8:S45" si="2">(M8-R8)</f>
        <v>556049</v>
      </c>
      <c r="T8" s="6">
        <v>1</v>
      </c>
    </row>
    <row r="9" spans="1:20" x14ac:dyDescent="0.25">
      <c r="A9" s="1">
        <v>2</v>
      </c>
      <c r="B9" s="1" t="s">
        <v>153</v>
      </c>
      <c r="C9" s="86">
        <v>0</v>
      </c>
      <c r="D9" s="86">
        <v>0</v>
      </c>
      <c r="E9" s="86">
        <v>0</v>
      </c>
      <c r="F9" s="86">
        <v>0</v>
      </c>
      <c r="G9" s="86">
        <v>0</v>
      </c>
      <c r="H9" s="86">
        <v>0</v>
      </c>
      <c r="I9" s="86">
        <v>0</v>
      </c>
      <c r="J9" s="86">
        <v>0</v>
      </c>
      <c r="K9" s="86">
        <v>0</v>
      </c>
      <c r="L9" s="86">
        <v>0</v>
      </c>
      <c r="M9" s="86">
        <f t="shared" si="0"/>
        <v>0</v>
      </c>
      <c r="N9" s="86">
        <v>0</v>
      </c>
      <c r="O9" s="86">
        <v>0</v>
      </c>
      <c r="P9" s="86">
        <v>0</v>
      </c>
      <c r="Q9" s="86">
        <v>0</v>
      </c>
      <c r="R9" s="86">
        <f t="shared" si="1"/>
        <v>0</v>
      </c>
      <c r="S9" s="86">
        <f t="shared" si="2"/>
        <v>0</v>
      </c>
      <c r="T9" s="6">
        <v>2</v>
      </c>
    </row>
    <row r="10" spans="1:20" x14ac:dyDescent="0.25">
      <c r="A10" s="1">
        <v>3</v>
      </c>
      <c r="B10" s="1" t="s">
        <v>70</v>
      </c>
      <c r="C10" s="90">
        <v>0</v>
      </c>
      <c r="D10" s="86">
        <v>0</v>
      </c>
      <c r="E10" s="86">
        <v>0</v>
      </c>
      <c r="F10" s="86">
        <v>0</v>
      </c>
      <c r="G10" s="86">
        <v>22072780</v>
      </c>
      <c r="H10" s="86">
        <v>-400000</v>
      </c>
      <c r="I10" s="86">
        <v>0</v>
      </c>
      <c r="J10" s="86">
        <v>0</v>
      </c>
      <c r="K10" s="86">
        <v>0</v>
      </c>
      <c r="L10" s="86">
        <v>395944</v>
      </c>
      <c r="M10" s="86">
        <f t="shared" si="0"/>
        <v>22068724</v>
      </c>
      <c r="N10" s="86">
        <v>18975396</v>
      </c>
      <c r="O10" s="86">
        <v>924019</v>
      </c>
      <c r="P10" s="86">
        <v>301593</v>
      </c>
      <c r="Q10" s="86">
        <v>10155</v>
      </c>
      <c r="R10" s="86">
        <f t="shared" si="1"/>
        <v>20211163</v>
      </c>
      <c r="S10" s="86">
        <f t="shared" si="2"/>
        <v>1857561</v>
      </c>
      <c r="T10" s="6">
        <v>3</v>
      </c>
    </row>
    <row r="11" spans="1:20" x14ac:dyDescent="0.25">
      <c r="A11" s="1">
        <v>4</v>
      </c>
      <c r="B11" s="1" t="s">
        <v>154</v>
      </c>
      <c r="C11" s="86">
        <v>0</v>
      </c>
      <c r="D11" s="86">
        <v>0</v>
      </c>
      <c r="E11" s="86">
        <v>0</v>
      </c>
      <c r="F11" s="86">
        <v>0</v>
      </c>
      <c r="G11" s="86">
        <v>3458175</v>
      </c>
      <c r="H11" s="86">
        <v>0</v>
      </c>
      <c r="I11" s="86">
        <v>0</v>
      </c>
      <c r="J11" s="86">
        <v>0</v>
      </c>
      <c r="K11" s="86">
        <v>0</v>
      </c>
      <c r="L11" s="86">
        <v>79439</v>
      </c>
      <c r="M11" s="86">
        <f t="shared" si="0"/>
        <v>3537614</v>
      </c>
      <c r="N11" s="86">
        <v>1963934</v>
      </c>
      <c r="O11" s="86">
        <v>1048378</v>
      </c>
      <c r="P11" s="86">
        <v>0</v>
      </c>
      <c r="Q11" s="86">
        <v>0</v>
      </c>
      <c r="R11" s="86">
        <f t="shared" si="1"/>
        <v>3012312</v>
      </c>
      <c r="S11" s="86">
        <f t="shared" si="2"/>
        <v>525302</v>
      </c>
      <c r="T11" s="6">
        <v>4</v>
      </c>
    </row>
    <row r="12" spans="1:20" x14ac:dyDescent="0.25">
      <c r="A12" s="1">
        <v>5</v>
      </c>
      <c r="B12" s="1" t="s">
        <v>155</v>
      </c>
      <c r="C12" s="86">
        <v>0</v>
      </c>
      <c r="D12" s="86">
        <v>0</v>
      </c>
      <c r="E12" s="86">
        <v>0</v>
      </c>
      <c r="F12" s="86">
        <v>0</v>
      </c>
      <c r="G12" s="86">
        <v>4203565</v>
      </c>
      <c r="H12" s="86">
        <v>0</v>
      </c>
      <c r="I12" s="86">
        <v>20971</v>
      </c>
      <c r="J12" s="86">
        <v>0</v>
      </c>
      <c r="K12" s="86">
        <v>0</v>
      </c>
      <c r="L12" s="86">
        <v>687874</v>
      </c>
      <c r="M12" s="86">
        <f t="shared" si="0"/>
        <v>4912410</v>
      </c>
      <c r="N12" s="86">
        <v>2867246</v>
      </c>
      <c r="O12" s="86">
        <v>1219611</v>
      </c>
      <c r="P12" s="86">
        <v>304978</v>
      </c>
      <c r="Q12" s="86">
        <v>0</v>
      </c>
      <c r="R12" s="86">
        <f t="shared" si="1"/>
        <v>4391835</v>
      </c>
      <c r="S12" s="86">
        <f t="shared" si="2"/>
        <v>520575</v>
      </c>
      <c r="T12" s="6">
        <v>5</v>
      </c>
    </row>
    <row r="13" spans="1:20" x14ac:dyDescent="0.25">
      <c r="A13" s="1">
        <v>6</v>
      </c>
      <c r="B13" s="1" t="s">
        <v>156</v>
      </c>
      <c r="C13" s="86">
        <v>0</v>
      </c>
      <c r="D13" s="86">
        <v>0</v>
      </c>
      <c r="E13" s="86">
        <v>50000</v>
      </c>
      <c r="F13" s="86">
        <v>0</v>
      </c>
      <c r="G13" s="86">
        <v>17619842</v>
      </c>
      <c r="H13" s="86">
        <v>0</v>
      </c>
      <c r="I13" s="86">
        <v>0</v>
      </c>
      <c r="J13" s="86">
        <v>3048368</v>
      </c>
      <c r="K13" s="86">
        <v>5349034</v>
      </c>
      <c r="L13" s="86">
        <v>369116</v>
      </c>
      <c r="M13" s="86">
        <f t="shared" si="0"/>
        <v>26386360</v>
      </c>
      <c r="N13" s="86">
        <v>18926695</v>
      </c>
      <c r="O13" s="86">
        <v>3849563</v>
      </c>
      <c r="P13" s="86">
        <v>120218</v>
      </c>
      <c r="Q13" s="86">
        <v>2440805</v>
      </c>
      <c r="R13" s="86">
        <f t="shared" si="1"/>
        <v>25337281</v>
      </c>
      <c r="S13" s="86">
        <f t="shared" si="2"/>
        <v>1049079</v>
      </c>
      <c r="T13" s="6">
        <v>6</v>
      </c>
    </row>
    <row r="14" spans="1:20" x14ac:dyDescent="0.25">
      <c r="A14" s="1">
        <v>7</v>
      </c>
      <c r="B14" s="1" t="s">
        <v>157</v>
      </c>
      <c r="C14" s="86">
        <v>0</v>
      </c>
      <c r="D14" s="86">
        <v>0</v>
      </c>
      <c r="E14" s="86">
        <v>0</v>
      </c>
      <c r="F14" s="86">
        <v>0</v>
      </c>
      <c r="G14" s="86">
        <v>6877832</v>
      </c>
      <c r="H14" s="86">
        <v>0</v>
      </c>
      <c r="I14" s="86">
        <v>0</v>
      </c>
      <c r="J14" s="86">
        <v>176850</v>
      </c>
      <c r="K14" s="86">
        <v>250000</v>
      </c>
      <c r="L14" s="86">
        <v>123426</v>
      </c>
      <c r="M14" s="86">
        <f t="shared" si="0"/>
        <v>7428108</v>
      </c>
      <c r="N14" s="86">
        <v>5152843</v>
      </c>
      <c r="O14" s="86">
        <v>963078</v>
      </c>
      <c r="P14" s="86">
        <v>259153</v>
      </c>
      <c r="Q14" s="86">
        <v>0</v>
      </c>
      <c r="R14" s="86">
        <f t="shared" si="1"/>
        <v>6375074</v>
      </c>
      <c r="S14" s="86">
        <f t="shared" si="2"/>
        <v>1053034</v>
      </c>
      <c r="T14" s="6">
        <v>7</v>
      </c>
    </row>
    <row r="15" spans="1:20" x14ac:dyDescent="0.25">
      <c r="A15" s="1">
        <v>8</v>
      </c>
      <c r="B15" s="1" t="s">
        <v>158</v>
      </c>
      <c r="C15" s="86">
        <v>0</v>
      </c>
      <c r="D15" s="86">
        <v>0</v>
      </c>
      <c r="E15" s="86">
        <v>0</v>
      </c>
      <c r="F15" s="86">
        <v>0</v>
      </c>
      <c r="G15" s="86">
        <v>1269293</v>
      </c>
      <c r="H15" s="86">
        <v>0</v>
      </c>
      <c r="I15" s="86">
        <v>0</v>
      </c>
      <c r="J15" s="86">
        <v>94841</v>
      </c>
      <c r="K15" s="86">
        <v>154926</v>
      </c>
      <c r="L15" s="86">
        <v>1973</v>
      </c>
      <c r="M15" s="86">
        <f t="shared" si="0"/>
        <v>1521033</v>
      </c>
      <c r="N15" s="86">
        <v>1248327</v>
      </c>
      <c r="O15" s="86">
        <v>249691</v>
      </c>
      <c r="P15" s="86">
        <v>63186</v>
      </c>
      <c r="Q15" s="86">
        <v>0</v>
      </c>
      <c r="R15" s="86">
        <f t="shared" si="1"/>
        <v>1561204</v>
      </c>
      <c r="S15" s="86">
        <f t="shared" si="2"/>
        <v>-40171</v>
      </c>
      <c r="T15" s="6">
        <v>8</v>
      </c>
    </row>
    <row r="16" spans="1:20" x14ac:dyDescent="0.25">
      <c r="A16" s="1">
        <v>9</v>
      </c>
      <c r="B16" s="1" t="s">
        <v>159</v>
      </c>
      <c r="C16" s="86">
        <v>0</v>
      </c>
      <c r="D16" s="86">
        <v>0</v>
      </c>
      <c r="E16" s="86">
        <v>293526</v>
      </c>
      <c r="F16" s="86">
        <v>597380</v>
      </c>
      <c r="G16" s="86">
        <v>2844051</v>
      </c>
      <c r="H16" s="86">
        <v>-742970</v>
      </c>
      <c r="I16" s="86">
        <v>0</v>
      </c>
      <c r="J16" s="86">
        <v>0</v>
      </c>
      <c r="K16" s="86">
        <v>0</v>
      </c>
      <c r="L16" s="86">
        <v>0</v>
      </c>
      <c r="M16" s="86">
        <f t="shared" si="0"/>
        <v>2101081</v>
      </c>
      <c r="N16" s="86">
        <v>943342</v>
      </c>
      <c r="O16" s="86">
        <v>222535</v>
      </c>
      <c r="P16" s="86">
        <v>43330</v>
      </c>
      <c r="Q16" s="86">
        <v>0</v>
      </c>
      <c r="R16" s="86">
        <f t="shared" si="1"/>
        <v>1209207</v>
      </c>
      <c r="S16" s="86">
        <f t="shared" si="2"/>
        <v>891874</v>
      </c>
      <c r="T16" s="6">
        <v>9</v>
      </c>
    </row>
    <row r="17" spans="1:20" x14ac:dyDescent="0.25">
      <c r="A17" s="1">
        <v>10</v>
      </c>
      <c r="B17" s="1" t="s">
        <v>160</v>
      </c>
      <c r="C17" s="86">
        <v>0</v>
      </c>
      <c r="D17" s="86">
        <v>0</v>
      </c>
      <c r="E17" s="86">
        <v>0</v>
      </c>
      <c r="F17" s="86">
        <v>0</v>
      </c>
      <c r="G17" s="86">
        <v>4425355</v>
      </c>
      <c r="H17" s="86">
        <v>-196530</v>
      </c>
      <c r="I17" s="86">
        <v>0</v>
      </c>
      <c r="J17" s="86">
        <v>0</v>
      </c>
      <c r="K17" s="86">
        <v>0</v>
      </c>
      <c r="L17" s="86">
        <v>53793</v>
      </c>
      <c r="M17" s="86">
        <f t="shared" si="0"/>
        <v>4282618</v>
      </c>
      <c r="N17" s="86">
        <v>2703264</v>
      </c>
      <c r="O17" s="86">
        <v>829516</v>
      </c>
      <c r="P17" s="86">
        <v>581155</v>
      </c>
      <c r="Q17" s="86">
        <v>5000</v>
      </c>
      <c r="R17" s="86">
        <f t="shared" si="1"/>
        <v>4118935</v>
      </c>
      <c r="S17" s="86">
        <f t="shared" si="2"/>
        <v>163683</v>
      </c>
      <c r="T17" s="6">
        <v>10</v>
      </c>
    </row>
    <row r="18" spans="1:20" x14ac:dyDescent="0.25">
      <c r="A18" s="1">
        <v>11</v>
      </c>
      <c r="B18" s="1" t="s">
        <v>161</v>
      </c>
      <c r="C18" s="86">
        <v>0</v>
      </c>
      <c r="D18" s="86">
        <v>0</v>
      </c>
      <c r="E18" s="86">
        <v>72855</v>
      </c>
      <c r="F18" s="86">
        <v>0</v>
      </c>
      <c r="G18" s="86">
        <v>11775306</v>
      </c>
      <c r="H18" s="86">
        <v>0</v>
      </c>
      <c r="I18" s="86">
        <v>0</v>
      </c>
      <c r="J18" s="86">
        <v>0</v>
      </c>
      <c r="K18" s="86">
        <v>0</v>
      </c>
      <c r="L18" s="86">
        <v>0</v>
      </c>
      <c r="M18" s="86">
        <f t="shared" si="0"/>
        <v>11775306</v>
      </c>
      <c r="N18" s="86">
        <v>7226620</v>
      </c>
      <c r="O18" s="86">
        <v>2110060</v>
      </c>
      <c r="P18" s="86">
        <v>108515</v>
      </c>
      <c r="Q18" s="86">
        <v>0</v>
      </c>
      <c r="R18" s="86">
        <f t="shared" si="1"/>
        <v>9445195</v>
      </c>
      <c r="S18" s="86">
        <f t="shared" si="2"/>
        <v>2330111</v>
      </c>
      <c r="T18" s="6">
        <v>11</v>
      </c>
    </row>
    <row r="19" spans="1:20" x14ac:dyDescent="0.25">
      <c r="A19" s="1">
        <v>12</v>
      </c>
      <c r="B19" s="1" t="s">
        <v>162</v>
      </c>
      <c r="C19" s="86">
        <v>0</v>
      </c>
      <c r="D19" s="86">
        <v>0</v>
      </c>
      <c r="E19" s="86">
        <v>0</v>
      </c>
      <c r="F19" s="86">
        <v>0</v>
      </c>
      <c r="G19" s="86">
        <v>3060345</v>
      </c>
      <c r="H19" s="86">
        <v>0</v>
      </c>
      <c r="I19" s="86">
        <v>0</v>
      </c>
      <c r="J19" s="86">
        <v>0</v>
      </c>
      <c r="K19" s="86">
        <v>0</v>
      </c>
      <c r="L19" s="86">
        <v>816</v>
      </c>
      <c r="M19" s="86">
        <f t="shared" si="0"/>
        <v>3061161</v>
      </c>
      <c r="N19" s="86">
        <v>2148039</v>
      </c>
      <c r="O19" s="86">
        <v>467564</v>
      </c>
      <c r="P19" s="86">
        <v>61683</v>
      </c>
      <c r="Q19" s="86">
        <v>0</v>
      </c>
      <c r="R19" s="86">
        <f t="shared" si="1"/>
        <v>2677286</v>
      </c>
      <c r="S19" s="86">
        <f t="shared" si="2"/>
        <v>383875</v>
      </c>
      <c r="T19" s="6">
        <v>12</v>
      </c>
    </row>
    <row r="20" spans="1:20" x14ac:dyDescent="0.25">
      <c r="A20" s="1">
        <v>13</v>
      </c>
      <c r="B20" s="1" t="s">
        <v>163</v>
      </c>
      <c r="C20" s="86">
        <v>0</v>
      </c>
      <c r="D20" s="86">
        <v>0</v>
      </c>
      <c r="E20" s="86">
        <v>0</v>
      </c>
      <c r="F20" s="86">
        <v>0</v>
      </c>
      <c r="G20" s="86">
        <v>3183520</v>
      </c>
      <c r="H20" s="86">
        <v>0</v>
      </c>
      <c r="I20" s="86">
        <v>0</v>
      </c>
      <c r="J20" s="86">
        <v>0</v>
      </c>
      <c r="K20" s="86">
        <v>2977</v>
      </c>
      <c r="L20" s="86">
        <v>69750</v>
      </c>
      <c r="M20" s="86">
        <f t="shared" si="0"/>
        <v>3256247</v>
      </c>
      <c r="N20" s="86">
        <v>1637940</v>
      </c>
      <c r="O20" s="86">
        <v>944424</v>
      </c>
      <c r="P20" s="86">
        <v>214638</v>
      </c>
      <c r="Q20" s="86">
        <v>0</v>
      </c>
      <c r="R20" s="86">
        <f t="shared" si="1"/>
        <v>2797002</v>
      </c>
      <c r="S20" s="86">
        <f t="shared" si="2"/>
        <v>459245</v>
      </c>
      <c r="T20" s="6">
        <v>13</v>
      </c>
    </row>
    <row r="21" spans="1:20" x14ac:dyDescent="0.25">
      <c r="A21" s="1">
        <v>14</v>
      </c>
      <c r="B21" s="1" t="s">
        <v>84</v>
      </c>
      <c r="C21" s="86">
        <v>0</v>
      </c>
      <c r="D21" s="86">
        <v>0</v>
      </c>
      <c r="E21" s="86">
        <v>0</v>
      </c>
      <c r="F21" s="86">
        <v>0</v>
      </c>
      <c r="G21" s="86">
        <v>21243810</v>
      </c>
      <c r="H21" s="86">
        <v>0</v>
      </c>
      <c r="I21" s="86">
        <v>0</v>
      </c>
      <c r="J21" s="86">
        <v>8812</v>
      </c>
      <c r="K21" s="86">
        <v>0</v>
      </c>
      <c r="L21" s="86">
        <v>2396692</v>
      </c>
      <c r="M21" s="86">
        <f t="shared" si="0"/>
        <v>23649314</v>
      </c>
      <c r="N21" s="86">
        <v>17815760</v>
      </c>
      <c r="O21" s="86">
        <v>3984351</v>
      </c>
      <c r="P21" s="86">
        <v>860406</v>
      </c>
      <c r="Q21" s="86">
        <v>743445</v>
      </c>
      <c r="R21" s="86">
        <f t="shared" si="1"/>
        <v>23403962</v>
      </c>
      <c r="S21" s="86">
        <f t="shared" si="2"/>
        <v>245352</v>
      </c>
      <c r="T21" s="6">
        <v>14</v>
      </c>
    </row>
    <row r="22" spans="1:20" x14ac:dyDescent="0.25">
      <c r="A22" s="1">
        <v>15</v>
      </c>
      <c r="B22" s="1" t="s">
        <v>164</v>
      </c>
      <c r="C22" s="86">
        <v>0</v>
      </c>
      <c r="D22" s="86">
        <v>0</v>
      </c>
      <c r="E22" s="86">
        <v>0</v>
      </c>
      <c r="F22" s="86">
        <v>0</v>
      </c>
      <c r="G22" s="86">
        <v>0</v>
      </c>
      <c r="H22" s="86">
        <v>0</v>
      </c>
      <c r="I22" s="86">
        <v>0</v>
      </c>
      <c r="J22" s="86">
        <v>0</v>
      </c>
      <c r="K22" s="86">
        <v>0</v>
      </c>
      <c r="L22" s="86">
        <v>0</v>
      </c>
      <c r="M22" s="86">
        <f t="shared" si="0"/>
        <v>0</v>
      </c>
      <c r="N22" s="86">
        <v>0</v>
      </c>
      <c r="O22" s="86">
        <v>0</v>
      </c>
      <c r="P22" s="86">
        <v>0</v>
      </c>
      <c r="Q22" s="86">
        <v>0</v>
      </c>
      <c r="R22" s="86">
        <f t="shared" si="1"/>
        <v>0</v>
      </c>
      <c r="S22" s="86">
        <f t="shared" si="2"/>
        <v>0</v>
      </c>
      <c r="T22" s="6">
        <v>15</v>
      </c>
    </row>
    <row r="23" spans="1:20" x14ac:dyDescent="0.25">
      <c r="A23" s="1">
        <v>16</v>
      </c>
      <c r="B23" s="1" t="s">
        <v>165</v>
      </c>
      <c r="C23" s="86">
        <v>0</v>
      </c>
      <c r="D23" s="86">
        <v>0</v>
      </c>
      <c r="E23" s="86">
        <v>0</v>
      </c>
      <c r="F23" s="86">
        <v>0</v>
      </c>
      <c r="G23" s="86">
        <v>4385321</v>
      </c>
      <c r="H23" s="86">
        <v>-843056</v>
      </c>
      <c r="I23" s="86">
        <v>243950</v>
      </c>
      <c r="J23" s="86">
        <v>507294</v>
      </c>
      <c r="K23" s="86">
        <v>3859737</v>
      </c>
      <c r="L23" s="86">
        <v>107204</v>
      </c>
      <c r="M23" s="86">
        <f t="shared" si="0"/>
        <v>8260450</v>
      </c>
      <c r="N23" s="86">
        <v>3432231</v>
      </c>
      <c r="O23" s="86">
        <v>740776</v>
      </c>
      <c r="P23" s="86">
        <v>149250</v>
      </c>
      <c r="Q23" s="86">
        <v>5959</v>
      </c>
      <c r="R23" s="86">
        <f t="shared" si="1"/>
        <v>4328216</v>
      </c>
      <c r="S23" s="86">
        <f t="shared" si="2"/>
        <v>3932234</v>
      </c>
      <c r="T23" s="6">
        <v>16</v>
      </c>
    </row>
    <row r="24" spans="1:20" x14ac:dyDescent="0.25">
      <c r="A24" s="1">
        <v>17</v>
      </c>
      <c r="B24" s="1" t="s">
        <v>166</v>
      </c>
      <c r="C24" s="86">
        <v>0</v>
      </c>
      <c r="D24" s="86">
        <v>0</v>
      </c>
      <c r="E24" s="86">
        <v>0</v>
      </c>
      <c r="F24" s="86">
        <v>0</v>
      </c>
      <c r="G24" s="86">
        <v>30407795</v>
      </c>
      <c r="H24" s="86">
        <v>-3035000</v>
      </c>
      <c r="I24" s="86">
        <v>0</v>
      </c>
      <c r="J24" s="86">
        <v>0</v>
      </c>
      <c r="K24" s="86">
        <v>0</v>
      </c>
      <c r="L24" s="86">
        <v>716554</v>
      </c>
      <c r="M24" s="86">
        <f t="shared" si="0"/>
        <v>28089349</v>
      </c>
      <c r="N24" s="86">
        <v>21241332</v>
      </c>
      <c r="O24" s="86">
        <v>3465909</v>
      </c>
      <c r="P24" s="86">
        <v>357474</v>
      </c>
      <c r="Q24" s="86">
        <v>0</v>
      </c>
      <c r="R24" s="86">
        <f t="shared" si="1"/>
        <v>25064715</v>
      </c>
      <c r="S24" s="86">
        <f t="shared" si="2"/>
        <v>3024634</v>
      </c>
      <c r="T24" s="6">
        <v>17</v>
      </c>
    </row>
    <row r="25" spans="1:20" x14ac:dyDescent="0.25">
      <c r="A25" s="1">
        <v>18</v>
      </c>
      <c r="B25" s="1" t="s">
        <v>167</v>
      </c>
      <c r="C25" s="86">
        <v>0</v>
      </c>
      <c r="D25" s="86">
        <v>0</v>
      </c>
      <c r="E25" s="86">
        <v>0</v>
      </c>
      <c r="F25" s="86">
        <v>0</v>
      </c>
      <c r="G25" s="86">
        <v>7168864</v>
      </c>
      <c r="H25" s="86">
        <v>0</v>
      </c>
      <c r="I25" s="86">
        <v>68156</v>
      </c>
      <c r="J25" s="86">
        <v>0</v>
      </c>
      <c r="K25" s="86">
        <v>0</v>
      </c>
      <c r="L25" s="86">
        <v>638348</v>
      </c>
      <c r="M25" s="86">
        <f t="shared" si="0"/>
        <v>7875368</v>
      </c>
      <c r="N25" s="86">
        <v>5991100</v>
      </c>
      <c r="O25" s="86">
        <v>1167346</v>
      </c>
      <c r="P25" s="86">
        <v>129874</v>
      </c>
      <c r="Q25" s="86">
        <v>19065</v>
      </c>
      <c r="R25" s="86">
        <f t="shared" si="1"/>
        <v>7307385</v>
      </c>
      <c r="S25" s="86">
        <f t="shared" si="2"/>
        <v>567983</v>
      </c>
      <c r="T25" s="6">
        <v>18</v>
      </c>
    </row>
    <row r="26" spans="1:20" x14ac:dyDescent="0.25">
      <c r="A26" s="1">
        <v>19</v>
      </c>
      <c r="B26" s="1" t="s">
        <v>168</v>
      </c>
      <c r="C26" s="86">
        <v>0</v>
      </c>
      <c r="D26" s="86">
        <v>0</v>
      </c>
      <c r="E26" s="86">
        <v>0</v>
      </c>
      <c r="F26" s="86">
        <v>0</v>
      </c>
      <c r="G26" s="86">
        <v>23740684</v>
      </c>
      <c r="H26" s="86">
        <v>-1421440</v>
      </c>
      <c r="I26" s="86">
        <v>0</v>
      </c>
      <c r="J26" s="86">
        <v>0</v>
      </c>
      <c r="K26" s="86">
        <v>0</v>
      </c>
      <c r="L26" s="86">
        <v>8033785</v>
      </c>
      <c r="M26" s="86">
        <f t="shared" si="0"/>
        <v>30353029</v>
      </c>
      <c r="N26" s="86">
        <v>14672080</v>
      </c>
      <c r="O26" s="86">
        <v>6131773</v>
      </c>
      <c r="P26" s="86">
        <v>2165972</v>
      </c>
      <c r="Q26" s="86">
        <v>0</v>
      </c>
      <c r="R26" s="86">
        <f t="shared" si="1"/>
        <v>22969825</v>
      </c>
      <c r="S26" s="86">
        <f t="shared" si="2"/>
        <v>7383204</v>
      </c>
      <c r="T26" s="6">
        <v>19</v>
      </c>
    </row>
    <row r="27" spans="1:20" x14ac:dyDescent="0.25">
      <c r="A27" s="1">
        <v>20</v>
      </c>
      <c r="B27" s="1" t="s">
        <v>169</v>
      </c>
      <c r="C27" s="86">
        <v>0</v>
      </c>
      <c r="D27" s="86">
        <v>0</v>
      </c>
      <c r="E27" s="86">
        <v>48700</v>
      </c>
      <c r="F27" s="86">
        <v>0</v>
      </c>
      <c r="G27" s="86">
        <v>3040269</v>
      </c>
      <c r="H27" s="86">
        <v>0</v>
      </c>
      <c r="I27" s="86">
        <v>0</v>
      </c>
      <c r="J27" s="86">
        <v>0</v>
      </c>
      <c r="K27" s="86">
        <v>0</v>
      </c>
      <c r="L27" s="86">
        <v>9</v>
      </c>
      <c r="M27" s="86">
        <f t="shared" si="0"/>
        <v>3040278</v>
      </c>
      <c r="N27" s="86">
        <v>2054015</v>
      </c>
      <c r="O27" s="86">
        <v>798137</v>
      </c>
      <c r="P27" s="86">
        <v>296292</v>
      </c>
      <c r="Q27" s="86">
        <v>34064</v>
      </c>
      <c r="R27" s="86">
        <f t="shared" si="1"/>
        <v>3182508</v>
      </c>
      <c r="S27" s="86">
        <f t="shared" si="2"/>
        <v>-142230</v>
      </c>
      <c r="T27" s="6">
        <v>20</v>
      </c>
    </row>
    <row r="28" spans="1:20" x14ac:dyDescent="0.25">
      <c r="A28" s="1">
        <v>21</v>
      </c>
      <c r="B28" s="1" t="s">
        <v>170</v>
      </c>
      <c r="C28" s="86">
        <v>0</v>
      </c>
      <c r="D28" s="86">
        <v>0</v>
      </c>
      <c r="E28" s="86">
        <v>0</v>
      </c>
      <c r="F28" s="86">
        <v>0</v>
      </c>
      <c r="G28" s="86">
        <v>3939957</v>
      </c>
      <c r="H28" s="86">
        <v>-943906</v>
      </c>
      <c r="I28" s="86">
        <v>0</v>
      </c>
      <c r="J28" s="86">
        <v>0</v>
      </c>
      <c r="K28" s="86">
        <v>0</v>
      </c>
      <c r="L28" s="86">
        <v>139</v>
      </c>
      <c r="M28" s="86">
        <f t="shared" si="0"/>
        <v>2996190</v>
      </c>
      <c r="N28" s="86">
        <v>1534506</v>
      </c>
      <c r="O28" s="86">
        <v>697637</v>
      </c>
      <c r="P28" s="86">
        <v>62445</v>
      </c>
      <c r="Q28" s="86">
        <v>0</v>
      </c>
      <c r="R28" s="86">
        <f t="shared" si="1"/>
        <v>2294588</v>
      </c>
      <c r="S28" s="86">
        <f t="shared" si="2"/>
        <v>701602</v>
      </c>
      <c r="T28" s="6">
        <v>21</v>
      </c>
    </row>
    <row r="29" spans="1:20" x14ac:dyDescent="0.25">
      <c r="A29" s="1">
        <v>22</v>
      </c>
      <c r="B29" s="1" t="s">
        <v>124</v>
      </c>
      <c r="C29" s="86">
        <v>0</v>
      </c>
      <c r="D29" s="86">
        <v>0</v>
      </c>
      <c r="E29" s="86">
        <v>0</v>
      </c>
      <c r="F29" s="86">
        <v>0</v>
      </c>
      <c r="G29" s="86">
        <v>3153964</v>
      </c>
      <c r="H29" s="86">
        <v>62698</v>
      </c>
      <c r="I29" s="86">
        <v>0</v>
      </c>
      <c r="J29" s="86">
        <v>0</v>
      </c>
      <c r="K29" s="86">
        <v>0</v>
      </c>
      <c r="L29" s="86">
        <v>3981</v>
      </c>
      <c r="M29" s="86">
        <f t="shared" si="0"/>
        <v>3220643</v>
      </c>
      <c r="N29" s="86">
        <v>2368498</v>
      </c>
      <c r="O29" s="86">
        <v>936718</v>
      </c>
      <c r="P29" s="86">
        <v>58686</v>
      </c>
      <c r="Q29" s="86">
        <v>0</v>
      </c>
      <c r="R29" s="86">
        <f t="shared" si="1"/>
        <v>3363902</v>
      </c>
      <c r="S29" s="86">
        <f t="shared" si="2"/>
        <v>-143259</v>
      </c>
      <c r="T29" s="6">
        <v>22</v>
      </c>
    </row>
    <row r="30" spans="1:20" x14ac:dyDescent="0.25">
      <c r="A30" s="1">
        <v>23</v>
      </c>
      <c r="B30" s="1" t="s">
        <v>132</v>
      </c>
      <c r="C30" s="86">
        <v>0</v>
      </c>
      <c r="D30" s="86">
        <v>0</v>
      </c>
      <c r="E30" s="86">
        <v>23440</v>
      </c>
      <c r="F30" s="86">
        <v>0</v>
      </c>
      <c r="G30" s="86">
        <v>5919426</v>
      </c>
      <c r="H30" s="86">
        <v>7500</v>
      </c>
      <c r="I30" s="86">
        <v>0</v>
      </c>
      <c r="J30" s="86">
        <v>0</v>
      </c>
      <c r="K30" s="86">
        <v>0</v>
      </c>
      <c r="L30" s="86">
        <v>100769</v>
      </c>
      <c r="M30" s="86">
        <f t="shared" si="0"/>
        <v>6027695</v>
      </c>
      <c r="N30" s="86">
        <v>4958878</v>
      </c>
      <c r="O30" s="86">
        <v>552195</v>
      </c>
      <c r="P30" s="86">
        <v>41776</v>
      </c>
      <c r="Q30" s="86">
        <v>180</v>
      </c>
      <c r="R30" s="86">
        <f t="shared" si="1"/>
        <v>5553029</v>
      </c>
      <c r="S30" s="86">
        <f t="shared" si="2"/>
        <v>474666</v>
      </c>
      <c r="T30" s="6">
        <v>23</v>
      </c>
    </row>
    <row r="31" spans="1:20" x14ac:dyDescent="0.25">
      <c r="A31" s="1">
        <v>24</v>
      </c>
      <c r="B31" s="3" t="s">
        <v>171</v>
      </c>
      <c r="C31" s="86">
        <v>0</v>
      </c>
      <c r="D31" s="86">
        <v>0</v>
      </c>
      <c r="E31" s="86">
        <v>0</v>
      </c>
      <c r="F31" s="86">
        <v>0</v>
      </c>
      <c r="G31" s="86">
        <v>5528146</v>
      </c>
      <c r="H31" s="86">
        <v>0</v>
      </c>
      <c r="I31" s="86">
        <v>0</v>
      </c>
      <c r="J31" s="86">
        <v>0</v>
      </c>
      <c r="K31" s="86">
        <v>0</v>
      </c>
      <c r="L31" s="86">
        <v>420553</v>
      </c>
      <c r="M31" s="86">
        <f t="shared" si="0"/>
        <v>5948699</v>
      </c>
      <c r="N31" s="86">
        <v>4303155</v>
      </c>
      <c r="O31" s="86">
        <v>1079477</v>
      </c>
      <c r="P31" s="86">
        <v>1341215</v>
      </c>
      <c r="Q31" s="86">
        <v>95630</v>
      </c>
      <c r="R31" s="86">
        <f t="shared" si="1"/>
        <v>6819477</v>
      </c>
      <c r="S31" s="86">
        <f t="shared" si="2"/>
        <v>-870778</v>
      </c>
      <c r="T31" s="6">
        <v>24</v>
      </c>
    </row>
    <row r="32" spans="1:20" x14ac:dyDescent="0.25">
      <c r="A32" s="1">
        <v>25</v>
      </c>
      <c r="B32" s="1" t="s">
        <v>172</v>
      </c>
      <c r="C32" s="86">
        <v>0</v>
      </c>
      <c r="D32" s="86">
        <v>0</v>
      </c>
      <c r="E32" s="86">
        <v>0</v>
      </c>
      <c r="F32" s="86">
        <v>0</v>
      </c>
      <c r="G32" s="86">
        <v>9206532</v>
      </c>
      <c r="H32" s="86">
        <v>0</v>
      </c>
      <c r="I32" s="86">
        <v>0</v>
      </c>
      <c r="J32" s="86">
        <v>0</v>
      </c>
      <c r="K32" s="86">
        <v>0</v>
      </c>
      <c r="L32" s="86">
        <v>12737</v>
      </c>
      <c r="M32" s="86">
        <f t="shared" si="0"/>
        <v>9219269</v>
      </c>
      <c r="N32" s="86">
        <v>9032055</v>
      </c>
      <c r="O32" s="86">
        <v>646244</v>
      </c>
      <c r="P32" s="86">
        <v>1358</v>
      </c>
      <c r="Q32" s="86">
        <v>0</v>
      </c>
      <c r="R32" s="86">
        <f t="shared" si="1"/>
        <v>9679657</v>
      </c>
      <c r="S32" s="86">
        <f t="shared" si="2"/>
        <v>-460388</v>
      </c>
      <c r="T32" s="6">
        <v>25</v>
      </c>
    </row>
    <row r="33" spans="1:20" x14ac:dyDescent="0.25">
      <c r="A33" s="1">
        <v>26</v>
      </c>
      <c r="B33" s="1" t="s">
        <v>173</v>
      </c>
      <c r="C33" s="86">
        <v>0</v>
      </c>
      <c r="D33" s="86">
        <v>0</v>
      </c>
      <c r="E33" s="86">
        <v>0</v>
      </c>
      <c r="F33" s="86">
        <v>0</v>
      </c>
      <c r="G33" s="86">
        <v>3195101</v>
      </c>
      <c r="H33" s="86">
        <v>-98351</v>
      </c>
      <c r="I33" s="86">
        <v>0</v>
      </c>
      <c r="J33" s="86">
        <v>0</v>
      </c>
      <c r="K33" s="86">
        <v>0</v>
      </c>
      <c r="L33" s="86">
        <v>0</v>
      </c>
      <c r="M33" s="86">
        <f t="shared" si="0"/>
        <v>3096750</v>
      </c>
      <c r="N33" s="86">
        <v>2041724</v>
      </c>
      <c r="O33" s="86">
        <v>818982</v>
      </c>
      <c r="P33" s="86">
        <v>162936</v>
      </c>
      <c r="Q33" s="86">
        <v>1077530</v>
      </c>
      <c r="R33" s="86">
        <f t="shared" si="1"/>
        <v>4101172</v>
      </c>
      <c r="S33" s="86">
        <f t="shared" si="2"/>
        <v>-1004422</v>
      </c>
      <c r="T33" s="6">
        <v>26</v>
      </c>
    </row>
    <row r="34" spans="1:20" x14ac:dyDescent="0.25">
      <c r="A34" s="1">
        <v>27</v>
      </c>
      <c r="B34" s="1" t="s">
        <v>174</v>
      </c>
      <c r="C34" s="86">
        <v>0</v>
      </c>
      <c r="D34" s="86">
        <v>0</v>
      </c>
      <c r="E34" s="86">
        <v>0</v>
      </c>
      <c r="F34" s="86">
        <v>0</v>
      </c>
      <c r="G34" s="86">
        <v>2888027</v>
      </c>
      <c r="H34" s="86">
        <v>0</v>
      </c>
      <c r="I34" s="86">
        <v>0</v>
      </c>
      <c r="J34" s="86">
        <v>0</v>
      </c>
      <c r="K34" s="86">
        <v>0</v>
      </c>
      <c r="L34" s="86">
        <v>41245</v>
      </c>
      <c r="M34" s="86">
        <f t="shared" si="0"/>
        <v>2929272</v>
      </c>
      <c r="N34" s="86">
        <v>2192529</v>
      </c>
      <c r="O34" s="86">
        <v>712291</v>
      </c>
      <c r="P34" s="86">
        <v>37941</v>
      </c>
      <c r="Q34" s="86">
        <v>0</v>
      </c>
      <c r="R34" s="86">
        <f t="shared" si="1"/>
        <v>2942761</v>
      </c>
      <c r="S34" s="86">
        <f t="shared" si="2"/>
        <v>-13489</v>
      </c>
      <c r="T34" s="6">
        <v>27</v>
      </c>
    </row>
    <row r="35" spans="1:20" x14ac:dyDescent="0.25">
      <c r="A35" s="1">
        <v>28</v>
      </c>
      <c r="B35" s="1" t="s">
        <v>175</v>
      </c>
      <c r="C35" s="86">
        <v>0</v>
      </c>
      <c r="D35" s="86">
        <v>0</v>
      </c>
      <c r="E35" s="86">
        <v>0</v>
      </c>
      <c r="F35" s="86">
        <v>0</v>
      </c>
      <c r="G35" s="86">
        <v>0</v>
      </c>
      <c r="H35" s="86">
        <v>0</v>
      </c>
      <c r="I35" s="86">
        <v>0</v>
      </c>
      <c r="J35" s="86">
        <v>0</v>
      </c>
      <c r="K35" s="86">
        <v>0</v>
      </c>
      <c r="L35" s="86">
        <v>0</v>
      </c>
      <c r="M35" s="86">
        <f t="shared" si="0"/>
        <v>0</v>
      </c>
      <c r="N35" s="86">
        <v>0</v>
      </c>
      <c r="O35" s="86">
        <v>0</v>
      </c>
      <c r="P35" s="86">
        <v>0</v>
      </c>
      <c r="Q35" s="86">
        <v>0</v>
      </c>
      <c r="R35" s="86">
        <f t="shared" si="1"/>
        <v>0</v>
      </c>
      <c r="S35" s="86">
        <f t="shared" si="2"/>
        <v>0</v>
      </c>
      <c r="T35" s="6">
        <v>28</v>
      </c>
    </row>
    <row r="36" spans="1:20" x14ac:dyDescent="0.25">
      <c r="A36" s="1">
        <v>29</v>
      </c>
      <c r="B36" s="1" t="s">
        <v>176</v>
      </c>
      <c r="C36" s="86">
        <v>0</v>
      </c>
      <c r="D36" s="86">
        <v>0</v>
      </c>
      <c r="E36" s="86">
        <v>25000</v>
      </c>
      <c r="F36" s="86">
        <v>0</v>
      </c>
      <c r="G36" s="86">
        <v>3524318</v>
      </c>
      <c r="H36" s="86">
        <v>-78019</v>
      </c>
      <c r="I36" s="86">
        <v>0</v>
      </c>
      <c r="J36" s="86">
        <v>0</v>
      </c>
      <c r="K36" s="86">
        <v>0</v>
      </c>
      <c r="L36" s="86">
        <v>0</v>
      </c>
      <c r="M36" s="86">
        <f t="shared" si="0"/>
        <v>3446299</v>
      </c>
      <c r="N36" s="86">
        <v>2447761</v>
      </c>
      <c r="O36" s="86">
        <v>634839</v>
      </c>
      <c r="P36" s="86">
        <v>59270</v>
      </c>
      <c r="Q36" s="86">
        <v>0</v>
      </c>
      <c r="R36" s="86">
        <f t="shared" si="1"/>
        <v>3141870</v>
      </c>
      <c r="S36" s="86">
        <f t="shared" si="2"/>
        <v>304429</v>
      </c>
      <c r="T36" s="6">
        <v>29</v>
      </c>
    </row>
    <row r="37" spans="1:20" x14ac:dyDescent="0.25">
      <c r="A37" s="1">
        <v>30</v>
      </c>
      <c r="B37" s="1" t="s">
        <v>177</v>
      </c>
      <c r="C37" s="86">
        <v>0</v>
      </c>
      <c r="D37" s="86">
        <v>0</v>
      </c>
      <c r="E37" s="86">
        <v>0</v>
      </c>
      <c r="F37" s="86">
        <v>0</v>
      </c>
      <c r="G37" s="86">
        <v>4544719</v>
      </c>
      <c r="H37" s="86">
        <v>0</v>
      </c>
      <c r="I37" s="86">
        <v>0</v>
      </c>
      <c r="J37" s="86">
        <v>0</v>
      </c>
      <c r="K37" s="86">
        <v>0</v>
      </c>
      <c r="L37" s="86">
        <v>-11972</v>
      </c>
      <c r="M37" s="86">
        <f t="shared" si="0"/>
        <v>4532747</v>
      </c>
      <c r="N37" s="86">
        <v>3451397</v>
      </c>
      <c r="O37" s="86">
        <v>1272005</v>
      </c>
      <c r="P37" s="86">
        <v>339513</v>
      </c>
      <c r="Q37" s="86">
        <v>0</v>
      </c>
      <c r="R37" s="86">
        <f t="shared" si="1"/>
        <v>5062915</v>
      </c>
      <c r="S37" s="86">
        <f t="shared" si="2"/>
        <v>-530168</v>
      </c>
      <c r="T37" s="6">
        <v>30</v>
      </c>
    </row>
    <row r="38" spans="1:20" x14ac:dyDescent="0.25">
      <c r="A38" s="1">
        <v>31</v>
      </c>
      <c r="B38" s="1" t="s">
        <v>145</v>
      </c>
      <c r="C38" s="86">
        <v>0</v>
      </c>
      <c r="D38" s="86">
        <v>0</v>
      </c>
      <c r="E38" s="86">
        <v>0</v>
      </c>
      <c r="F38" s="86">
        <v>0</v>
      </c>
      <c r="G38" s="86">
        <v>2784901</v>
      </c>
      <c r="H38" s="86">
        <v>0</v>
      </c>
      <c r="I38" s="86">
        <v>0</v>
      </c>
      <c r="J38" s="86">
        <v>0</v>
      </c>
      <c r="K38" s="86">
        <v>0</v>
      </c>
      <c r="L38" s="86">
        <v>244292</v>
      </c>
      <c r="M38" s="86">
        <f t="shared" si="0"/>
        <v>3029193</v>
      </c>
      <c r="N38" s="86">
        <v>2583096</v>
      </c>
      <c r="O38" s="86">
        <v>409018</v>
      </c>
      <c r="P38" s="86">
        <v>87770</v>
      </c>
      <c r="Q38" s="86">
        <v>0</v>
      </c>
      <c r="R38" s="86">
        <f t="shared" si="1"/>
        <v>3079884</v>
      </c>
      <c r="S38" s="86">
        <f t="shared" si="2"/>
        <v>-50691</v>
      </c>
      <c r="T38" s="6">
        <v>31</v>
      </c>
    </row>
    <row r="39" spans="1:20" x14ac:dyDescent="0.25">
      <c r="A39" s="1">
        <v>32</v>
      </c>
      <c r="B39" s="1" t="s">
        <v>178</v>
      </c>
      <c r="C39" s="86">
        <v>0</v>
      </c>
      <c r="D39" s="86">
        <v>0</v>
      </c>
      <c r="E39" s="86">
        <v>0</v>
      </c>
      <c r="F39" s="86">
        <v>0</v>
      </c>
      <c r="G39" s="86">
        <v>9026933</v>
      </c>
      <c r="H39" s="86">
        <v>0</v>
      </c>
      <c r="I39" s="86">
        <v>0</v>
      </c>
      <c r="J39" s="86">
        <v>0</v>
      </c>
      <c r="K39" s="86">
        <v>0</v>
      </c>
      <c r="L39" s="86">
        <v>350239</v>
      </c>
      <c r="M39" s="86">
        <f t="shared" si="0"/>
        <v>9377172</v>
      </c>
      <c r="N39" s="86">
        <v>6596228</v>
      </c>
      <c r="O39" s="86">
        <v>649062</v>
      </c>
      <c r="P39" s="86">
        <v>10063</v>
      </c>
      <c r="Q39" s="86">
        <v>0</v>
      </c>
      <c r="R39" s="86">
        <f t="shared" si="1"/>
        <v>7255353</v>
      </c>
      <c r="S39" s="86">
        <f t="shared" si="2"/>
        <v>2121819</v>
      </c>
      <c r="T39" s="6">
        <v>32</v>
      </c>
    </row>
    <row r="40" spans="1:20" x14ac:dyDescent="0.25">
      <c r="A40" s="1">
        <v>33</v>
      </c>
      <c r="B40" s="1" t="s">
        <v>179</v>
      </c>
      <c r="C40" s="86">
        <v>0</v>
      </c>
      <c r="D40" s="86">
        <v>0</v>
      </c>
      <c r="E40" s="86">
        <v>0</v>
      </c>
      <c r="F40" s="86">
        <v>0</v>
      </c>
      <c r="G40" s="86">
        <v>3794620</v>
      </c>
      <c r="H40" s="86">
        <v>0</v>
      </c>
      <c r="I40" s="86">
        <v>0</v>
      </c>
      <c r="J40" s="86">
        <v>0</v>
      </c>
      <c r="K40" s="86">
        <v>0</v>
      </c>
      <c r="L40" s="86">
        <v>8271</v>
      </c>
      <c r="M40" s="86">
        <f t="shared" si="0"/>
        <v>3802891</v>
      </c>
      <c r="N40" s="86">
        <v>2545966</v>
      </c>
      <c r="O40" s="86">
        <v>786351</v>
      </c>
      <c r="P40" s="86">
        <v>156348</v>
      </c>
      <c r="Q40" s="86">
        <v>0</v>
      </c>
      <c r="R40" s="86">
        <f t="shared" si="1"/>
        <v>3488665</v>
      </c>
      <c r="S40" s="86">
        <f t="shared" si="2"/>
        <v>314226</v>
      </c>
      <c r="T40" s="6">
        <v>33</v>
      </c>
    </row>
    <row r="41" spans="1:20" x14ac:dyDescent="0.25">
      <c r="A41" s="1">
        <v>34</v>
      </c>
      <c r="B41" s="1" t="s">
        <v>180</v>
      </c>
      <c r="C41" s="86">
        <v>0</v>
      </c>
      <c r="D41" s="86">
        <v>0</v>
      </c>
      <c r="E41" s="86">
        <v>0</v>
      </c>
      <c r="F41" s="86">
        <v>0</v>
      </c>
      <c r="G41" s="86">
        <v>5823812</v>
      </c>
      <c r="H41" s="86">
        <v>0</v>
      </c>
      <c r="I41" s="86">
        <v>0</v>
      </c>
      <c r="J41" s="86">
        <v>0</v>
      </c>
      <c r="K41" s="86">
        <v>0</v>
      </c>
      <c r="L41" s="86">
        <v>410895</v>
      </c>
      <c r="M41" s="86">
        <f t="shared" si="0"/>
        <v>6234707</v>
      </c>
      <c r="N41" s="86">
        <v>4504090</v>
      </c>
      <c r="O41" s="86">
        <v>1130554</v>
      </c>
      <c r="P41" s="86">
        <v>393088</v>
      </c>
      <c r="Q41" s="86">
        <v>0</v>
      </c>
      <c r="R41" s="86">
        <f t="shared" si="1"/>
        <v>6027732</v>
      </c>
      <c r="S41" s="86">
        <f t="shared" si="2"/>
        <v>206975</v>
      </c>
      <c r="T41" s="6">
        <v>34</v>
      </c>
    </row>
    <row r="42" spans="1:20" x14ac:dyDescent="0.25">
      <c r="A42" s="1">
        <v>35</v>
      </c>
      <c r="B42" s="1" t="s">
        <v>181</v>
      </c>
      <c r="C42" s="86">
        <v>0</v>
      </c>
      <c r="D42" s="86">
        <v>0</v>
      </c>
      <c r="E42" s="86">
        <v>30000</v>
      </c>
      <c r="F42" s="86">
        <v>0</v>
      </c>
      <c r="G42" s="86">
        <v>759456</v>
      </c>
      <c r="H42" s="86">
        <v>-206343</v>
      </c>
      <c r="I42" s="86">
        <v>0</v>
      </c>
      <c r="J42" s="86">
        <v>0</v>
      </c>
      <c r="K42" s="86">
        <v>0</v>
      </c>
      <c r="L42" s="86">
        <v>8893</v>
      </c>
      <c r="M42" s="86">
        <f t="shared" si="0"/>
        <v>562006</v>
      </c>
      <c r="N42" s="86">
        <v>513100</v>
      </c>
      <c r="O42" s="86">
        <v>87353</v>
      </c>
      <c r="P42" s="86">
        <v>14587</v>
      </c>
      <c r="Q42" s="86">
        <v>0</v>
      </c>
      <c r="R42" s="86">
        <f t="shared" si="1"/>
        <v>615040</v>
      </c>
      <c r="S42" s="86">
        <f t="shared" si="2"/>
        <v>-53034</v>
      </c>
      <c r="T42" s="6">
        <v>35</v>
      </c>
    </row>
    <row r="43" spans="1:20" x14ac:dyDescent="0.25">
      <c r="A43" s="1">
        <v>36</v>
      </c>
      <c r="B43" s="1" t="s">
        <v>149</v>
      </c>
      <c r="C43" s="86">
        <v>0</v>
      </c>
      <c r="D43" s="86">
        <v>0</v>
      </c>
      <c r="E43" s="86">
        <v>3000</v>
      </c>
      <c r="F43" s="86">
        <v>0</v>
      </c>
      <c r="G43" s="86">
        <v>3037342</v>
      </c>
      <c r="H43" s="86">
        <v>29504</v>
      </c>
      <c r="I43" s="86">
        <v>0</v>
      </c>
      <c r="J43" s="86">
        <v>27020</v>
      </c>
      <c r="K43" s="86">
        <v>10800</v>
      </c>
      <c r="L43" s="86">
        <v>17522</v>
      </c>
      <c r="M43" s="86">
        <f>SUM(G43:L43)</f>
        <v>3122188</v>
      </c>
      <c r="N43" s="86">
        <v>2487020</v>
      </c>
      <c r="O43" s="86">
        <v>512092</v>
      </c>
      <c r="P43" s="86">
        <v>39146</v>
      </c>
      <c r="Q43" s="86">
        <v>331</v>
      </c>
      <c r="R43" s="86">
        <f>SUM(N43:Q43)</f>
        <v>3038589</v>
      </c>
      <c r="S43" s="86">
        <f>(M43-R43)</f>
        <v>83599</v>
      </c>
      <c r="T43" s="6">
        <v>36</v>
      </c>
    </row>
    <row r="44" spans="1:20" x14ac:dyDescent="0.25">
      <c r="A44" s="1">
        <v>37</v>
      </c>
      <c r="B44" s="1" t="s">
        <v>182</v>
      </c>
      <c r="C44" s="86">
        <v>0</v>
      </c>
      <c r="D44" s="86">
        <v>0</v>
      </c>
      <c r="E44" s="86">
        <v>0</v>
      </c>
      <c r="F44" s="86">
        <v>0</v>
      </c>
      <c r="G44" s="86">
        <v>3923755</v>
      </c>
      <c r="H44" s="86">
        <v>0</v>
      </c>
      <c r="I44" s="86">
        <v>0</v>
      </c>
      <c r="J44" s="86">
        <v>0</v>
      </c>
      <c r="K44" s="86">
        <v>0</v>
      </c>
      <c r="L44" s="86">
        <v>51150</v>
      </c>
      <c r="M44" s="86">
        <f>SUM(G44:L44)</f>
        <v>3974905</v>
      </c>
      <c r="N44" s="86">
        <v>2297047</v>
      </c>
      <c r="O44" s="86">
        <v>1031062</v>
      </c>
      <c r="P44" s="86">
        <v>213781</v>
      </c>
      <c r="Q44" s="86">
        <v>0</v>
      </c>
      <c r="R44" s="86">
        <f>SUM(N44:Q44)</f>
        <v>3541890</v>
      </c>
      <c r="S44" s="86">
        <f>(M44-R44)</f>
        <v>433015</v>
      </c>
      <c r="T44" s="6">
        <v>37</v>
      </c>
    </row>
    <row r="45" spans="1:20" x14ac:dyDescent="0.25">
      <c r="A45" s="15">
        <v>38</v>
      </c>
      <c r="B45" s="1" t="s">
        <v>183</v>
      </c>
      <c r="C45" s="87">
        <v>0</v>
      </c>
      <c r="D45" s="87">
        <v>0</v>
      </c>
      <c r="E45" s="87">
        <v>448260</v>
      </c>
      <c r="F45" s="87">
        <v>0</v>
      </c>
      <c r="G45" s="87">
        <v>5903312</v>
      </c>
      <c r="H45" s="87">
        <v>0</v>
      </c>
      <c r="I45" s="87">
        <v>0</v>
      </c>
      <c r="J45" s="87">
        <v>0</v>
      </c>
      <c r="K45" s="87">
        <v>0</v>
      </c>
      <c r="L45" s="87">
        <v>12938</v>
      </c>
      <c r="M45" s="87">
        <f t="shared" si="0"/>
        <v>5916250</v>
      </c>
      <c r="N45" s="87">
        <v>3786996</v>
      </c>
      <c r="O45" s="87">
        <v>1406133</v>
      </c>
      <c r="P45" s="87">
        <v>288869</v>
      </c>
      <c r="Q45" s="87">
        <v>0</v>
      </c>
      <c r="R45" s="87">
        <f t="shared" si="1"/>
        <v>5481998</v>
      </c>
      <c r="S45" s="87">
        <f t="shared" si="2"/>
        <v>434252</v>
      </c>
      <c r="T45" s="88">
        <v>38</v>
      </c>
    </row>
    <row r="46" spans="1:20" x14ac:dyDescent="0.25">
      <c r="A46" s="15">
        <f>A45</f>
        <v>38</v>
      </c>
      <c r="B46" s="6" t="s">
        <v>60</v>
      </c>
      <c r="C46" s="89">
        <f t="shared" ref="C46:S46" si="3">SUM(C8:C45)</f>
        <v>0</v>
      </c>
      <c r="D46" s="89">
        <f t="shared" si="3"/>
        <v>0</v>
      </c>
      <c r="E46" s="89">
        <f t="shared" si="3"/>
        <v>994781</v>
      </c>
      <c r="F46" s="89">
        <f t="shared" si="3"/>
        <v>597380</v>
      </c>
      <c r="G46" s="89">
        <f t="shared" si="3"/>
        <v>250941809</v>
      </c>
      <c r="H46" s="89">
        <f t="shared" si="3"/>
        <v>-7865913</v>
      </c>
      <c r="I46" s="89">
        <f t="shared" si="3"/>
        <v>333077</v>
      </c>
      <c r="J46" s="89">
        <f t="shared" si="3"/>
        <v>3863185</v>
      </c>
      <c r="K46" s="89">
        <f t="shared" si="3"/>
        <v>9627474</v>
      </c>
      <c r="L46" s="89">
        <f t="shared" si="3"/>
        <v>15442577</v>
      </c>
      <c r="M46" s="89">
        <f t="shared" si="3"/>
        <v>272342209</v>
      </c>
      <c r="N46" s="89">
        <f t="shared" si="3"/>
        <v>188904469</v>
      </c>
      <c r="O46" s="89">
        <f t="shared" si="3"/>
        <v>42948908</v>
      </c>
      <c r="P46" s="89">
        <f t="shared" si="3"/>
        <v>9341914</v>
      </c>
      <c r="Q46" s="89">
        <f t="shared" si="3"/>
        <v>4437170</v>
      </c>
      <c r="R46" s="89">
        <f t="shared" si="3"/>
        <v>245632461</v>
      </c>
      <c r="S46" s="89">
        <f t="shared" si="3"/>
        <v>26709748</v>
      </c>
      <c r="T46" s="88">
        <f>T45</f>
        <v>38</v>
      </c>
    </row>
    <row r="47" spans="1:20" x14ac:dyDescent="0.25">
      <c r="T47" s="6"/>
    </row>
  </sheetData>
  <mergeCells count="1">
    <mergeCell ref="E6:F6"/>
  </mergeCells>
  <printOptions horizontalCentered="1" verticalCentered="1" gridLines="1"/>
  <pageMargins left="0.5" right="0.5" top="0.5" bottom="0.5" header="0" footer="0"/>
  <pageSetup paperSize="3" scale="85"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77F0-B926-416B-849E-B2CBA42015C6}">
  <sheetPr transitionEvaluation="1">
    <pageSetUpPr fitToPage="1"/>
  </sheetPr>
  <dimension ref="A1:O179"/>
  <sheetViews>
    <sheetView zoomScaleNormal="100" workbookViewId="0">
      <selection activeCell="A7" sqref="A7"/>
    </sheetView>
  </sheetViews>
  <sheetFormatPr defaultColWidth="11.5546875" defaultRowHeight="9.75" customHeight="1" x14ac:dyDescent="0.25"/>
  <cols>
    <col min="1" max="1" width="3.6640625" style="1" customWidth="1"/>
    <col min="2" max="2" width="16.33203125" style="1" customWidth="1"/>
    <col min="3" max="3" width="14.77734375" style="1" customWidth="1"/>
    <col min="4" max="4" width="11.77734375" style="1" customWidth="1"/>
    <col min="5" max="5" width="14.77734375" style="1" customWidth="1"/>
    <col min="6" max="6" width="9.44140625" style="1" customWidth="1"/>
    <col min="7" max="8" width="14.77734375" style="1" customWidth="1"/>
    <col min="9" max="9" width="12.77734375" style="1" customWidth="1"/>
    <col min="10" max="10" width="14.77734375" style="1" customWidth="1"/>
    <col min="11" max="11" width="13.77734375" style="1" customWidth="1"/>
    <col min="12" max="12" width="14.77734375" style="1" customWidth="1"/>
    <col min="13" max="13" width="11.77734375" style="1" customWidth="1"/>
    <col min="14" max="14" width="15.77734375" style="1" customWidth="1"/>
    <col min="15" max="15" width="3.77734375" style="1" customWidth="1"/>
    <col min="16" max="256" width="11.5546875" style="1"/>
    <col min="257" max="257" width="3.6640625" style="1" customWidth="1"/>
    <col min="258" max="258" width="13.5546875" style="1" customWidth="1"/>
    <col min="259" max="259" width="14.21875" style="1" bestFit="1" customWidth="1"/>
    <col min="260" max="260" width="11" style="1" bestFit="1" customWidth="1"/>
    <col min="261" max="261" width="13.21875" style="1" bestFit="1" customWidth="1"/>
    <col min="262" max="262" width="11" style="1" customWidth="1"/>
    <col min="263" max="263" width="14.21875" style="1" bestFit="1" customWidth="1"/>
    <col min="264" max="264" width="13.21875" style="1" bestFit="1" customWidth="1"/>
    <col min="265" max="265" width="11.88671875" style="1" customWidth="1"/>
    <col min="266" max="267" width="13.21875" style="1" bestFit="1" customWidth="1"/>
    <col min="268" max="268" width="14.21875" style="1" bestFit="1" customWidth="1"/>
    <col min="269" max="269" width="11.88671875" style="1" bestFit="1" customWidth="1"/>
    <col min="270" max="270" width="14.21875" style="1" bestFit="1" customWidth="1"/>
    <col min="271" max="271" width="3.21875" style="1" bestFit="1" customWidth="1"/>
    <col min="272" max="512" width="11.5546875" style="1"/>
    <col min="513" max="513" width="3.6640625" style="1" customWidth="1"/>
    <col min="514" max="514" width="13.5546875" style="1" customWidth="1"/>
    <col min="515" max="515" width="14.21875" style="1" bestFit="1" customWidth="1"/>
    <col min="516" max="516" width="11" style="1" bestFit="1" customWidth="1"/>
    <col min="517" max="517" width="13.21875" style="1" bestFit="1" customWidth="1"/>
    <col min="518" max="518" width="11" style="1" customWidth="1"/>
    <col min="519" max="519" width="14.21875" style="1" bestFit="1" customWidth="1"/>
    <col min="520" max="520" width="13.21875" style="1" bestFit="1" customWidth="1"/>
    <col min="521" max="521" width="11.88671875" style="1" customWidth="1"/>
    <col min="522" max="523" width="13.21875" style="1" bestFit="1" customWidth="1"/>
    <col min="524" max="524" width="14.21875" style="1" bestFit="1" customWidth="1"/>
    <col min="525" max="525" width="11.88671875" style="1" bestFit="1" customWidth="1"/>
    <col min="526" max="526" width="14.21875" style="1" bestFit="1" customWidth="1"/>
    <col min="527" max="527" width="3.21875" style="1" bestFit="1" customWidth="1"/>
    <col min="528" max="768" width="11.5546875" style="1"/>
    <col min="769" max="769" width="3.6640625" style="1" customWidth="1"/>
    <col min="770" max="770" width="13.5546875" style="1" customWidth="1"/>
    <col min="771" max="771" width="14.21875" style="1" bestFit="1" customWidth="1"/>
    <col min="772" max="772" width="11" style="1" bestFit="1" customWidth="1"/>
    <col min="773" max="773" width="13.21875" style="1" bestFit="1" customWidth="1"/>
    <col min="774" max="774" width="11" style="1" customWidth="1"/>
    <col min="775" max="775" width="14.21875" style="1" bestFit="1" customWidth="1"/>
    <col min="776" max="776" width="13.21875" style="1" bestFit="1" customWidth="1"/>
    <col min="777" max="777" width="11.88671875" style="1" customWidth="1"/>
    <col min="778" max="779" width="13.21875" style="1" bestFit="1" customWidth="1"/>
    <col min="780" max="780" width="14.21875" style="1" bestFit="1" customWidth="1"/>
    <col min="781" max="781" width="11.88671875" style="1" bestFit="1" customWidth="1"/>
    <col min="782" max="782" width="14.21875" style="1" bestFit="1" customWidth="1"/>
    <col min="783" max="783" width="3.21875" style="1" bestFit="1" customWidth="1"/>
    <col min="784" max="1024" width="11.5546875" style="1"/>
    <col min="1025" max="1025" width="3.6640625" style="1" customWidth="1"/>
    <col min="1026" max="1026" width="13.5546875" style="1" customWidth="1"/>
    <col min="1027" max="1027" width="14.21875" style="1" bestFit="1" customWidth="1"/>
    <col min="1028" max="1028" width="11" style="1" bestFit="1" customWidth="1"/>
    <col min="1029" max="1029" width="13.21875" style="1" bestFit="1" customWidth="1"/>
    <col min="1030" max="1030" width="11" style="1" customWidth="1"/>
    <col min="1031" max="1031" width="14.21875" style="1" bestFit="1" customWidth="1"/>
    <col min="1032" max="1032" width="13.21875" style="1" bestFit="1" customWidth="1"/>
    <col min="1033" max="1033" width="11.88671875" style="1" customWidth="1"/>
    <col min="1034" max="1035" width="13.21875" style="1" bestFit="1" customWidth="1"/>
    <col min="1036" max="1036" width="14.21875" style="1" bestFit="1" customWidth="1"/>
    <col min="1037" max="1037" width="11.88671875" style="1" bestFit="1" customWidth="1"/>
    <col min="1038" max="1038" width="14.21875" style="1" bestFit="1" customWidth="1"/>
    <col min="1039" max="1039" width="3.21875" style="1" bestFit="1" customWidth="1"/>
    <col min="1040" max="1280" width="11.5546875" style="1"/>
    <col min="1281" max="1281" width="3.6640625" style="1" customWidth="1"/>
    <col min="1282" max="1282" width="13.5546875" style="1" customWidth="1"/>
    <col min="1283" max="1283" width="14.21875" style="1" bestFit="1" customWidth="1"/>
    <col min="1284" max="1284" width="11" style="1" bestFit="1" customWidth="1"/>
    <col min="1285" max="1285" width="13.21875" style="1" bestFit="1" customWidth="1"/>
    <col min="1286" max="1286" width="11" style="1" customWidth="1"/>
    <col min="1287" max="1287" width="14.21875" style="1" bestFit="1" customWidth="1"/>
    <col min="1288" max="1288" width="13.21875" style="1" bestFit="1" customWidth="1"/>
    <col min="1289" max="1289" width="11.88671875" style="1" customWidth="1"/>
    <col min="1290" max="1291" width="13.21875" style="1" bestFit="1" customWidth="1"/>
    <col min="1292" max="1292" width="14.21875" style="1" bestFit="1" customWidth="1"/>
    <col min="1293" max="1293" width="11.88671875" style="1" bestFit="1" customWidth="1"/>
    <col min="1294" max="1294" width="14.21875" style="1" bestFit="1" customWidth="1"/>
    <col min="1295" max="1295" width="3.21875" style="1" bestFit="1" customWidth="1"/>
    <col min="1296" max="1536" width="11.5546875" style="1"/>
    <col min="1537" max="1537" width="3.6640625" style="1" customWidth="1"/>
    <col min="1538" max="1538" width="13.5546875" style="1" customWidth="1"/>
    <col min="1539" max="1539" width="14.21875" style="1" bestFit="1" customWidth="1"/>
    <col min="1540" max="1540" width="11" style="1" bestFit="1" customWidth="1"/>
    <col min="1541" max="1541" width="13.21875" style="1" bestFit="1" customWidth="1"/>
    <col min="1542" max="1542" width="11" style="1" customWidth="1"/>
    <col min="1543" max="1543" width="14.21875" style="1" bestFit="1" customWidth="1"/>
    <col min="1544" max="1544" width="13.21875" style="1" bestFit="1" customWidth="1"/>
    <col min="1545" max="1545" width="11.88671875" style="1" customWidth="1"/>
    <col min="1546" max="1547" width="13.21875" style="1" bestFit="1" customWidth="1"/>
    <col min="1548" max="1548" width="14.21875" style="1" bestFit="1" customWidth="1"/>
    <col min="1549" max="1549" width="11.88671875" style="1" bestFit="1" customWidth="1"/>
    <col min="1550" max="1550" width="14.21875" style="1" bestFit="1" customWidth="1"/>
    <col min="1551" max="1551" width="3.21875" style="1" bestFit="1" customWidth="1"/>
    <col min="1552" max="1792" width="11.5546875" style="1"/>
    <col min="1793" max="1793" width="3.6640625" style="1" customWidth="1"/>
    <col min="1794" max="1794" width="13.5546875" style="1" customWidth="1"/>
    <col min="1795" max="1795" width="14.21875" style="1" bestFit="1" customWidth="1"/>
    <col min="1796" max="1796" width="11" style="1" bestFit="1" customWidth="1"/>
    <col min="1797" max="1797" width="13.21875" style="1" bestFit="1" customWidth="1"/>
    <col min="1798" max="1798" width="11" style="1" customWidth="1"/>
    <col min="1799" max="1799" width="14.21875" style="1" bestFit="1" customWidth="1"/>
    <col min="1800" max="1800" width="13.21875" style="1" bestFit="1" customWidth="1"/>
    <col min="1801" max="1801" width="11.88671875" style="1" customWidth="1"/>
    <col min="1802" max="1803" width="13.21875" style="1" bestFit="1" customWidth="1"/>
    <col min="1804" max="1804" width="14.21875" style="1" bestFit="1" customWidth="1"/>
    <col min="1805" max="1805" width="11.88671875" style="1" bestFit="1" customWidth="1"/>
    <col min="1806" max="1806" width="14.21875" style="1" bestFit="1" customWidth="1"/>
    <col min="1807" max="1807" width="3.21875" style="1" bestFit="1" customWidth="1"/>
    <col min="1808" max="2048" width="11.5546875" style="1"/>
    <col min="2049" max="2049" width="3.6640625" style="1" customWidth="1"/>
    <col min="2050" max="2050" width="13.5546875" style="1" customWidth="1"/>
    <col min="2051" max="2051" width="14.21875" style="1" bestFit="1" customWidth="1"/>
    <col min="2052" max="2052" width="11" style="1" bestFit="1" customWidth="1"/>
    <col min="2053" max="2053" width="13.21875" style="1" bestFit="1" customWidth="1"/>
    <col min="2054" max="2054" width="11" style="1" customWidth="1"/>
    <col min="2055" max="2055" width="14.21875" style="1" bestFit="1" customWidth="1"/>
    <col min="2056" max="2056" width="13.21875" style="1" bestFit="1" customWidth="1"/>
    <col min="2057" max="2057" width="11.88671875" style="1" customWidth="1"/>
    <col min="2058" max="2059" width="13.21875" style="1" bestFit="1" customWidth="1"/>
    <col min="2060" max="2060" width="14.21875" style="1" bestFit="1" customWidth="1"/>
    <col min="2061" max="2061" width="11.88671875" style="1" bestFit="1" customWidth="1"/>
    <col min="2062" max="2062" width="14.21875" style="1" bestFit="1" customWidth="1"/>
    <col min="2063" max="2063" width="3.21875" style="1" bestFit="1" customWidth="1"/>
    <col min="2064" max="2304" width="11.5546875" style="1"/>
    <col min="2305" max="2305" width="3.6640625" style="1" customWidth="1"/>
    <col min="2306" max="2306" width="13.5546875" style="1" customWidth="1"/>
    <col min="2307" max="2307" width="14.21875" style="1" bestFit="1" customWidth="1"/>
    <col min="2308" max="2308" width="11" style="1" bestFit="1" customWidth="1"/>
    <col min="2309" max="2309" width="13.21875" style="1" bestFit="1" customWidth="1"/>
    <col min="2310" max="2310" width="11" style="1" customWidth="1"/>
    <col min="2311" max="2311" width="14.21875" style="1" bestFit="1" customWidth="1"/>
    <col min="2312" max="2312" width="13.21875" style="1" bestFit="1" customWidth="1"/>
    <col min="2313" max="2313" width="11.88671875" style="1" customWidth="1"/>
    <col min="2314" max="2315" width="13.21875" style="1" bestFit="1" customWidth="1"/>
    <col min="2316" max="2316" width="14.21875" style="1" bestFit="1" customWidth="1"/>
    <col min="2317" max="2317" width="11.88671875" style="1" bestFit="1" customWidth="1"/>
    <col min="2318" max="2318" width="14.21875" style="1" bestFit="1" customWidth="1"/>
    <col min="2319" max="2319" width="3.21875" style="1" bestFit="1" customWidth="1"/>
    <col min="2320" max="2560" width="11.5546875" style="1"/>
    <col min="2561" max="2561" width="3.6640625" style="1" customWidth="1"/>
    <col min="2562" max="2562" width="13.5546875" style="1" customWidth="1"/>
    <col min="2563" max="2563" width="14.21875" style="1" bestFit="1" customWidth="1"/>
    <col min="2564" max="2564" width="11" style="1" bestFit="1" customWidth="1"/>
    <col min="2565" max="2565" width="13.21875" style="1" bestFit="1" customWidth="1"/>
    <col min="2566" max="2566" width="11" style="1" customWidth="1"/>
    <col min="2567" max="2567" width="14.21875" style="1" bestFit="1" customWidth="1"/>
    <col min="2568" max="2568" width="13.21875" style="1" bestFit="1" customWidth="1"/>
    <col min="2569" max="2569" width="11.88671875" style="1" customWidth="1"/>
    <col min="2570" max="2571" width="13.21875" style="1" bestFit="1" customWidth="1"/>
    <col min="2572" max="2572" width="14.21875" style="1" bestFit="1" customWidth="1"/>
    <col min="2573" max="2573" width="11.88671875" style="1" bestFit="1" customWidth="1"/>
    <col min="2574" max="2574" width="14.21875" style="1" bestFit="1" customWidth="1"/>
    <col min="2575" max="2575" width="3.21875" style="1" bestFit="1" customWidth="1"/>
    <col min="2576" max="2816" width="11.5546875" style="1"/>
    <col min="2817" max="2817" width="3.6640625" style="1" customWidth="1"/>
    <col min="2818" max="2818" width="13.5546875" style="1" customWidth="1"/>
    <col min="2819" max="2819" width="14.21875" style="1" bestFit="1" customWidth="1"/>
    <col min="2820" max="2820" width="11" style="1" bestFit="1" customWidth="1"/>
    <col min="2821" max="2821" width="13.21875" style="1" bestFit="1" customWidth="1"/>
    <col min="2822" max="2822" width="11" style="1" customWidth="1"/>
    <col min="2823" max="2823" width="14.21875" style="1" bestFit="1" customWidth="1"/>
    <col min="2824" max="2824" width="13.21875" style="1" bestFit="1" customWidth="1"/>
    <col min="2825" max="2825" width="11.88671875" style="1" customWidth="1"/>
    <col min="2826" max="2827" width="13.21875" style="1" bestFit="1" customWidth="1"/>
    <col min="2828" max="2828" width="14.21875" style="1" bestFit="1" customWidth="1"/>
    <col min="2829" max="2829" width="11.88671875" style="1" bestFit="1" customWidth="1"/>
    <col min="2830" max="2830" width="14.21875" style="1" bestFit="1" customWidth="1"/>
    <col min="2831" max="2831" width="3.21875" style="1" bestFit="1" customWidth="1"/>
    <col min="2832" max="3072" width="11.5546875" style="1"/>
    <col min="3073" max="3073" width="3.6640625" style="1" customWidth="1"/>
    <col min="3074" max="3074" width="13.5546875" style="1" customWidth="1"/>
    <col min="3075" max="3075" width="14.21875" style="1" bestFit="1" customWidth="1"/>
    <col min="3076" max="3076" width="11" style="1" bestFit="1" customWidth="1"/>
    <col min="3077" max="3077" width="13.21875" style="1" bestFit="1" customWidth="1"/>
    <col min="3078" max="3078" width="11" style="1" customWidth="1"/>
    <col min="3079" max="3079" width="14.21875" style="1" bestFit="1" customWidth="1"/>
    <col min="3080" max="3080" width="13.21875" style="1" bestFit="1" customWidth="1"/>
    <col min="3081" max="3081" width="11.88671875" style="1" customWidth="1"/>
    <col min="3082" max="3083" width="13.21875" style="1" bestFit="1" customWidth="1"/>
    <col min="3084" max="3084" width="14.21875" style="1" bestFit="1" customWidth="1"/>
    <col min="3085" max="3085" width="11.88671875" style="1" bestFit="1" customWidth="1"/>
    <col min="3086" max="3086" width="14.21875" style="1" bestFit="1" customWidth="1"/>
    <col min="3087" max="3087" width="3.21875" style="1" bestFit="1" customWidth="1"/>
    <col min="3088" max="3328" width="11.5546875" style="1"/>
    <col min="3329" max="3329" width="3.6640625" style="1" customWidth="1"/>
    <col min="3330" max="3330" width="13.5546875" style="1" customWidth="1"/>
    <col min="3331" max="3331" width="14.21875" style="1" bestFit="1" customWidth="1"/>
    <col min="3332" max="3332" width="11" style="1" bestFit="1" customWidth="1"/>
    <col min="3333" max="3333" width="13.21875" style="1" bestFit="1" customWidth="1"/>
    <col min="3334" max="3334" width="11" style="1" customWidth="1"/>
    <col min="3335" max="3335" width="14.21875" style="1" bestFit="1" customWidth="1"/>
    <col min="3336" max="3336" width="13.21875" style="1" bestFit="1" customWidth="1"/>
    <col min="3337" max="3337" width="11.88671875" style="1" customWidth="1"/>
    <col min="3338" max="3339" width="13.21875" style="1" bestFit="1" customWidth="1"/>
    <col min="3340" max="3340" width="14.21875" style="1" bestFit="1" customWidth="1"/>
    <col min="3341" max="3341" width="11.88671875" style="1" bestFit="1" customWidth="1"/>
    <col min="3342" max="3342" width="14.21875" style="1" bestFit="1" customWidth="1"/>
    <col min="3343" max="3343" width="3.21875" style="1" bestFit="1" customWidth="1"/>
    <col min="3344" max="3584" width="11.5546875" style="1"/>
    <col min="3585" max="3585" width="3.6640625" style="1" customWidth="1"/>
    <col min="3586" max="3586" width="13.5546875" style="1" customWidth="1"/>
    <col min="3587" max="3587" width="14.21875" style="1" bestFit="1" customWidth="1"/>
    <col min="3588" max="3588" width="11" style="1" bestFit="1" customWidth="1"/>
    <col min="3589" max="3589" width="13.21875" style="1" bestFit="1" customWidth="1"/>
    <col min="3590" max="3590" width="11" style="1" customWidth="1"/>
    <col min="3591" max="3591" width="14.21875" style="1" bestFit="1" customWidth="1"/>
    <col min="3592" max="3592" width="13.21875" style="1" bestFit="1" customWidth="1"/>
    <col min="3593" max="3593" width="11.88671875" style="1" customWidth="1"/>
    <col min="3594" max="3595" width="13.21875" style="1" bestFit="1" customWidth="1"/>
    <col min="3596" max="3596" width="14.21875" style="1" bestFit="1" customWidth="1"/>
    <col min="3597" max="3597" width="11.88671875" style="1" bestFit="1" customWidth="1"/>
    <col min="3598" max="3598" width="14.21875" style="1" bestFit="1" customWidth="1"/>
    <col min="3599" max="3599" width="3.21875" style="1" bestFit="1" customWidth="1"/>
    <col min="3600" max="3840" width="11.5546875" style="1"/>
    <col min="3841" max="3841" width="3.6640625" style="1" customWidth="1"/>
    <col min="3842" max="3842" width="13.5546875" style="1" customWidth="1"/>
    <col min="3843" max="3843" width="14.21875" style="1" bestFit="1" customWidth="1"/>
    <col min="3844" max="3844" width="11" style="1" bestFit="1" customWidth="1"/>
    <col min="3845" max="3845" width="13.21875" style="1" bestFit="1" customWidth="1"/>
    <col min="3846" max="3846" width="11" style="1" customWidth="1"/>
    <col min="3847" max="3847" width="14.21875" style="1" bestFit="1" customWidth="1"/>
    <col min="3848" max="3848" width="13.21875" style="1" bestFit="1" customWidth="1"/>
    <col min="3849" max="3849" width="11.88671875" style="1" customWidth="1"/>
    <col min="3850" max="3851" width="13.21875" style="1" bestFit="1" customWidth="1"/>
    <col min="3852" max="3852" width="14.21875" style="1" bestFit="1" customWidth="1"/>
    <col min="3853" max="3853" width="11.88671875" style="1" bestFit="1" customWidth="1"/>
    <col min="3854" max="3854" width="14.21875" style="1" bestFit="1" customWidth="1"/>
    <col min="3855" max="3855" width="3.21875" style="1" bestFit="1" customWidth="1"/>
    <col min="3856" max="4096" width="11.5546875" style="1"/>
    <col min="4097" max="4097" width="3.6640625" style="1" customWidth="1"/>
    <col min="4098" max="4098" width="13.5546875" style="1" customWidth="1"/>
    <col min="4099" max="4099" width="14.21875" style="1" bestFit="1" customWidth="1"/>
    <col min="4100" max="4100" width="11" style="1" bestFit="1" customWidth="1"/>
    <col min="4101" max="4101" width="13.21875" style="1" bestFit="1" customWidth="1"/>
    <col min="4102" max="4102" width="11" style="1" customWidth="1"/>
    <col min="4103" max="4103" width="14.21875" style="1" bestFit="1" customWidth="1"/>
    <col min="4104" max="4104" width="13.21875" style="1" bestFit="1" customWidth="1"/>
    <col min="4105" max="4105" width="11.88671875" style="1" customWidth="1"/>
    <col min="4106" max="4107" width="13.21875" style="1" bestFit="1" customWidth="1"/>
    <col min="4108" max="4108" width="14.21875" style="1" bestFit="1" customWidth="1"/>
    <col min="4109" max="4109" width="11.88671875" style="1" bestFit="1" customWidth="1"/>
    <col min="4110" max="4110" width="14.21875" style="1" bestFit="1" customWidth="1"/>
    <col min="4111" max="4111" width="3.21875" style="1" bestFit="1" customWidth="1"/>
    <col min="4112" max="4352" width="11.5546875" style="1"/>
    <col min="4353" max="4353" width="3.6640625" style="1" customWidth="1"/>
    <col min="4354" max="4354" width="13.5546875" style="1" customWidth="1"/>
    <col min="4355" max="4355" width="14.21875" style="1" bestFit="1" customWidth="1"/>
    <col min="4356" max="4356" width="11" style="1" bestFit="1" customWidth="1"/>
    <col min="4357" max="4357" width="13.21875" style="1" bestFit="1" customWidth="1"/>
    <col min="4358" max="4358" width="11" style="1" customWidth="1"/>
    <col min="4359" max="4359" width="14.21875" style="1" bestFit="1" customWidth="1"/>
    <col min="4360" max="4360" width="13.21875" style="1" bestFit="1" customWidth="1"/>
    <col min="4361" max="4361" width="11.88671875" style="1" customWidth="1"/>
    <col min="4362" max="4363" width="13.21875" style="1" bestFit="1" customWidth="1"/>
    <col min="4364" max="4364" width="14.21875" style="1" bestFit="1" customWidth="1"/>
    <col min="4365" max="4365" width="11.88671875" style="1" bestFit="1" customWidth="1"/>
    <col min="4366" max="4366" width="14.21875" style="1" bestFit="1" customWidth="1"/>
    <col min="4367" max="4367" width="3.21875" style="1" bestFit="1" customWidth="1"/>
    <col min="4368" max="4608" width="11.5546875" style="1"/>
    <col min="4609" max="4609" width="3.6640625" style="1" customWidth="1"/>
    <col min="4610" max="4610" width="13.5546875" style="1" customWidth="1"/>
    <col min="4611" max="4611" width="14.21875" style="1" bestFit="1" customWidth="1"/>
    <col min="4612" max="4612" width="11" style="1" bestFit="1" customWidth="1"/>
    <col min="4613" max="4613" width="13.21875" style="1" bestFit="1" customWidth="1"/>
    <col min="4614" max="4614" width="11" style="1" customWidth="1"/>
    <col min="4615" max="4615" width="14.21875" style="1" bestFit="1" customWidth="1"/>
    <col min="4616" max="4616" width="13.21875" style="1" bestFit="1" customWidth="1"/>
    <col min="4617" max="4617" width="11.88671875" style="1" customWidth="1"/>
    <col min="4618" max="4619" width="13.21875" style="1" bestFit="1" customWidth="1"/>
    <col min="4620" max="4620" width="14.21875" style="1" bestFit="1" customWidth="1"/>
    <col min="4621" max="4621" width="11.88671875" style="1" bestFit="1" customWidth="1"/>
    <col min="4622" max="4622" width="14.21875" style="1" bestFit="1" customWidth="1"/>
    <col min="4623" max="4623" width="3.21875" style="1" bestFit="1" customWidth="1"/>
    <col min="4624" max="4864" width="11.5546875" style="1"/>
    <col min="4865" max="4865" width="3.6640625" style="1" customWidth="1"/>
    <col min="4866" max="4866" width="13.5546875" style="1" customWidth="1"/>
    <col min="4867" max="4867" width="14.21875" style="1" bestFit="1" customWidth="1"/>
    <col min="4868" max="4868" width="11" style="1" bestFit="1" customWidth="1"/>
    <col min="4869" max="4869" width="13.21875" style="1" bestFit="1" customWidth="1"/>
    <col min="4870" max="4870" width="11" style="1" customWidth="1"/>
    <col min="4871" max="4871" width="14.21875" style="1" bestFit="1" customWidth="1"/>
    <col min="4872" max="4872" width="13.21875" style="1" bestFit="1" customWidth="1"/>
    <col min="4873" max="4873" width="11.88671875" style="1" customWidth="1"/>
    <col min="4874" max="4875" width="13.21875" style="1" bestFit="1" customWidth="1"/>
    <col min="4876" max="4876" width="14.21875" style="1" bestFit="1" customWidth="1"/>
    <col min="4877" max="4877" width="11.88671875" style="1" bestFit="1" customWidth="1"/>
    <col min="4878" max="4878" width="14.21875" style="1" bestFit="1" customWidth="1"/>
    <col min="4879" max="4879" width="3.21875" style="1" bestFit="1" customWidth="1"/>
    <col min="4880" max="5120" width="11.5546875" style="1"/>
    <col min="5121" max="5121" width="3.6640625" style="1" customWidth="1"/>
    <col min="5122" max="5122" width="13.5546875" style="1" customWidth="1"/>
    <col min="5123" max="5123" width="14.21875" style="1" bestFit="1" customWidth="1"/>
    <col min="5124" max="5124" width="11" style="1" bestFit="1" customWidth="1"/>
    <col min="5125" max="5125" width="13.21875" style="1" bestFit="1" customWidth="1"/>
    <col min="5126" max="5126" width="11" style="1" customWidth="1"/>
    <col min="5127" max="5127" width="14.21875" style="1" bestFit="1" customWidth="1"/>
    <col min="5128" max="5128" width="13.21875" style="1" bestFit="1" customWidth="1"/>
    <col min="5129" max="5129" width="11.88671875" style="1" customWidth="1"/>
    <col min="5130" max="5131" width="13.21875" style="1" bestFit="1" customWidth="1"/>
    <col min="5132" max="5132" width="14.21875" style="1" bestFit="1" customWidth="1"/>
    <col min="5133" max="5133" width="11.88671875" style="1" bestFit="1" customWidth="1"/>
    <col min="5134" max="5134" width="14.21875" style="1" bestFit="1" customWidth="1"/>
    <col min="5135" max="5135" width="3.21875" style="1" bestFit="1" customWidth="1"/>
    <col min="5136" max="5376" width="11.5546875" style="1"/>
    <col min="5377" max="5377" width="3.6640625" style="1" customWidth="1"/>
    <col min="5378" max="5378" width="13.5546875" style="1" customWidth="1"/>
    <col min="5379" max="5379" width="14.21875" style="1" bestFit="1" customWidth="1"/>
    <col min="5380" max="5380" width="11" style="1" bestFit="1" customWidth="1"/>
    <col min="5381" max="5381" width="13.21875" style="1" bestFit="1" customWidth="1"/>
    <col min="5382" max="5382" width="11" style="1" customWidth="1"/>
    <col min="5383" max="5383" width="14.21875" style="1" bestFit="1" customWidth="1"/>
    <col min="5384" max="5384" width="13.21875" style="1" bestFit="1" customWidth="1"/>
    <col min="5385" max="5385" width="11.88671875" style="1" customWidth="1"/>
    <col min="5386" max="5387" width="13.21875" style="1" bestFit="1" customWidth="1"/>
    <col min="5388" max="5388" width="14.21875" style="1" bestFit="1" customWidth="1"/>
    <col min="5389" max="5389" width="11.88671875" style="1" bestFit="1" customWidth="1"/>
    <col min="5390" max="5390" width="14.21875" style="1" bestFit="1" customWidth="1"/>
    <col min="5391" max="5391" width="3.21875" style="1" bestFit="1" customWidth="1"/>
    <col min="5392" max="5632" width="11.5546875" style="1"/>
    <col min="5633" max="5633" width="3.6640625" style="1" customWidth="1"/>
    <col min="5634" max="5634" width="13.5546875" style="1" customWidth="1"/>
    <col min="5635" max="5635" width="14.21875" style="1" bestFit="1" customWidth="1"/>
    <col min="5636" max="5636" width="11" style="1" bestFit="1" customWidth="1"/>
    <col min="5637" max="5637" width="13.21875" style="1" bestFit="1" customWidth="1"/>
    <col min="5638" max="5638" width="11" style="1" customWidth="1"/>
    <col min="5639" max="5639" width="14.21875" style="1" bestFit="1" customWidth="1"/>
    <col min="5640" max="5640" width="13.21875" style="1" bestFit="1" customWidth="1"/>
    <col min="5641" max="5641" width="11.88671875" style="1" customWidth="1"/>
    <col min="5642" max="5643" width="13.21875" style="1" bestFit="1" customWidth="1"/>
    <col min="5644" max="5644" width="14.21875" style="1" bestFit="1" customWidth="1"/>
    <col min="5645" max="5645" width="11.88671875" style="1" bestFit="1" customWidth="1"/>
    <col min="5646" max="5646" width="14.21875" style="1" bestFit="1" customWidth="1"/>
    <col min="5647" max="5647" width="3.21875" style="1" bestFit="1" customWidth="1"/>
    <col min="5648" max="5888" width="11.5546875" style="1"/>
    <col min="5889" max="5889" width="3.6640625" style="1" customWidth="1"/>
    <col min="5890" max="5890" width="13.5546875" style="1" customWidth="1"/>
    <col min="5891" max="5891" width="14.21875" style="1" bestFit="1" customWidth="1"/>
    <col min="5892" max="5892" width="11" style="1" bestFit="1" customWidth="1"/>
    <col min="5893" max="5893" width="13.21875" style="1" bestFit="1" customWidth="1"/>
    <col min="5894" max="5894" width="11" style="1" customWidth="1"/>
    <col min="5895" max="5895" width="14.21875" style="1" bestFit="1" customWidth="1"/>
    <col min="5896" max="5896" width="13.21875" style="1" bestFit="1" customWidth="1"/>
    <col min="5897" max="5897" width="11.88671875" style="1" customWidth="1"/>
    <col min="5898" max="5899" width="13.21875" style="1" bestFit="1" customWidth="1"/>
    <col min="5900" max="5900" width="14.21875" style="1" bestFit="1" customWidth="1"/>
    <col min="5901" max="5901" width="11.88671875" style="1" bestFit="1" customWidth="1"/>
    <col min="5902" max="5902" width="14.21875" style="1" bestFit="1" customWidth="1"/>
    <col min="5903" max="5903" width="3.21875" style="1" bestFit="1" customWidth="1"/>
    <col min="5904" max="6144" width="11.5546875" style="1"/>
    <col min="6145" max="6145" width="3.6640625" style="1" customWidth="1"/>
    <col min="6146" max="6146" width="13.5546875" style="1" customWidth="1"/>
    <col min="6147" max="6147" width="14.21875" style="1" bestFit="1" customWidth="1"/>
    <col min="6148" max="6148" width="11" style="1" bestFit="1" customWidth="1"/>
    <col min="6149" max="6149" width="13.21875" style="1" bestFit="1" customWidth="1"/>
    <col min="6150" max="6150" width="11" style="1" customWidth="1"/>
    <col min="6151" max="6151" width="14.21875" style="1" bestFit="1" customWidth="1"/>
    <col min="6152" max="6152" width="13.21875" style="1" bestFit="1" customWidth="1"/>
    <col min="6153" max="6153" width="11.88671875" style="1" customWidth="1"/>
    <col min="6154" max="6155" width="13.21875" style="1" bestFit="1" customWidth="1"/>
    <col min="6156" max="6156" width="14.21875" style="1" bestFit="1" customWidth="1"/>
    <col min="6157" max="6157" width="11.88671875" style="1" bestFit="1" customWidth="1"/>
    <col min="6158" max="6158" width="14.21875" style="1" bestFit="1" customWidth="1"/>
    <col min="6159" max="6159" width="3.21875" style="1" bestFit="1" customWidth="1"/>
    <col min="6160" max="6400" width="11.5546875" style="1"/>
    <col min="6401" max="6401" width="3.6640625" style="1" customWidth="1"/>
    <col min="6402" max="6402" width="13.5546875" style="1" customWidth="1"/>
    <col min="6403" max="6403" width="14.21875" style="1" bestFit="1" customWidth="1"/>
    <col min="6404" max="6404" width="11" style="1" bestFit="1" customWidth="1"/>
    <col min="6405" max="6405" width="13.21875" style="1" bestFit="1" customWidth="1"/>
    <col min="6406" max="6406" width="11" style="1" customWidth="1"/>
    <col min="6407" max="6407" width="14.21875" style="1" bestFit="1" customWidth="1"/>
    <col min="6408" max="6408" width="13.21875" style="1" bestFit="1" customWidth="1"/>
    <col min="6409" max="6409" width="11.88671875" style="1" customWidth="1"/>
    <col min="6410" max="6411" width="13.21875" style="1" bestFit="1" customWidth="1"/>
    <col min="6412" max="6412" width="14.21875" style="1" bestFit="1" customWidth="1"/>
    <col min="6413" max="6413" width="11.88671875" style="1" bestFit="1" customWidth="1"/>
    <col min="6414" max="6414" width="14.21875" style="1" bestFit="1" customWidth="1"/>
    <col min="6415" max="6415" width="3.21875" style="1" bestFit="1" customWidth="1"/>
    <col min="6416" max="6656" width="11.5546875" style="1"/>
    <col min="6657" max="6657" width="3.6640625" style="1" customWidth="1"/>
    <col min="6658" max="6658" width="13.5546875" style="1" customWidth="1"/>
    <col min="6659" max="6659" width="14.21875" style="1" bestFit="1" customWidth="1"/>
    <col min="6660" max="6660" width="11" style="1" bestFit="1" customWidth="1"/>
    <col min="6661" max="6661" width="13.21875" style="1" bestFit="1" customWidth="1"/>
    <col min="6662" max="6662" width="11" style="1" customWidth="1"/>
    <col min="6663" max="6663" width="14.21875" style="1" bestFit="1" customWidth="1"/>
    <col min="6664" max="6664" width="13.21875" style="1" bestFit="1" customWidth="1"/>
    <col min="6665" max="6665" width="11.88671875" style="1" customWidth="1"/>
    <col min="6666" max="6667" width="13.21875" style="1" bestFit="1" customWidth="1"/>
    <col min="6668" max="6668" width="14.21875" style="1" bestFit="1" customWidth="1"/>
    <col min="6669" max="6669" width="11.88671875" style="1" bestFit="1" customWidth="1"/>
    <col min="6670" max="6670" width="14.21875" style="1" bestFit="1" customWidth="1"/>
    <col min="6671" max="6671" width="3.21875" style="1" bestFit="1" customWidth="1"/>
    <col min="6672" max="6912" width="11.5546875" style="1"/>
    <col min="6913" max="6913" width="3.6640625" style="1" customWidth="1"/>
    <col min="6914" max="6914" width="13.5546875" style="1" customWidth="1"/>
    <col min="6915" max="6915" width="14.21875" style="1" bestFit="1" customWidth="1"/>
    <col min="6916" max="6916" width="11" style="1" bestFit="1" customWidth="1"/>
    <col min="6917" max="6917" width="13.21875" style="1" bestFit="1" customWidth="1"/>
    <col min="6918" max="6918" width="11" style="1" customWidth="1"/>
    <col min="6919" max="6919" width="14.21875" style="1" bestFit="1" customWidth="1"/>
    <col min="6920" max="6920" width="13.21875" style="1" bestFit="1" customWidth="1"/>
    <col min="6921" max="6921" width="11.88671875" style="1" customWidth="1"/>
    <col min="6922" max="6923" width="13.21875" style="1" bestFit="1" customWidth="1"/>
    <col min="6924" max="6924" width="14.21875" style="1" bestFit="1" customWidth="1"/>
    <col min="6925" max="6925" width="11.88671875" style="1" bestFit="1" customWidth="1"/>
    <col min="6926" max="6926" width="14.21875" style="1" bestFit="1" customWidth="1"/>
    <col min="6927" max="6927" width="3.21875" style="1" bestFit="1" customWidth="1"/>
    <col min="6928" max="7168" width="11.5546875" style="1"/>
    <col min="7169" max="7169" width="3.6640625" style="1" customWidth="1"/>
    <col min="7170" max="7170" width="13.5546875" style="1" customWidth="1"/>
    <col min="7171" max="7171" width="14.21875" style="1" bestFit="1" customWidth="1"/>
    <col min="7172" max="7172" width="11" style="1" bestFit="1" customWidth="1"/>
    <col min="7173" max="7173" width="13.21875" style="1" bestFit="1" customWidth="1"/>
    <col min="7174" max="7174" width="11" style="1" customWidth="1"/>
    <col min="7175" max="7175" width="14.21875" style="1" bestFit="1" customWidth="1"/>
    <col min="7176" max="7176" width="13.21875" style="1" bestFit="1" customWidth="1"/>
    <col min="7177" max="7177" width="11.88671875" style="1" customWidth="1"/>
    <col min="7178" max="7179" width="13.21875" style="1" bestFit="1" customWidth="1"/>
    <col min="7180" max="7180" width="14.21875" style="1" bestFit="1" customWidth="1"/>
    <col min="7181" max="7181" width="11.88671875" style="1" bestFit="1" customWidth="1"/>
    <col min="7182" max="7182" width="14.21875" style="1" bestFit="1" customWidth="1"/>
    <col min="7183" max="7183" width="3.21875" style="1" bestFit="1" customWidth="1"/>
    <col min="7184" max="7424" width="11.5546875" style="1"/>
    <col min="7425" max="7425" width="3.6640625" style="1" customWidth="1"/>
    <col min="7426" max="7426" width="13.5546875" style="1" customWidth="1"/>
    <col min="7427" max="7427" width="14.21875" style="1" bestFit="1" customWidth="1"/>
    <col min="7428" max="7428" width="11" style="1" bestFit="1" customWidth="1"/>
    <col min="7429" max="7429" width="13.21875" style="1" bestFit="1" customWidth="1"/>
    <col min="7430" max="7430" width="11" style="1" customWidth="1"/>
    <col min="7431" max="7431" width="14.21875" style="1" bestFit="1" customWidth="1"/>
    <col min="7432" max="7432" width="13.21875" style="1" bestFit="1" customWidth="1"/>
    <col min="7433" max="7433" width="11.88671875" style="1" customWidth="1"/>
    <col min="7434" max="7435" width="13.21875" style="1" bestFit="1" customWidth="1"/>
    <col min="7436" max="7436" width="14.21875" style="1" bestFit="1" customWidth="1"/>
    <col min="7437" max="7437" width="11.88671875" style="1" bestFit="1" customWidth="1"/>
    <col min="7438" max="7438" width="14.21875" style="1" bestFit="1" customWidth="1"/>
    <col min="7439" max="7439" width="3.21875" style="1" bestFit="1" customWidth="1"/>
    <col min="7440" max="7680" width="11.5546875" style="1"/>
    <col min="7681" max="7681" width="3.6640625" style="1" customWidth="1"/>
    <col min="7682" max="7682" width="13.5546875" style="1" customWidth="1"/>
    <col min="7683" max="7683" width="14.21875" style="1" bestFit="1" customWidth="1"/>
    <col min="7684" max="7684" width="11" style="1" bestFit="1" customWidth="1"/>
    <col min="7685" max="7685" width="13.21875" style="1" bestFit="1" customWidth="1"/>
    <col min="7686" max="7686" width="11" style="1" customWidth="1"/>
    <col min="7687" max="7687" width="14.21875" style="1" bestFit="1" customWidth="1"/>
    <col min="7688" max="7688" width="13.21875" style="1" bestFit="1" customWidth="1"/>
    <col min="7689" max="7689" width="11.88671875" style="1" customWidth="1"/>
    <col min="7690" max="7691" width="13.21875" style="1" bestFit="1" customWidth="1"/>
    <col min="7692" max="7692" width="14.21875" style="1" bestFit="1" customWidth="1"/>
    <col min="7693" max="7693" width="11.88671875" style="1" bestFit="1" customWidth="1"/>
    <col min="7694" max="7694" width="14.21875" style="1" bestFit="1" customWidth="1"/>
    <col min="7695" max="7695" width="3.21875" style="1" bestFit="1" customWidth="1"/>
    <col min="7696" max="7936" width="11.5546875" style="1"/>
    <col min="7937" max="7937" width="3.6640625" style="1" customWidth="1"/>
    <col min="7938" max="7938" width="13.5546875" style="1" customWidth="1"/>
    <col min="7939" max="7939" width="14.21875" style="1" bestFit="1" customWidth="1"/>
    <col min="7940" max="7940" width="11" style="1" bestFit="1" customWidth="1"/>
    <col min="7941" max="7941" width="13.21875" style="1" bestFit="1" customWidth="1"/>
    <col min="7942" max="7942" width="11" style="1" customWidth="1"/>
    <col min="7943" max="7943" width="14.21875" style="1" bestFit="1" customWidth="1"/>
    <col min="7944" max="7944" width="13.21875" style="1" bestFit="1" customWidth="1"/>
    <col min="7945" max="7945" width="11.88671875" style="1" customWidth="1"/>
    <col min="7946" max="7947" width="13.21875" style="1" bestFit="1" customWidth="1"/>
    <col min="7948" max="7948" width="14.21875" style="1" bestFit="1" customWidth="1"/>
    <col min="7949" max="7949" width="11.88671875" style="1" bestFit="1" customWidth="1"/>
    <col min="7950" max="7950" width="14.21875" style="1" bestFit="1" customWidth="1"/>
    <col min="7951" max="7951" width="3.21875" style="1" bestFit="1" customWidth="1"/>
    <col min="7952" max="8192" width="11.5546875" style="1"/>
    <col min="8193" max="8193" width="3.6640625" style="1" customWidth="1"/>
    <col min="8194" max="8194" width="13.5546875" style="1" customWidth="1"/>
    <col min="8195" max="8195" width="14.21875" style="1" bestFit="1" customWidth="1"/>
    <col min="8196" max="8196" width="11" style="1" bestFit="1" customWidth="1"/>
    <col min="8197" max="8197" width="13.21875" style="1" bestFit="1" customWidth="1"/>
    <col min="8198" max="8198" width="11" style="1" customWidth="1"/>
    <col min="8199" max="8199" width="14.21875" style="1" bestFit="1" customWidth="1"/>
    <col min="8200" max="8200" width="13.21875" style="1" bestFit="1" customWidth="1"/>
    <col min="8201" max="8201" width="11.88671875" style="1" customWidth="1"/>
    <col min="8202" max="8203" width="13.21875" style="1" bestFit="1" customWidth="1"/>
    <col min="8204" max="8204" width="14.21875" style="1" bestFit="1" customWidth="1"/>
    <col min="8205" max="8205" width="11.88671875" style="1" bestFit="1" customWidth="1"/>
    <col min="8206" max="8206" width="14.21875" style="1" bestFit="1" customWidth="1"/>
    <col min="8207" max="8207" width="3.21875" style="1" bestFit="1" customWidth="1"/>
    <col min="8208" max="8448" width="11.5546875" style="1"/>
    <col min="8449" max="8449" width="3.6640625" style="1" customWidth="1"/>
    <col min="8450" max="8450" width="13.5546875" style="1" customWidth="1"/>
    <col min="8451" max="8451" width="14.21875" style="1" bestFit="1" customWidth="1"/>
    <col min="8452" max="8452" width="11" style="1" bestFit="1" customWidth="1"/>
    <col min="8453" max="8453" width="13.21875" style="1" bestFit="1" customWidth="1"/>
    <col min="8454" max="8454" width="11" style="1" customWidth="1"/>
    <col min="8455" max="8455" width="14.21875" style="1" bestFit="1" customWidth="1"/>
    <col min="8456" max="8456" width="13.21875" style="1" bestFit="1" customWidth="1"/>
    <col min="8457" max="8457" width="11.88671875" style="1" customWidth="1"/>
    <col min="8458" max="8459" width="13.21875" style="1" bestFit="1" customWidth="1"/>
    <col min="8460" max="8460" width="14.21875" style="1" bestFit="1" customWidth="1"/>
    <col min="8461" max="8461" width="11.88671875" style="1" bestFit="1" customWidth="1"/>
    <col min="8462" max="8462" width="14.21875" style="1" bestFit="1" customWidth="1"/>
    <col min="8463" max="8463" width="3.21875" style="1" bestFit="1" customWidth="1"/>
    <col min="8464" max="8704" width="11.5546875" style="1"/>
    <col min="8705" max="8705" width="3.6640625" style="1" customWidth="1"/>
    <col min="8706" max="8706" width="13.5546875" style="1" customWidth="1"/>
    <col min="8707" max="8707" width="14.21875" style="1" bestFit="1" customWidth="1"/>
    <col min="8708" max="8708" width="11" style="1" bestFit="1" customWidth="1"/>
    <col min="8709" max="8709" width="13.21875" style="1" bestFit="1" customWidth="1"/>
    <col min="8710" max="8710" width="11" style="1" customWidth="1"/>
    <col min="8711" max="8711" width="14.21875" style="1" bestFit="1" customWidth="1"/>
    <col min="8712" max="8712" width="13.21875" style="1" bestFit="1" customWidth="1"/>
    <col min="8713" max="8713" width="11.88671875" style="1" customWidth="1"/>
    <col min="8714" max="8715" width="13.21875" style="1" bestFit="1" customWidth="1"/>
    <col min="8716" max="8716" width="14.21875" style="1" bestFit="1" customWidth="1"/>
    <col min="8717" max="8717" width="11.88671875" style="1" bestFit="1" customWidth="1"/>
    <col min="8718" max="8718" width="14.21875" style="1" bestFit="1" customWidth="1"/>
    <col min="8719" max="8719" width="3.21875" style="1" bestFit="1" customWidth="1"/>
    <col min="8720" max="8960" width="11.5546875" style="1"/>
    <col min="8961" max="8961" width="3.6640625" style="1" customWidth="1"/>
    <col min="8962" max="8962" width="13.5546875" style="1" customWidth="1"/>
    <col min="8963" max="8963" width="14.21875" style="1" bestFit="1" customWidth="1"/>
    <col min="8964" max="8964" width="11" style="1" bestFit="1" customWidth="1"/>
    <col min="8965" max="8965" width="13.21875" style="1" bestFit="1" customWidth="1"/>
    <col min="8966" max="8966" width="11" style="1" customWidth="1"/>
    <col min="8967" max="8967" width="14.21875" style="1" bestFit="1" customWidth="1"/>
    <col min="8968" max="8968" width="13.21875" style="1" bestFit="1" customWidth="1"/>
    <col min="8969" max="8969" width="11.88671875" style="1" customWidth="1"/>
    <col min="8970" max="8971" width="13.21875" style="1" bestFit="1" customWidth="1"/>
    <col min="8972" max="8972" width="14.21875" style="1" bestFit="1" customWidth="1"/>
    <col min="8973" max="8973" width="11.88671875" style="1" bestFit="1" customWidth="1"/>
    <col min="8974" max="8974" width="14.21875" style="1" bestFit="1" customWidth="1"/>
    <col min="8975" max="8975" width="3.21875" style="1" bestFit="1" customWidth="1"/>
    <col min="8976" max="9216" width="11.5546875" style="1"/>
    <col min="9217" max="9217" width="3.6640625" style="1" customWidth="1"/>
    <col min="9218" max="9218" width="13.5546875" style="1" customWidth="1"/>
    <col min="9219" max="9219" width="14.21875" style="1" bestFit="1" customWidth="1"/>
    <col min="9220" max="9220" width="11" style="1" bestFit="1" customWidth="1"/>
    <col min="9221" max="9221" width="13.21875" style="1" bestFit="1" customWidth="1"/>
    <col min="9222" max="9222" width="11" style="1" customWidth="1"/>
    <col min="9223" max="9223" width="14.21875" style="1" bestFit="1" customWidth="1"/>
    <col min="9224" max="9224" width="13.21875" style="1" bestFit="1" customWidth="1"/>
    <col min="9225" max="9225" width="11.88671875" style="1" customWidth="1"/>
    <col min="9226" max="9227" width="13.21875" style="1" bestFit="1" customWidth="1"/>
    <col min="9228" max="9228" width="14.21875" style="1" bestFit="1" customWidth="1"/>
    <col min="9229" max="9229" width="11.88671875" style="1" bestFit="1" customWidth="1"/>
    <col min="9230" max="9230" width="14.21875" style="1" bestFit="1" customWidth="1"/>
    <col min="9231" max="9231" width="3.21875" style="1" bestFit="1" customWidth="1"/>
    <col min="9232" max="9472" width="11.5546875" style="1"/>
    <col min="9473" max="9473" width="3.6640625" style="1" customWidth="1"/>
    <col min="9474" max="9474" width="13.5546875" style="1" customWidth="1"/>
    <col min="9475" max="9475" width="14.21875" style="1" bestFit="1" customWidth="1"/>
    <col min="9476" max="9476" width="11" style="1" bestFit="1" customWidth="1"/>
    <col min="9477" max="9477" width="13.21875" style="1" bestFit="1" customWidth="1"/>
    <col min="9478" max="9478" width="11" style="1" customWidth="1"/>
    <col min="9479" max="9479" width="14.21875" style="1" bestFit="1" customWidth="1"/>
    <col min="9480" max="9480" width="13.21875" style="1" bestFit="1" customWidth="1"/>
    <col min="9481" max="9481" width="11.88671875" style="1" customWidth="1"/>
    <col min="9482" max="9483" width="13.21875" style="1" bestFit="1" customWidth="1"/>
    <col min="9484" max="9484" width="14.21875" style="1" bestFit="1" customWidth="1"/>
    <col min="9485" max="9485" width="11.88671875" style="1" bestFit="1" customWidth="1"/>
    <col min="9486" max="9486" width="14.21875" style="1" bestFit="1" customWidth="1"/>
    <col min="9487" max="9487" width="3.21875" style="1" bestFit="1" customWidth="1"/>
    <col min="9488" max="9728" width="11.5546875" style="1"/>
    <col min="9729" max="9729" width="3.6640625" style="1" customWidth="1"/>
    <col min="9730" max="9730" width="13.5546875" style="1" customWidth="1"/>
    <col min="9731" max="9731" width="14.21875" style="1" bestFit="1" customWidth="1"/>
    <col min="9732" max="9732" width="11" style="1" bestFit="1" customWidth="1"/>
    <col min="9733" max="9733" width="13.21875" style="1" bestFit="1" customWidth="1"/>
    <col min="9734" max="9734" width="11" style="1" customWidth="1"/>
    <col min="9735" max="9735" width="14.21875" style="1" bestFit="1" customWidth="1"/>
    <col min="9736" max="9736" width="13.21875" style="1" bestFit="1" customWidth="1"/>
    <col min="9737" max="9737" width="11.88671875" style="1" customWidth="1"/>
    <col min="9738" max="9739" width="13.21875" style="1" bestFit="1" customWidth="1"/>
    <col min="9740" max="9740" width="14.21875" style="1" bestFit="1" customWidth="1"/>
    <col min="9741" max="9741" width="11.88671875" style="1" bestFit="1" customWidth="1"/>
    <col min="9742" max="9742" width="14.21875" style="1" bestFit="1" customWidth="1"/>
    <col min="9743" max="9743" width="3.21875" style="1" bestFit="1" customWidth="1"/>
    <col min="9744" max="9984" width="11.5546875" style="1"/>
    <col min="9985" max="9985" width="3.6640625" style="1" customWidth="1"/>
    <col min="9986" max="9986" width="13.5546875" style="1" customWidth="1"/>
    <col min="9987" max="9987" width="14.21875" style="1" bestFit="1" customWidth="1"/>
    <col min="9988" max="9988" width="11" style="1" bestFit="1" customWidth="1"/>
    <col min="9989" max="9989" width="13.21875" style="1" bestFit="1" customWidth="1"/>
    <col min="9990" max="9990" width="11" style="1" customWidth="1"/>
    <col min="9991" max="9991" width="14.21875" style="1" bestFit="1" customWidth="1"/>
    <col min="9992" max="9992" width="13.21875" style="1" bestFit="1" customWidth="1"/>
    <col min="9993" max="9993" width="11.88671875" style="1" customWidth="1"/>
    <col min="9994" max="9995" width="13.21875" style="1" bestFit="1" customWidth="1"/>
    <col min="9996" max="9996" width="14.21875" style="1" bestFit="1" customWidth="1"/>
    <col min="9997" max="9997" width="11.88671875" style="1" bestFit="1" customWidth="1"/>
    <col min="9998" max="9998" width="14.21875" style="1" bestFit="1" customWidth="1"/>
    <col min="9999" max="9999" width="3.21875" style="1" bestFit="1" customWidth="1"/>
    <col min="10000" max="10240" width="11.5546875" style="1"/>
    <col min="10241" max="10241" width="3.6640625" style="1" customWidth="1"/>
    <col min="10242" max="10242" width="13.5546875" style="1" customWidth="1"/>
    <col min="10243" max="10243" width="14.21875" style="1" bestFit="1" customWidth="1"/>
    <col min="10244" max="10244" width="11" style="1" bestFit="1" customWidth="1"/>
    <col min="10245" max="10245" width="13.21875" style="1" bestFit="1" customWidth="1"/>
    <col min="10246" max="10246" width="11" style="1" customWidth="1"/>
    <col min="10247" max="10247" width="14.21875" style="1" bestFit="1" customWidth="1"/>
    <col min="10248" max="10248" width="13.21875" style="1" bestFit="1" customWidth="1"/>
    <col min="10249" max="10249" width="11.88671875" style="1" customWidth="1"/>
    <col min="10250" max="10251" width="13.21875" style="1" bestFit="1" customWidth="1"/>
    <col min="10252" max="10252" width="14.21875" style="1" bestFit="1" customWidth="1"/>
    <col min="10253" max="10253" width="11.88671875" style="1" bestFit="1" customWidth="1"/>
    <col min="10254" max="10254" width="14.21875" style="1" bestFit="1" customWidth="1"/>
    <col min="10255" max="10255" width="3.21875" style="1" bestFit="1" customWidth="1"/>
    <col min="10256" max="10496" width="11.5546875" style="1"/>
    <col min="10497" max="10497" width="3.6640625" style="1" customWidth="1"/>
    <col min="10498" max="10498" width="13.5546875" style="1" customWidth="1"/>
    <col min="10499" max="10499" width="14.21875" style="1" bestFit="1" customWidth="1"/>
    <col min="10500" max="10500" width="11" style="1" bestFit="1" customWidth="1"/>
    <col min="10501" max="10501" width="13.21875" style="1" bestFit="1" customWidth="1"/>
    <col min="10502" max="10502" width="11" style="1" customWidth="1"/>
    <col min="10503" max="10503" width="14.21875" style="1" bestFit="1" customWidth="1"/>
    <col min="10504" max="10504" width="13.21875" style="1" bestFit="1" customWidth="1"/>
    <col min="10505" max="10505" width="11.88671875" style="1" customWidth="1"/>
    <col min="10506" max="10507" width="13.21875" style="1" bestFit="1" customWidth="1"/>
    <col min="10508" max="10508" width="14.21875" style="1" bestFit="1" customWidth="1"/>
    <col min="10509" max="10509" width="11.88671875" style="1" bestFit="1" customWidth="1"/>
    <col min="10510" max="10510" width="14.21875" style="1" bestFit="1" customWidth="1"/>
    <col min="10511" max="10511" width="3.21875" style="1" bestFit="1" customWidth="1"/>
    <col min="10512" max="10752" width="11.5546875" style="1"/>
    <col min="10753" max="10753" width="3.6640625" style="1" customWidth="1"/>
    <col min="10754" max="10754" width="13.5546875" style="1" customWidth="1"/>
    <col min="10755" max="10755" width="14.21875" style="1" bestFit="1" customWidth="1"/>
    <col min="10756" max="10756" width="11" style="1" bestFit="1" customWidth="1"/>
    <col min="10757" max="10757" width="13.21875" style="1" bestFit="1" customWidth="1"/>
    <col min="10758" max="10758" width="11" style="1" customWidth="1"/>
    <col min="10759" max="10759" width="14.21875" style="1" bestFit="1" customWidth="1"/>
    <col min="10760" max="10760" width="13.21875" style="1" bestFit="1" customWidth="1"/>
    <col min="10761" max="10761" width="11.88671875" style="1" customWidth="1"/>
    <col min="10762" max="10763" width="13.21875" style="1" bestFit="1" customWidth="1"/>
    <col min="10764" max="10764" width="14.21875" style="1" bestFit="1" customWidth="1"/>
    <col min="10765" max="10765" width="11.88671875" style="1" bestFit="1" customWidth="1"/>
    <col min="10766" max="10766" width="14.21875" style="1" bestFit="1" customWidth="1"/>
    <col min="10767" max="10767" width="3.21875" style="1" bestFit="1" customWidth="1"/>
    <col min="10768" max="11008" width="11.5546875" style="1"/>
    <col min="11009" max="11009" width="3.6640625" style="1" customWidth="1"/>
    <col min="11010" max="11010" width="13.5546875" style="1" customWidth="1"/>
    <col min="11011" max="11011" width="14.21875" style="1" bestFit="1" customWidth="1"/>
    <col min="11012" max="11012" width="11" style="1" bestFit="1" customWidth="1"/>
    <col min="11013" max="11013" width="13.21875" style="1" bestFit="1" customWidth="1"/>
    <col min="11014" max="11014" width="11" style="1" customWidth="1"/>
    <col min="11015" max="11015" width="14.21875" style="1" bestFit="1" customWidth="1"/>
    <col min="11016" max="11016" width="13.21875" style="1" bestFit="1" customWidth="1"/>
    <col min="11017" max="11017" width="11.88671875" style="1" customWidth="1"/>
    <col min="11018" max="11019" width="13.21875" style="1" bestFit="1" customWidth="1"/>
    <col min="11020" max="11020" width="14.21875" style="1" bestFit="1" customWidth="1"/>
    <col min="11021" max="11021" width="11.88671875" style="1" bestFit="1" customWidth="1"/>
    <col min="11022" max="11022" width="14.21875" style="1" bestFit="1" customWidth="1"/>
    <col min="11023" max="11023" width="3.21875" style="1" bestFit="1" customWidth="1"/>
    <col min="11024" max="11264" width="11.5546875" style="1"/>
    <col min="11265" max="11265" width="3.6640625" style="1" customWidth="1"/>
    <col min="11266" max="11266" width="13.5546875" style="1" customWidth="1"/>
    <col min="11267" max="11267" width="14.21875" style="1" bestFit="1" customWidth="1"/>
    <col min="11268" max="11268" width="11" style="1" bestFit="1" customWidth="1"/>
    <col min="11269" max="11269" width="13.21875" style="1" bestFit="1" customWidth="1"/>
    <col min="11270" max="11270" width="11" style="1" customWidth="1"/>
    <col min="11271" max="11271" width="14.21875" style="1" bestFit="1" customWidth="1"/>
    <col min="11272" max="11272" width="13.21875" style="1" bestFit="1" customWidth="1"/>
    <col min="11273" max="11273" width="11.88671875" style="1" customWidth="1"/>
    <col min="11274" max="11275" width="13.21875" style="1" bestFit="1" customWidth="1"/>
    <col min="11276" max="11276" width="14.21875" style="1" bestFit="1" customWidth="1"/>
    <col min="11277" max="11277" width="11.88671875" style="1" bestFit="1" customWidth="1"/>
    <col min="11278" max="11278" width="14.21875" style="1" bestFit="1" customWidth="1"/>
    <col min="11279" max="11279" width="3.21875" style="1" bestFit="1" customWidth="1"/>
    <col min="11280" max="11520" width="11.5546875" style="1"/>
    <col min="11521" max="11521" width="3.6640625" style="1" customWidth="1"/>
    <col min="11522" max="11522" width="13.5546875" style="1" customWidth="1"/>
    <col min="11523" max="11523" width="14.21875" style="1" bestFit="1" customWidth="1"/>
    <col min="11524" max="11524" width="11" style="1" bestFit="1" customWidth="1"/>
    <col min="11525" max="11525" width="13.21875" style="1" bestFit="1" customWidth="1"/>
    <col min="11526" max="11526" width="11" style="1" customWidth="1"/>
    <col min="11527" max="11527" width="14.21875" style="1" bestFit="1" customWidth="1"/>
    <col min="11528" max="11528" width="13.21875" style="1" bestFit="1" customWidth="1"/>
    <col min="11529" max="11529" width="11.88671875" style="1" customWidth="1"/>
    <col min="11530" max="11531" width="13.21875" style="1" bestFit="1" customWidth="1"/>
    <col min="11532" max="11532" width="14.21875" style="1" bestFit="1" customWidth="1"/>
    <col min="11533" max="11533" width="11.88671875" style="1" bestFit="1" customWidth="1"/>
    <col min="11534" max="11534" width="14.21875" style="1" bestFit="1" customWidth="1"/>
    <col min="11535" max="11535" width="3.21875" style="1" bestFit="1" customWidth="1"/>
    <col min="11536" max="11776" width="11.5546875" style="1"/>
    <col min="11777" max="11777" width="3.6640625" style="1" customWidth="1"/>
    <col min="11778" max="11778" width="13.5546875" style="1" customWidth="1"/>
    <col min="11779" max="11779" width="14.21875" style="1" bestFit="1" customWidth="1"/>
    <col min="11780" max="11780" width="11" style="1" bestFit="1" customWidth="1"/>
    <col min="11781" max="11781" width="13.21875" style="1" bestFit="1" customWidth="1"/>
    <col min="11782" max="11782" width="11" style="1" customWidth="1"/>
    <col min="11783" max="11783" width="14.21875" style="1" bestFit="1" customWidth="1"/>
    <col min="11784" max="11784" width="13.21875" style="1" bestFit="1" customWidth="1"/>
    <col min="11785" max="11785" width="11.88671875" style="1" customWidth="1"/>
    <col min="11786" max="11787" width="13.21875" style="1" bestFit="1" customWidth="1"/>
    <col min="11788" max="11788" width="14.21875" style="1" bestFit="1" customWidth="1"/>
    <col min="11789" max="11789" width="11.88671875" style="1" bestFit="1" customWidth="1"/>
    <col min="11790" max="11790" width="14.21875" style="1" bestFit="1" customWidth="1"/>
    <col min="11791" max="11791" width="3.21875" style="1" bestFit="1" customWidth="1"/>
    <col min="11792" max="12032" width="11.5546875" style="1"/>
    <col min="12033" max="12033" width="3.6640625" style="1" customWidth="1"/>
    <col min="12034" max="12034" width="13.5546875" style="1" customWidth="1"/>
    <col min="12035" max="12035" width="14.21875" style="1" bestFit="1" customWidth="1"/>
    <col min="12036" max="12036" width="11" style="1" bestFit="1" customWidth="1"/>
    <col min="12037" max="12037" width="13.21875" style="1" bestFit="1" customWidth="1"/>
    <col min="12038" max="12038" width="11" style="1" customWidth="1"/>
    <col min="12039" max="12039" width="14.21875" style="1" bestFit="1" customWidth="1"/>
    <col min="12040" max="12040" width="13.21875" style="1" bestFit="1" customWidth="1"/>
    <col min="12041" max="12041" width="11.88671875" style="1" customWidth="1"/>
    <col min="12042" max="12043" width="13.21875" style="1" bestFit="1" customWidth="1"/>
    <col min="12044" max="12044" width="14.21875" style="1" bestFit="1" customWidth="1"/>
    <col min="12045" max="12045" width="11.88671875" style="1" bestFit="1" customWidth="1"/>
    <col min="12046" max="12046" width="14.21875" style="1" bestFit="1" customWidth="1"/>
    <col min="12047" max="12047" width="3.21875" style="1" bestFit="1" customWidth="1"/>
    <col min="12048" max="12288" width="11.5546875" style="1"/>
    <col min="12289" max="12289" width="3.6640625" style="1" customWidth="1"/>
    <col min="12290" max="12290" width="13.5546875" style="1" customWidth="1"/>
    <col min="12291" max="12291" width="14.21875" style="1" bestFit="1" customWidth="1"/>
    <col min="12292" max="12292" width="11" style="1" bestFit="1" customWidth="1"/>
    <col min="12293" max="12293" width="13.21875" style="1" bestFit="1" customWidth="1"/>
    <col min="12294" max="12294" width="11" style="1" customWidth="1"/>
    <col min="12295" max="12295" width="14.21875" style="1" bestFit="1" customWidth="1"/>
    <col min="12296" max="12296" width="13.21875" style="1" bestFit="1" customWidth="1"/>
    <col min="12297" max="12297" width="11.88671875" style="1" customWidth="1"/>
    <col min="12298" max="12299" width="13.21875" style="1" bestFit="1" customWidth="1"/>
    <col min="12300" max="12300" width="14.21875" style="1" bestFit="1" customWidth="1"/>
    <col min="12301" max="12301" width="11.88671875" style="1" bestFit="1" customWidth="1"/>
    <col min="12302" max="12302" width="14.21875" style="1" bestFit="1" customWidth="1"/>
    <col min="12303" max="12303" width="3.21875" style="1" bestFit="1" customWidth="1"/>
    <col min="12304" max="12544" width="11.5546875" style="1"/>
    <col min="12545" max="12545" width="3.6640625" style="1" customWidth="1"/>
    <col min="12546" max="12546" width="13.5546875" style="1" customWidth="1"/>
    <col min="12547" max="12547" width="14.21875" style="1" bestFit="1" customWidth="1"/>
    <col min="12548" max="12548" width="11" style="1" bestFit="1" customWidth="1"/>
    <col min="12549" max="12549" width="13.21875" style="1" bestFit="1" customWidth="1"/>
    <col min="12550" max="12550" width="11" style="1" customWidth="1"/>
    <col min="12551" max="12551" width="14.21875" style="1" bestFit="1" customWidth="1"/>
    <col min="12552" max="12552" width="13.21875" style="1" bestFit="1" customWidth="1"/>
    <col min="12553" max="12553" width="11.88671875" style="1" customWidth="1"/>
    <col min="12554" max="12555" width="13.21875" style="1" bestFit="1" customWidth="1"/>
    <col min="12556" max="12556" width="14.21875" style="1" bestFit="1" customWidth="1"/>
    <col min="12557" max="12557" width="11.88671875" style="1" bestFit="1" customWidth="1"/>
    <col min="12558" max="12558" width="14.21875" style="1" bestFit="1" customWidth="1"/>
    <col min="12559" max="12559" width="3.21875" style="1" bestFit="1" customWidth="1"/>
    <col min="12560" max="12800" width="11.5546875" style="1"/>
    <col min="12801" max="12801" width="3.6640625" style="1" customWidth="1"/>
    <col min="12802" max="12802" width="13.5546875" style="1" customWidth="1"/>
    <col min="12803" max="12803" width="14.21875" style="1" bestFit="1" customWidth="1"/>
    <col min="12804" max="12804" width="11" style="1" bestFit="1" customWidth="1"/>
    <col min="12805" max="12805" width="13.21875" style="1" bestFit="1" customWidth="1"/>
    <col min="12806" max="12806" width="11" style="1" customWidth="1"/>
    <col min="12807" max="12807" width="14.21875" style="1" bestFit="1" customWidth="1"/>
    <col min="12808" max="12808" width="13.21875" style="1" bestFit="1" customWidth="1"/>
    <col min="12809" max="12809" width="11.88671875" style="1" customWidth="1"/>
    <col min="12810" max="12811" width="13.21875" style="1" bestFit="1" customWidth="1"/>
    <col min="12812" max="12812" width="14.21875" style="1" bestFit="1" customWidth="1"/>
    <col min="12813" max="12813" width="11.88671875" style="1" bestFit="1" customWidth="1"/>
    <col min="12814" max="12814" width="14.21875" style="1" bestFit="1" customWidth="1"/>
    <col min="12815" max="12815" width="3.21875" style="1" bestFit="1" customWidth="1"/>
    <col min="12816" max="13056" width="11.5546875" style="1"/>
    <col min="13057" max="13057" width="3.6640625" style="1" customWidth="1"/>
    <col min="13058" max="13058" width="13.5546875" style="1" customWidth="1"/>
    <col min="13059" max="13059" width="14.21875" style="1" bestFit="1" customWidth="1"/>
    <col min="13060" max="13060" width="11" style="1" bestFit="1" customWidth="1"/>
    <col min="13061" max="13061" width="13.21875" style="1" bestFit="1" customWidth="1"/>
    <col min="13062" max="13062" width="11" style="1" customWidth="1"/>
    <col min="13063" max="13063" width="14.21875" style="1" bestFit="1" customWidth="1"/>
    <col min="13064" max="13064" width="13.21875" style="1" bestFit="1" customWidth="1"/>
    <col min="13065" max="13065" width="11.88671875" style="1" customWidth="1"/>
    <col min="13066" max="13067" width="13.21875" style="1" bestFit="1" customWidth="1"/>
    <col min="13068" max="13068" width="14.21875" style="1" bestFit="1" customWidth="1"/>
    <col min="13069" max="13069" width="11.88671875" style="1" bestFit="1" customWidth="1"/>
    <col min="13070" max="13070" width="14.21875" style="1" bestFit="1" customWidth="1"/>
    <col min="13071" max="13071" width="3.21875" style="1" bestFit="1" customWidth="1"/>
    <col min="13072" max="13312" width="11.5546875" style="1"/>
    <col min="13313" max="13313" width="3.6640625" style="1" customWidth="1"/>
    <col min="13314" max="13314" width="13.5546875" style="1" customWidth="1"/>
    <col min="13315" max="13315" width="14.21875" style="1" bestFit="1" customWidth="1"/>
    <col min="13316" max="13316" width="11" style="1" bestFit="1" customWidth="1"/>
    <col min="13317" max="13317" width="13.21875" style="1" bestFit="1" customWidth="1"/>
    <col min="13318" max="13318" width="11" style="1" customWidth="1"/>
    <col min="13319" max="13319" width="14.21875" style="1" bestFit="1" customWidth="1"/>
    <col min="13320" max="13320" width="13.21875" style="1" bestFit="1" customWidth="1"/>
    <col min="13321" max="13321" width="11.88671875" style="1" customWidth="1"/>
    <col min="13322" max="13323" width="13.21875" style="1" bestFit="1" customWidth="1"/>
    <col min="13324" max="13324" width="14.21875" style="1" bestFit="1" customWidth="1"/>
    <col min="13325" max="13325" width="11.88671875" style="1" bestFit="1" customWidth="1"/>
    <col min="13326" max="13326" width="14.21875" style="1" bestFit="1" customWidth="1"/>
    <col min="13327" max="13327" width="3.21875" style="1" bestFit="1" customWidth="1"/>
    <col min="13328" max="13568" width="11.5546875" style="1"/>
    <col min="13569" max="13569" width="3.6640625" style="1" customWidth="1"/>
    <col min="13570" max="13570" width="13.5546875" style="1" customWidth="1"/>
    <col min="13571" max="13571" width="14.21875" style="1" bestFit="1" customWidth="1"/>
    <col min="13572" max="13572" width="11" style="1" bestFit="1" customWidth="1"/>
    <col min="13573" max="13573" width="13.21875" style="1" bestFit="1" customWidth="1"/>
    <col min="13574" max="13574" width="11" style="1" customWidth="1"/>
    <col min="13575" max="13575" width="14.21875" style="1" bestFit="1" customWidth="1"/>
    <col min="13576" max="13576" width="13.21875" style="1" bestFit="1" customWidth="1"/>
    <col min="13577" max="13577" width="11.88671875" style="1" customWidth="1"/>
    <col min="13578" max="13579" width="13.21875" style="1" bestFit="1" customWidth="1"/>
    <col min="13580" max="13580" width="14.21875" style="1" bestFit="1" customWidth="1"/>
    <col min="13581" max="13581" width="11.88671875" style="1" bestFit="1" customWidth="1"/>
    <col min="13582" max="13582" width="14.21875" style="1" bestFit="1" customWidth="1"/>
    <col min="13583" max="13583" width="3.21875" style="1" bestFit="1" customWidth="1"/>
    <col min="13584" max="13824" width="11.5546875" style="1"/>
    <col min="13825" max="13825" width="3.6640625" style="1" customWidth="1"/>
    <col min="13826" max="13826" width="13.5546875" style="1" customWidth="1"/>
    <col min="13827" max="13827" width="14.21875" style="1" bestFit="1" customWidth="1"/>
    <col min="13828" max="13828" width="11" style="1" bestFit="1" customWidth="1"/>
    <col min="13829" max="13829" width="13.21875" style="1" bestFit="1" customWidth="1"/>
    <col min="13830" max="13830" width="11" style="1" customWidth="1"/>
    <col min="13831" max="13831" width="14.21875" style="1" bestFit="1" customWidth="1"/>
    <col min="13832" max="13832" width="13.21875" style="1" bestFit="1" customWidth="1"/>
    <col min="13833" max="13833" width="11.88671875" style="1" customWidth="1"/>
    <col min="13834" max="13835" width="13.21875" style="1" bestFit="1" customWidth="1"/>
    <col min="13836" max="13836" width="14.21875" style="1" bestFit="1" customWidth="1"/>
    <col min="13837" max="13837" width="11.88671875" style="1" bestFit="1" customWidth="1"/>
    <col min="13838" max="13838" width="14.21875" style="1" bestFit="1" customWidth="1"/>
    <col min="13839" max="13839" width="3.21875" style="1" bestFit="1" customWidth="1"/>
    <col min="13840" max="14080" width="11.5546875" style="1"/>
    <col min="14081" max="14081" width="3.6640625" style="1" customWidth="1"/>
    <col min="14082" max="14082" width="13.5546875" style="1" customWidth="1"/>
    <col min="14083" max="14083" width="14.21875" style="1" bestFit="1" customWidth="1"/>
    <col min="14084" max="14084" width="11" style="1" bestFit="1" customWidth="1"/>
    <col min="14085" max="14085" width="13.21875" style="1" bestFit="1" customWidth="1"/>
    <col min="14086" max="14086" width="11" style="1" customWidth="1"/>
    <col min="14087" max="14087" width="14.21875" style="1" bestFit="1" customWidth="1"/>
    <col min="14088" max="14088" width="13.21875" style="1" bestFit="1" customWidth="1"/>
    <col min="14089" max="14089" width="11.88671875" style="1" customWidth="1"/>
    <col min="14090" max="14091" width="13.21875" style="1" bestFit="1" customWidth="1"/>
    <col min="14092" max="14092" width="14.21875" style="1" bestFit="1" customWidth="1"/>
    <col min="14093" max="14093" width="11.88671875" style="1" bestFit="1" customWidth="1"/>
    <col min="14094" max="14094" width="14.21875" style="1" bestFit="1" customWidth="1"/>
    <col min="14095" max="14095" width="3.21875" style="1" bestFit="1" customWidth="1"/>
    <col min="14096" max="14336" width="11.5546875" style="1"/>
    <col min="14337" max="14337" width="3.6640625" style="1" customWidth="1"/>
    <col min="14338" max="14338" width="13.5546875" style="1" customWidth="1"/>
    <col min="14339" max="14339" width="14.21875" style="1" bestFit="1" customWidth="1"/>
    <col min="14340" max="14340" width="11" style="1" bestFit="1" customWidth="1"/>
    <col min="14341" max="14341" width="13.21875" style="1" bestFit="1" customWidth="1"/>
    <col min="14342" max="14342" width="11" style="1" customWidth="1"/>
    <col min="14343" max="14343" width="14.21875" style="1" bestFit="1" customWidth="1"/>
    <col min="14344" max="14344" width="13.21875" style="1" bestFit="1" customWidth="1"/>
    <col min="14345" max="14345" width="11.88671875" style="1" customWidth="1"/>
    <col min="14346" max="14347" width="13.21875" style="1" bestFit="1" customWidth="1"/>
    <col min="14348" max="14348" width="14.21875" style="1" bestFit="1" customWidth="1"/>
    <col min="14349" max="14349" width="11.88671875" style="1" bestFit="1" customWidth="1"/>
    <col min="14350" max="14350" width="14.21875" style="1" bestFit="1" customWidth="1"/>
    <col min="14351" max="14351" width="3.21875" style="1" bestFit="1" customWidth="1"/>
    <col min="14352" max="14592" width="11.5546875" style="1"/>
    <col min="14593" max="14593" width="3.6640625" style="1" customWidth="1"/>
    <col min="14594" max="14594" width="13.5546875" style="1" customWidth="1"/>
    <col min="14595" max="14595" width="14.21875" style="1" bestFit="1" customWidth="1"/>
    <col min="14596" max="14596" width="11" style="1" bestFit="1" customWidth="1"/>
    <col min="14597" max="14597" width="13.21875" style="1" bestFit="1" customWidth="1"/>
    <col min="14598" max="14598" width="11" style="1" customWidth="1"/>
    <col min="14599" max="14599" width="14.21875" style="1" bestFit="1" customWidth="1"/>
    <col min="14600" max="14600" width="13.21875" style="1" bestFit="1" customWidth="1"/>
    <col min="14601" max="14601" width="11.88671875" style="1" customWidth="1"/>
    <col min="14602" max="14603" width="13.21875" style="1" bestFit="1" customWidth="1"/>
    <col min="14604" max="14604" width="14.21875" style="1" bestFit="1" customWidth="1"/>
    <col min="14605" max="14605" width="11.88671875" style="1" bestFit="1" customWidth="1"/>
    <col min="14606" max="14606" width="14.21875" style="1" bestFit="1" customWidth="1"/>
    <col min="14607" max="14607" width="3.21875" style="1" bestFit="1" customWidth="1"/>
    <col min="14608" max="14848" width="11.5546875" style="1"/>
    <col min="14849" max="14849" width="3.6640625" style="1" customWidth="1"/>
    <col min="14850" max="14850" width="13.5546875" style="1" customWidth="1"/>
    <col min="14851" max="14851" width="14.21875" style="1" bestFit="1" customWidth="1"/>
    <col min="14852" max="14852" width="11" style="1" bestFit="1" customWidth="1"/>
    <col min="14853" max="14853" width="13.21875" style="1" bestFit="1" customWidth="1"/>
    <col min="14854" max="14854" width="11" style="1" customWidth="1"/>
    <col min="14855" max="14855" width="14.21875" style="1" bestFit="1" customWidth="1"/>
    <col min="14856" max="14856" width="13.21875" style="1" bestFit="1" customWidth="1"/>
    <col min="14857" max="14857" width="11.88671875" style="1" customWidth="1"/>
    <col min="14858" max="14859" width="13.21875" style="1" bestFit="1" customWidth="1"/>
    <col min="14860" max="14860" width="14.21875" style="1" bestFit="1" customWidth="1"/>
    <col min="14861" max="14861" width="11.88671875" style="1" bestFit="1" customWidth="1"/>
    <col min="14862" max="14862" width="14.21875" style="1" bestFit="1" customWidth="1"/>
    <col min="14863" max="14863" width="3.21875" style="1" bestFit="1" customWidth="1"/>
    <col min="14864" max="15104" width="11.5546875" style="1"/>
    <col min="15105" max="15105" width="3.6640625" style="1" customWidth="1"/>
    <col min="15106" max="15106" width="13.5546875" style="1" customWidth="1"/>
    <col min="15107" max="15107" width="14.21875" style="1" bestFit="1" customWidth="1"/>
    <col min="15108" max="15108" width="11" style="1" bestFit="1" customWidth="1"/>
    <col min="15109" max="15109" width="13.21875" style="1" bestFit="1" customWidth="1"/>
    <col min="15110" max="15110" width="11" style="1" customWidth="1"/>
    <col min="15111" max="15111" width="14.21875" style="1" bestFit="1" customWidth="1"/>
    <col min="15112" max="15112" width="13.21875" style="1" bestFit="1" customWidth="1"/>
    <col min="15113" max="15113" width="11.88671875" style="1" customWidth="1"/>
    <col min="15114" max="15115" width="13.21875" style="1" bestFit="1" customWidth="1"/>
    <col min="15116" max="15116" width="14.21875" style="1" bestFit="1" customWidth="1"/>
    <col min="15117" max="15117" width="11.88671875" style="1" bestFit="1" customWidth="1"/>
    <col min="15118" max="15118" width="14.21875" style="1" bestFit="1" customWidth="1"/>
    <col min="15119" max="15119" width="3.21875" style="1" bestFit="1" customWidth="1"/>
    <col min="15120" max="15360" width="11.5546875" style="1"/>
    <col min="15361" max="15361" width="3.6640625" style="1" customWidth="1"/>
    <col min="15362" max="15362" width="13.5546875" style="1" customWidth="1"/>
    <col min="15363" max="15363" width="14.21875" style="1" bestFit="1" customWidth="1"/>
    <col min="15364" max="15364" width="11" style="1" bestFit="1" customWidth="1"/>
    <col min="15365" max="15365" width="13.21875" style="1" bestFit="1" customWidth="1"/>
    <col min="15366" max="15366" width="11" style="1" customWidth="1"/>
    <col min="15367" max="15367" width="14.21875" style="1" bestFit="1" customWidth="1"/>
    <col min="15368" max="15368" width="13.21875" style="1" bestFit="1" customWidth="1"/>
    <col min="15369" max="15369" width="11.88671875" style="1" customWidth="1"/>
    <col min="15370" max="15371" width="13.21875" style="1" bestFit="1" customWidth="1"/>
    <col min="15372" max="15372" width="14.21875" style="1" bestFit="1" customWidth="1"/>
    <col min="15373" max="15373" width="11.88671875" style="1" bestFit="1" customWidth="1"/>
    <col min="15374" max="15374" width="14.21875" style="1" bestFit="1" customWidth="1"/>
    <col min="15375" max="15375" width="3.21875" style="1" bestFit="1" customWidth="1"/>
    <col min="15376" max="15616" width="11.5546875" style="1"/>
    <col min="15617" max="15617" width="3.6640625" style="1" customWidth="1"/>
    <col min="15618" max="15618" width="13.5546875" style="1" customWidth="1"/>
    <col min="15619" max="15619" width="14.21875" style="1" bestFit="1" customWidth="1"/>
    <col min="15620" max="15620" width="11" style="1" bestFit="1" customWidth="1"/>
    <col min="15621" max="15621" width="13.21875" style="1" bestFit="1" customWidth="1"/>
    <col min="15622" max="15622" width="11" style="1" customWidth="1"/>
    <col min="15623" max="15623" width="14.21875" style="1" bestFit="1" customWidth="1"/>
    <col min="15624" max="15624" width="13.21875" style="1" bestFit="1" customWidth="1"/>
    <col min="15625" max="15625" width="11.88671875" style="1" customWidth="1"/>
    <col min="15626" max="15627" width="13.21875" style="1" bestFit="1" customWidth="1"/>
    <col min="15628" max="15628" width="14.21875" style="1" bestFit="1" customWidth="1"/>
    <col min="15629" max="15629" width="11.88671875" style="1" bestFit="1" customWidth="1"/>
    <col min="15630" max="15630" width="14.21875" style="1" bestFit="1" customWidth="1"/>
    <col min="15631" max="15631" width="3.21875" style="1" bestFit="1" customWidth="1"/>
    <col min="15632" max="15872" width="11.5546875" style="1"/>
    <col min="15873" max="15873" width="3.6640625" style="1" customWidth="1"/>
    <col min="15874" max="15874" width="13.5546875" style="1" customWidth="1"/>
    <col min="15875" max="15875" width="14.21875" style="1" bestFit="1" customWidth="1"/>
    <col min="15876" max="15876" width="11" style="1" bestFit="1" customWidth="1"/>
    <col min="15877" max="15877" width="13.21875" style="1" bestFit="1" customWidth="1"/>
    <col min="15878" max="15878" width="11" style="1" customWidth="1"/>
    <col min="15879" max="15879" width="14.21875" style="1" bestFit="1" customWidth="1"/>
    <col min="15880" max="15880" width="13.21875" style="1" bestFit="1" customWidth="1"/>
    <col min="15881" max="15881" width="11.88671875" style="1" customWidth="1"/>
    <col min="15882" max="15883" width="13.21875" style="1" bestFit="1" customWidth="1"/>
    <col min="15884" max="15884" width="14.21875" style="1" bestFit="1" customWidth="1"/>
    <col min="15885" max="15885" width="11.88671875" style="1" bestFit="1" customWidth="1"/>
    <col min="15886" max="15886" width="14.21875" style="1" bestFit="1" customWidth="1"/>
    <col min="15887" max="15887" width="3.21875" style="1" bestFit="1" customWidth="1"/>
    <col min="15888" max="16128" width="11.5546875" style="1"/>
    <col min="16129" max="16129" width="3.6640625" style="1" customWidth="1"/>
    <col min="16130" max="16130" width="13.5546875" style="1" customWidth="1"/>
    <col min="16131" max="16131" width="14.21875" style="1" bestFit="1" customWidth="1"/>
    <col min="16132" max="16132" width="11" style="1" bestFit="1" customWidth="1"/>
    <col min="16133" max="16133" width="13.21875" style="1" bestFit="1" customWidth="1"/>
    <col min="16134" max="16134" width="11" style="1" customWidth="1"/>
    <col min="16135" max="16135" width="14.21875" style="1" bestFit="1" customWidth="1"/>
    <col min="16136" max="16136" width="13.21875" style="1" bestFit="1" customWidth="1"/>
    <col min="16137" max="16137" width="11.88671875" style="1" customWidth="1"/>
    <col min="16138" max="16139" width="13.21875" style="1" bestFit="1" customWidth="1"/>
    <col min="16140" max="16140" width="14.21875" style="1" bestFit="1" customWidth="1"/>
    <col min="16141" max="16141" width="11.88671875" style="1" bestFit="1" customWidth="1"/>
    <col min="16142" max="16142" width="14.21875" style="1" bestFit="1" customWidth="1"/>
    <col min="16143" max="16143" width="3.21875" style="1" bestFit="1" customWidth="1"/>
    <col min="16144" max="16384" width="11.5546875" style="1"/>
  </cols>
  <sheetData>
    <row r="1" spans="1:15" ht="12.6" x14ac:dyDescent="0.25">
      <c r="A1" s="1" t="s">
        <v>1</v>
      </c>
    </row>
    <row r="2" spans="1:15" ht="12.6" x14ac:dyDescent="0.25">
      <c r="A2" s="1" t="s">
        <v>481</v>
      </c>
      <c r="C2" s="78" t="s">
        <v>422</v>
      </c>
    </row>
    <row r="3" spans="1:15" ht="12.6" x14ac:dyDescent="0.25">
      <c r="A3" s="1" t="s">
        <v>438</v>
      </c>
    </row>
    <row r="4" spans="1:15" ht="12.6" x14ac:dyDescent="0.25">
      <c r="A4" s="79"/>
    </row>
    <row r="5" spans="1:15" ht="13.95" customHeight="1" x14ac:dyDescent="0.25">
      <c r="A5" s="80"/>
    </row>
    <row r="6" spans="1:15" ht="25.2" customHeight="1" x14ac:dyDescent="0.25">
      <c r="C6" s="157" t="s">
        <v>496</v>
      </c>
      <c r="D6" s="157"/>
      <c r="E6" s="157"/>
      <c r="F6" s="157"/>
      <c r="G6" s="4"/>
      <c r="H6" s="157" t="s">
        <v>300</v>
      </c>
      <c r="I6" s="157"/>
      <c r="J6" s="157"/>
      <c r="K6" s="157"/>
      <c r="L6" s="4"/>
      <c r="N6" s="81" t="s">
        <v>301</v>
      </c>
    </row>
    <row r="7" spans="1:15" s="84" customFormat="1" ht="37.799999999999997" x14ac:dyDescent="0.25">
      <c r="A7" s="82" t="s">
        <v>8</v>
      </c>
      <c r="B7" s="82" t="s">
        <v>10</v>
      </c>
      <c r="C7" s="83" t="s">
        <v>302</v>
      </c>
      <c r="D7" s="83" t="s">
        <v>303</v>
      </c>
      <c r="E7" s="83" t="s">
        <v>304</v>
      </c>
      <c r="F7" s="83" t="s">
        <v>305</v>
      </c>
      <c r="G7" s="83" t="s">
        <v>279</v>
      </c>
      <c r="H7" s="83" t="s">
        <v>266</v>
      </c>
      <c r="I7" s="83" t="s">
        <v>306</v>
      </c>
      <c r="J7" s="83" t="s">
        <v>307</v>
      </c>
      <c r="K7" s="83" t="s">
        <v>308</v>
      </c>
      <c r="L7" s="83" t="s">
        <v>279</v>
      </c>
      <c r="M7" s="83" t="s">
        <v>309</v>
      </c>
      <c r="N7" s="83" t="s">
        <v>310</v>
      </c>
      <c r="O7" s="82" t="s">
        <v>299</v>
      </c>
    </row>
    <row r="8" spans="1:15" ht="12.6" x14ac:dyDescent="0.25">
      <c r="A8" s="1">
        <v>1</v>
      </c>
      <c r="B8" s="1" t="s">
        <v>22</v>
      </c>
      <c r="C8" s="86">
        <v>825299708</v>
      </c>
      <c r="D8" s="86">
        <v>0</v>
      </c>
      <c r="E8" s="86">
        <v>597684426</v>
      </c>
      <c r="F8" s="86">
        <v>0</v>
      </c>
      <c r="G8" s="86">
        <f t="shared" ref="G8:G45" si="0">(C8+D8+E8+F8)</f>
        <v>1422984134</v>
      </c>
      <c r="H8" s="86">
        <v>433136620</v>
      </c>
      <c r="I8" s="86">
        <v>33375027</v>
      </c>
      <c r="J8" s="86">
        <v>953603070</v>
      </c>
      <c r="K8" s="86">
        <v>2869417</v>
      </c>
      <c r="L8" s="86">
        <f t="shared" ref="L8:L45" si="1">(H8+I8+J8+K8)</f>
        <v>1422984134</v>
      </c>
      <c r="M8" s="86">
        <v>0</v>
      </c>
      <c r="N8" s="86">
        <f t="shared" ref="N8:N45" si="2">(G8-M8)</f>
        <v>1422984134</v>
      </c>
      <c r="O8" s="6">
        <v>1</v>
      </c>
    </row>
    <row r="9" spans="1:15" ht="12.6" x14ac:dyDescent="0.25">
      <c r="A9" s="1">
        <v>2</v>
      </c>
      <c r="B9" s="1" t="s">
        <v>23</v>
      </c>
      <c r="C9" s="86">
        <v>138895742</v>
      </c>
      <c r="D9" s="86">
        <v>0</v>
      </c>
      <c r="E9" s="86">
        <v>76144895</v>
      </c>
      <c r="F9" s="86">
        <v>0</v>
      </c>
      <c r="G9" s="86">
        <f t="shared" si="0"/>
        <v>215040637</v>
      </c>
      <c r="H9" s="86">
        <v>29433182</v>
      </c>
      <c r="I9" s="86">
        <v>0</v>
      </c>
      <c r="J9" s="86">
        <v>184993230</v>
      </c>
      <c r="K9" s="86">
        <v>614225</v>
      </c>
      <c r="L9" s="86">
        <f t="shared" si="1"/>
        <v>215040637</v>
      </c>
      <c r="M9" s="86">
        <v>0</v>
      </c>
      <c r="N9" s="86">
        <f t="shared" si="2"/>
        <v>215040637</v>
      </c>
      <c r="O9" s="6">
        <v>2</v>
      </c>
    </row>
    <row r="10" spans="1:15" ht="12.6" x14ac:dyDescent="0.25">
      <c r="A10" s="1">
        <v>3</v>
      </c>
      <c r="B10" s="1" t="s">
        <v>24</v>
      </c>
      <c r="C10" s="86">
        <v>14864176</v>
      </c>
      <c r="D10" s="86">
        <v>750000</v>
      </c>
      <c r="E10" s="86">
        <v>20379829</v>
      </c>
      <c r="F10" s="86">
        <v>0</v>
      </c>
      <c r="G10" s="86">
        <f t="shared" si="0"/>
        <v>35994005</v>
      </c>
      <c r="H10" s="86">
        <v>12373225</v>
      </c>
      <c r="I10" s="86">
        <v>0</v>
      </c>
      <c r="J10" s="86">
        <v>17307270</v>
      </c>
      <c r="K10" s="86">
        <v>6313510</v>
      </c>
      <c r="L10" s="86">
        <f t="shared" si="1"/>
        <v>35994005</v>
      </c>
      <c r="M10" s="86">
        <v>0</v>
      </c>
      <c r="N10" s="86">
        <f t="shared" si="2"/>
        <v>35994005</v>
      </c>
      <c r="O10" s="6">
        <v>3</v>
      </c>
    </row>
    <row r="11" spans="1:15" ht="12.6" x14ac:dyDescent="0.25">
      <c r="A11" s="1">
        <v>4</v>
      </c>
      <c r="B11" s="1" t="s">
        <v>25</v>
      </c>
      <c r="C11" s="86">
        <v>131380544</v>
      </c>
      <c r="D11" s="86">
        <v>0</v>
      </c>
      <c r="E11" s="86">
        <v>199948667</v>
      </c>
      <c r="F11" s="86">
        <v>0</v>
      </c>
      <c r="G11" s="86">
        <f t="shared" si="0"/>
        <v>331329211</v>
      </c>
      <c r="H11" s="86">
        <v>93981312</v>
      </c>
      <c r="I11" s="86">
        <v>24631707</v>
      </c>
      <c r="J11" s="86">
        <v>159326916</v>
      </c>
      <c r="K11" s="86">
        <v>53389276</v>
      </c>
      <c r="L11" s="86">
        <f t="shared" si="1"/>
        <v>331329211</v>
      </c>
      <c r="M11" s="86">
        <v>13410790</v>
      </c>
      <c r="N11" s="86">
        <f t="shared" si="2"/>
        <v>317918421</v>
      </c>
      <c r="O11" s="6">
        <v>4</v>
      </c>
    </row>
    <row r="12" spans="1:15" ht="12.6" x14ac:dyDescent="0.25">
      <c r="A12" s="1">
        <v>5</v>
      </c>
      <c r="B12" s="1" t="s">
        <v>26</v>
      </c>
      <c r="C12" s="86">
        <v>718230020</v>
      </c>
      <c r="D12" s="86">
        <v>0</v>
      </c>
      <c r="E12" s="86">
        <v>1016340553</v>
      </c>
      <c r="F12" s="86">
        <v>0</v>
      </c>
      <c r="G12" s="86">
        <f t="shared" si="0"/>
        <v>1734570573</v>
      </c>
      <c r="H12" s="86">
        <v>823385660</v>
      </c>
      <c r="I12" s="86">
        <v>42995349</v>
      </c>
      <c r="J12" s="86">
        <v>388800515</v>
      </c>
      <c r="K12" s="86">
        <v>479389049</v>
      </c>
      <c r="L12" s="86">
        <f t="shared" si="1"/>
        <v>1734570573</v>
      </c>
      <c r="M12" s="86">
        <v>42044455</v>
      </c>
      <c r="N12" s="86">
        <f t="shared" si="2"/>
        <v>1692526118</v>
      </c>
      <c r="O12" s="6">
        <v>5</v>
      </c>
    </row>
    <row r="13" spans="1:15" ht="12.6" x14ac:dyDescent="0.25">
      <c r="A13" s="1">
        <v>6</v>
      </c>
      <c r="B13" s="1" t="s">
        <v>27</v>
      </c>
      <c r="C13" s="86">
        <v>39155532</v>
      </c>
      <c r="D13" s="86">
        <v>0</v>
      </c>
      <c r="E13" s="86">
        <v>66938888</v>
      </c>
      <c r="F13" s="86">
        <v>0</v>
      </c>
      <c r="G13" s="86">
        <f t="shared" si="0"/>
        <v>106094420</v>
      </c>
      <c r="H13" s="86">
        <v>56943348</v>
      </c>
      <c r="I13" s="86">
        <v>0</v>
      </c>
      <c r="J13" s="86">
        <v>45423652</v>
      </c>
      <c r="K13" s="86">
        <v>3727420</v>
      </c>
      <c r="L13" s="86">
        <f t="shared" si="1"/>
        <v>106094420</v>
      </c>
      <c r="M13" s="86">
        <v>0</v>
      </c>
      <c r="N13" s="86">
        <f t="shared" si="2"/>
        <v>106094420</v>
      </c>
      <c r="O13" s="6">
        <v>6</v>
      </c>
    </row>
    <row r="14" spans="1:15" ht="12.6" x14ac:dyDescent="0.25">
      <c r="A14" s="1">
        <v>7</v>
      </c>
      <c r="B14" s="1" t="s">
        <v>28</v>
      </c>
      <c r="C14" s="86">
        <v>27552556</v>
      </c>
      <c r="D14" s="86">
        <v>9885000</v>
      </c>
      <c r="E14" s="86">
        <v>26329744</v>
      </c>
      <c r="F14" s="86">
        <v>0</v>
      </c>
      <c r="G14" s="86">
        <f t="shared" si="0"/>
        <v>63767300</v>
      </c>
      <c r="H14" s="86">
        <v>32546694</v>
      </c>
      <c r="I14" s="86">
        <v>0</v>
      </c>
      <c r="J14" s="86">
        <v>16270943</v>
      </c>
      <c r="K14" s="86">
        <v>14949663</v>
      </c>
      <c r="L14" s="86">
        <f t="shared" si="1"/>
        <v>63767300</v>
      </c>
      <c r="M14" s="86">
        <v>0</v>
      </c>
      <c r="N14" s="86">
        <f t="shared" si="2"/>
        <v>63767300</v>
      </c>
      <c r="O14" s="6">
        <v>7</v>
      </c>
    </row>
    <row r="15" spans="1:15" ht="12.6" x14ac:dyDescent="0.25">
      <c r="A15" s="1">
        <v>8</v>
      </c>
      <c r="B15" s="1" t="s">
        <v>29</v>
      </c>
      <c r="C15" s="86">
        <v>107664867</v>
      </c>
      <c r="D15" s="86">
        <v>0</v>
      </c>
      <c r="E15" s="86">
        <v>97632208</v>
      </c>
      <c r="F15" s="86">
        <v>0</v>
      </c>
      <c r="G15" s="86">
        <f t="shared" si="0"/>
        <v>205297075</v>
      </c>
      <c r="H15" s="86">
        <v>71800623</v>
      </c>
      <c r="I15" s="86">
        <v>0</v>
      </c>
      <c r="J15" s="86">
        <v>77681725</v>
      </c>
      <c r="K15" s="86">
        <v>55814727</v>
      </c>
      <c r="L15" s="86">
        <f t="shared" si="1"/>
        <v>205297075</v>
      </c>
      <c r="M15" s="86">
        <v>0</v>
      </c>
      <c r="N15" s="86">
        <f t="shared" si="2"/>
        <v>205297075</v>
      </c>
      <c r="O15" s="6">
        <v>8</v>
      </c>
    </row>
    <row r="16" spans="1:15" ht="12.6" x14ac:dyDescent="0.25">
      <c r="A16" s="1">
        <v>9</v>
      </c>
      <c r="B16" s="1" t="s">
        <v>30</v>
      </c>
      <c r="C16" s="86">
        <v>27904003</v>
      </c>
      <c r="D16" s="86">
        <v>0</v>
      </c>
      <c r="E16" s="86">
        <v>4423972</v>
      </c>
      <c r="F16" s="86">
        <v>0</v>
      </c>
      <c r="G16" s="86">
        <f t="shared" si="0"/>
        <v>32327975</v>
      </c>
      <c r="H16" s="86">
        <v>0</v>
      </c>
      <c r="I16" s="86">
        <v>0</v>
      </c>
      <c r="J16" s="86">
        <v>7996436</v>
      </c>
      <c r="K16" s="86">
        <v>24331539</v>
      </c>
      <c r="L16" s="86">
        <f t="shared" si="1"/>
        <v>32327975</v>
      </c>
      <c r="M16" s="86">
        <v>0</v>
      </c>
      <c r="N16" s="86">
        <f t="shared" si="2"/>
        <v>32327975</v>
      </c>
      <c r="O16" s="6">
        <v>9</v>
      </c>
    </row>
    <row r="17" spans="1:15" ht="12.6" x14ac:dyDescent="0.25">
      <c r="A17" s="1">
        <v>10</v>
      </c>
      <c r="B17" s="1" t="s">
        <v>31</v>
      </c>
      <c r="C17" s="86">
        <v>144500832</v>
      </c>
      <c r="D17" s="86">
        <v>0</v>
      </c>
      <c r="E17" s="86">
        <v>104130912</v>
      </c>
      <c r="F17" s="86">
        <v>0</v>
      </c>
      <c r="G17" s="86">
        <f t="shared" si="0"/>
        <v>248631744</v>
      </c>
      <c r="H17" s="86">
        <v>229890</v>
      </c>
      <c r="I17" s="86">
        <v>0</v>
      </c>
      <c r="J17" s="86">
        <v>221694960</v>
      </c>
      <c r="K17" s="86">
        <v>26706894</v>
      </c>
      <c r="L17" s="86">
        <f t="shared" si="1"/>
        <v>248631744</v>
      </c>
      <c r="M17" s="86">
        <v>0</v>
      </c>
      <c r="N17" s="86">
        <f t="shared" si="2"/>
        <v>248631744</v>
      </c>
      <c r="O17" s="6">
        <v>10</v>
      </c>
    </row>
    <row r="18" spans="1:15" ht="12.6" x14ac:dyDescent="0.25">
      <c r="A18" s="1">
        <v>11</v>
      </c>
      <c r="B18" s="1" t="s">
        <v>32</v>
      </c>
      <c r="C18" s="86">
        <v>195825668</v>
      </c>
      <c r="D18" s="86">
        <v>0</v>
      </c>
      <c r="E18" s="86">
        <v>56848500</v>
      </c>
      <c r="F18" s="86">
        <v>0</v>
      </c>
      <c r="G18" s="86">
        <f t="shared" si="0"/>
        <v>252674168</v>
      </c>
      <c r="H18" s="86">
        <v>191315293</v>
      </c>
      <c r="I18" s="86">
        <v>3759377</v>
      </c>
      <c r="J18" s="86">
        <v>46945216</v>
      </c>
      <c r="K18" s="86">
        <v>10654282</v>
      </c>
      <c r="L18" s="86">
        <f t="shared" si="1"/>
        <v>252674168</v>
      </c>
      <c r="M18" s="86">
        <v>0</v>
      </c>
      <c r="N18" s="86">
        <f t="shared" si="2"/>
        <v>252674168</v>
      </c>
      <c r="O18" s="6">
        <v>11</v>
      </c>
    </row>
    <row r="19" spans="1:15" ht="12.6" x14ac:dyDescent="0.25">
      <c r="A19" s="1">
        <v>12</v>
      </c>
      <c r="B19" s="1" t="s">
        <v>33</v>
      </c>
      <c r="C19" s="86">
        <v>23647837</v>
      </c>
      <c r="D19" s="86">
        <v>0</v>
      </c>
      <c r="E19" s="86">
        <v>24285482</v>
      </c>
      <c r="F19" s="86">
        <v>0</v>
      </c>
      <c r="G19" s="86">
        <f t="shared" si="0"/>
        <v>47933319</v>
      </c>
      <c r="H19" s="86">
        <v>20394990</v>
      </c>
      <c r="I19" s="86">
        <v>0</v>
      </c>
      <c r="J19" s="86">
        <v>21405245</v>
      </c>
      <c r="K19" s="86">
        <v>6133084</v>
      </c>
      <c r="L19" s="86">
        <f t="shared" si="1"/>
        <v>47933319</v>
      </c>
      <c r="M19" s="86">
        <v>0</v>
      </c>
      <c r="N19" s="86">
        <f t="shared" si="2"/>
        <v>47933319</v>
      </c>
      <c r="O19" s="6">
        <v>12</v>
      </c>
    </row>
    <row r="20" spans="1:15" ht="12.6" x14ac:dyDescent="0.25">
      <c r="A20" s="1">
        <v>13</v>
      </c>
      <c r="B20" s="1" t="s">
        <v>34</v>
      </c>
      <c r="C20" s="86">
        <v>107990780</v>
      </c>
      <c r="D20" s="86">
        <v>0</v>
      </c>
      <c r="E20" s="86">
        <v>101277742</v>
      </c>
      <c r="F20" s="86">
        <v>0</v>
      </c>
      <c r="G20" s="86">
        <f t="shared" si="0"/>
        <v>209268522</v>
      </c>
      <c r="H20" s="86">
        <v>88826112</v>
      </c>
      <c r="I20" s="86">
        <v>0</v>
      </c>
      <c r="J20" s="86">
        <v>94105987</v>
      </c>
      <c r="K20" s="86">
        <v>26336423</v>
      </c>
      <c r="L20" s="86">
        <f t="shared" si="1"/>
        <v>209268522</v>
      </c>
      <c r="M20" s="86">
        <v>0</v>
      </c>
      <c r="N20" s="86">
        <f t="shared" si="2"/>
        <v>209268522</v>
      </c>
      <c r="O20" s="6">
        <v>13</v>
      </c>
    </row>
    <row r="21" spans="1:15" ht="12.6" x14ac:dyDescent="0.25">
      <c r="A21" s="1">
        <v>14</v>
      </c>
      <c r="B21" s="1" t="s">
        <v>35</v>
      </c>
      <c r="C21" s="86">
        <v>29052902</v>
      </c>
      <c r="D21" s="86">
        <v>0</v>
      </c>
      <c r="E21" s="86">
        <v>18487114</v>
      </c>
      <c r="F21" s="86">
        <v>0</v>
      </c>
      <c r="G21" s="86">
        <f t="shared" si="0"/>
        <v>47540016</v>
      </c>
      <c r="H21" s="86">
        <v>30547074</v>
      </c>
      <c r="I21" s="86">
        <v>0</v>
      </c>
      <c r="J21" s="86">
        <v>6540056</v>
      </c>
      <c r="K21" s="86">
        <v>10452886</v>
      </c>
      <c r="L21" s="86">
        <f t="shared" si="1"/>
        <v>47540016</v>
      </c>
      <c r="M21" s="86">
        <v>0</v>
      </c>
      <c r="N21" s="86">
        <f t="shared" si="2"/>
        <v>47540016</v>
      </c>
      <c r="O21" s="6">
        <v>14</v>
      </c>
    </row>
    <row r="22" spans="1:15" ht="12.6" x14ac:dyDescent="0.25">
      <c r="A22" s="1">
        <v>15</v>
      </c>
      <c r="B22" s="1" t="s">
        <v>36</v>
      </c>
      <c r="C22" s="86">
        <v>381294155</v>
      </c>
      <c r="D22" s="86">
        <v>0</v>
      </c>
      <c r="E22" s="86">
        <v>457905449</v>
      </c>
      <c r="F22" s="86">
        <v>0</v>
      </c>
      <c r="G22" s="86">
        <f t="shared" si="0"/>
        <v>839199604</v>
      </c>
      <c r="H22" s="86">
        <v>224990901</v>
      </c>
      <c r="I22" s="86">
        <v>0</v>
      </c>
      <c r="J22" s="86">
        <v>530443518</v>
      </c>
      <c r="K22" s="86">
        <v>83765185</v>
      </c>
      <c r="L22" s="86">
        <f t="shared" si="1"/>
        <v>839199604</v>
      </c>
      <c r="M22" s="86">
        <v>8278287</v>
      </c>
      <c r="N22" s="86">
        <f t="shared" si="2"/>
        <v>830921317</v>
      </c>
      <c r="O22" s="6">
        <v>15</v>
      </c>
    </row>
    <row r="23" spans="1:15" ht="12.6" x14ac:dyDescent="0.25">
      <c r="A23" s="1">
        <v>16</v>
      </c>
      <c r="B23" s="1" t="s">
        <v>37</v>
      </c>
      <c r="C23" s="86">
        <v>191213932</v>
      </c>
      <c r="D23" s="86">
        <v>0</v>
      </c>
      <c r="E23" s="86">
        <v>144480513</v>
      </c>
      <c r="F23" s="86">
        <v>0</v>
      </c>
      <c r="G23" s="86">
        <f t="shared" si="0"/>
        <v>335694445</v>
      </c>
      <c r="H23" s="86">
        <v>190467866</v>
      </c>
      <c r="I23" s="86">
        <v>23614424</v>
      </c>
      <c r="J23" s="86">
        <v>84851332</v>
      </c>
      <c r="K23" s="86">
        <v>36760823</v>
      </c>
      <c r="L23" s="86">
        <f t="shared" si="1"/>
        <v>335694445</v>
      </c>
      <c r="M23" s="86">
        <v>0</v>
      </c>
      <c r="N23" s="86">
        <f t="shared" si="2"/>
        <v>335694445</v>
      </c>
      <c r="O23" s="6">
        <v>16</v>
      </c>
    </row>
    <row r="24" spans="1:15" ht="12.6" x14ac:dyDescent="0.25">
      <c r="A24" s="1">
        <v>17</v>
      </c>
      <c r="B24" s="1" t="s">
        <v>38</v>
      </c>
      <c r="C24" s="86">
        <v>0</v>
      </c>
      <c r="D24" s="86">
        <v>0</v>
      </c>
      <c r="E24" s="86">
        <v>0</v>
      </c>
      <c r="F24" s="86">
        <v>0</v>
      </c>
      <c r="G24" s="86">
        <f t="shared" si="0"/>
        <v>0</v>
      </c>
      <c r="H24" s="86">
        <v>0</v>
      </c>
      <c r="I24" s="86">
        <v>0</v>
      </c>
      <c r="J24" s="86">
        <v>0</v>
      </c>
      <c r="K24" s="86">
        <v>0</v>
      </c>
      <c r="L24" s="86">
        <f t="shared" si="1"/>
        <v>0</v>
      </c>
      <c r="M24" s="86">
        <v>0</v>
      </c>
      <c r="N24" s="86">
        <f t="shared" si="2"/>
        <v>0</v>
      </c>
      <c r="O24" s="6">
        <v>17</v>
      </c>
    </row>
    <row r="25" spans="1:15" ht="12.6" x14ac:dyDescent="0.25">
      <c r="A25" s="1">
        <v>18</v>
      </c>
      <c r="B25" s="1" t="s">
        <v>39</v>
      </c>
      <c r="C25" s="86">
        <v>29733672</v>
      </c>
      <c r="D25" s="86">
        <v>0</v>
      </c>
      <c r="E25" s="86">
        <v>9461262</v>
      </c>
      <c r="F25" s="86">
        <v>0</v>
      </c>
      <c r="G25" s="86">
        <f t="shared" si="0"/>
        <v>39194934</v>
      </c>
      <c r="H25" s="86">
        <v>20495142</v>
      </c>
      <c r="I25" s="86">
        <v>0</v>
      </c>
      <c r="J25" s="86">
        <v>13365452</v>
      </c>
      <c r="K25" s="86">
        <v>5334340</v>
      </c>
      <c r="L25" s="86">
        <f t="shared" si="1"/>
        <v>39194934</v>
      </c>
      <c r="M25" s="86">
        <v>0</v>
      </c>
      <c r="N25" s="86">
        <f t="shared" si="2"/>
        <v>39194934</v>
      </c>
      <c r="O25" s="6">
        <v>18</v>
      </c>
    </row>
    <row r="26" spans="1:15" ht="12.6" x14ac:dyDescent="0.25">
      <c r="A26" s="1">
        <v>19</v>
      </c>
      <c r="B26" s="1" t="s">
        <v>40</v>
      </c>
      <c r="C26" s="86">
        <v>391616300</v>
      </c>
      <c r="D26" s="86">
        <v>0</v>
      </c>
      <c r="E26" s="86">
        <v>286270136</v>
      </c>
      <c r="F26" s="86">
        <v>0</v>
      </c>
      <c r="G26" s="86">
        <f t="shared" si="0"/>
        <v>677886436</v>
      </c>
      <c r="H26" s="86">
        <v>205104586</v>
      </c>
      <c r="I26" s="86">
        <v>65808516</v>
      </c>
      <c r="J26" s="86">
        <v>195445974</v>
      </c>
      <c r="K26" s="86">
        <v>211527360</v>
      </c>
      <c r="L26" s="86">
        <f t="shared" si="1"/>
        <v>677886436</v>
      </c>
      <c r="M26" s="86">
        <v>0</v>
      </c>
      <c r="N26" s="86">
        <f t="shared" si="2"/>
        <v>677886436</v>
      </c>
      <c r="O26" s="6">
        <v>19</v>
      </c>
    </row>
    <row r="27" spans="1:15" ht="12.6" x14ac:dyDescent="0.25">
      <c r="A27" s="1">
        <v>20</v>
      </c>
      <c r="B27" s="1" t="s">
        <v>41</v>
      </c>
      <c r="C27" s="86">
        <v>151986322</v>
      </c>
      <c r="D27" s="86">
        <v>0</v>
      </c>
      <c r="E27" s="86">
        <v>159846631</v>
      </c>
      <c r="F27" s="86">
        <v>0</v>
      </c>
      <c r="G27" s="86">
        <f t="shared" si="0"/>
        <v>311832953</v>
      </c>
      <c r="H27" s="86">
        <v>163933926</v>
      </c>
      <c r="I27" s="86">
        <v>14578416</v>
      </c>
      <c r="J27" s="86">
        <v>77536376</v>
      </c>
      <c r="K27" s="86">
        <v>55784235</v>
      </c>
      <c r="L27" s="86">
        <f t="shared" si="1"/>
        <v>311832953</v>
      </c>
      <c r="M27" s="86">
        <v>0</v>
      </c>
      <c r="N27" s="86">
        <f t="shared" si="2"/>
        <v>311832953</v>
      </c>
      <c r="O27" s="6">
        <v>20</v>
      </c>
    </row>
    <row r="28" spans="1:15" ht="12.6" x14ac:dyDescent="0.25">
      <c r="A28" s="1">
        <v>21</v>
      </c>
      <c r="B28" s="1" t="s">
        <v>42</v>
      </c>
      <c r="C28" s="86">
        <v>90721644</v>
      </c>
      <c r="D28" s="86">
        <v>7255000</v>
      </c>
      <c r="E28" s="86">
        <v>52072225</v>
      </c>
      <c r="F28" s="86">
        <v>0</v>
      </c>
      <c r="G28" s="86">
        <f t="shared" si="0"/>
        <v>150048869</v>
      </c>
      <c r="H28" s="86">
        <v>92393083</v>
      </c>
      <c r="I28" s="86">
        <v>0</v>
      </c>
      <c r="J28" s="86">
        <v>46253658</v>
      </c>
      <c r="K28" s="86">
        <v>11402128</v>
      </c>
      <c r="L28" s="86">
        <f t="shared" si="1"/>
        <v>150048869</v>
      </c>
      <c r="M28" s="86">
        <v>0</v>
      </c>
      <c r="N28" s="86">
        <f t="shared" si="2"/>
        <v>150048869</v>
      </c>
      <c r="O28" s="6">
        <v>21</v>
      </c>
    </row>
    <row r="29" spans="1:15" ht="12.6" x14ac:dyDescent="0.25">
      <c r="A29" s="1">
        <v>22</v>
      </c>
      <c r="B29" s="1" t="s">
        <v>43</v>
      </c>
      <c r="C29" s="86">
        <v>26196398</v>
      </c>
      <c r="D29" s="86">
        <v>375000</v>
      </c>
      <c r="E29" s="86">
        <v>62577664</v>
      </c>
      <c r="F29" s="86">
        <v>0</v>
      </c>
      <c r="G29" s="86">
        <f t="shared" si="0"/>
        <v>89149062</v>
      </c>
      <c r="H29" s="86">
        <v>32947408</v>
      </c>
      <c r="I29" s="86">
        <v>0</v>
      </c>
      <c r="J29" s="86">
        <v>28943831</v>
      </c>
      <c r="K29" s="86">
        <v>27257823</v>
      </c>
      <c r="L29" s="86">
        <f t="shared" si="1"/>
        <v>89149062</v>
      </c>
      <c r="M29" s="86">
        <v>0</v>
      </c>
      <c r="N29" s="86">
        <f t="shared" si="2"/>
        <v>89149062</v>
      </c>
      <c r="O29" s="6">
        <v>22</v>
      </c>
    </row>
    <row r="30" spans="1:15" ht="12.6" x14ac:dyDescent="0.25">
      <c r="A30" s="1">
        <v>23</v>
      </c>
      <c r="B30" s="1" t="s">
        <v>44</v>
      </c>
      <c r="C30" s="86">
        <v>556403468</v>
      </c>
      <c r="D30" s="86">
        <v>2939519</v>
      </c>
      <c r="E30" s="86">
        <v>955268755</v>
      </c>
      <c r="F30" s="86">
        <v>0</v>
      </c>
      <c r="G30" s="86">
        <f t="shared" si="0"/>
        <v>1514611742</v>
      </c>
      <c r="H30" s="86">
        <v>540924007</v>
      </c>
      <c r="I30" s="86">
        <v>44668031</v>
      </c>
      <c r="J30" s="86">
        <v>738937301</v>
      </c>
      <c r="K30" s="86">
        <v>190082403</v>
      </c>
      <c r="L30" s="86">
        <f t="shared" si="1"/>
        <v>1514611742</v>
      </c>
      <c r="M30" s="86">
        <v>3308551</v>
      </c>
      <c r="N30" s="86">
        <f t="shared" si="2"/>
        <v>1511303191</v>
      </c>
      <c r="O30" s="6">
        <v>23</v>
      </c>
    </row>
    <row r="31" spans="1:15" ht="12.6" x14ac:dyDescent="0.25">
      <c r="A31" s="1">
        <v>24</v>
      </c>
      <c r="B31" s="1" t="s">
        <v>45</v>
      </c>
      <c r="C31" s="86">
        <v>1480231850</v>
      </c>
      <c r="D31" s="86">
        <v>0</v>
      </c>
      <c r="E31" s="86">
        <v>891259488</v>
      </c>
      <c r="F31" s="86">
        <v>0</v>
      </c>
      <c r="G31" s="86">
        <f t="shared" si="0"/>
        <v>2371491338</v>
      </c>
      <c r="H31" s="86">
        <v>598838538</v>
      </c>
      <c r="I31" s="86">
        <v>30212582</v>
      </c>
      <c r="J31" s="86">
        <v>1051747145</v>
      </c>
      <c r="K31" s="86">
        <v>690693073</v>
      </c>
      <c r="L31" s="86">
        <f t="shared" si="1"/>
        <v>2371491338</v>
      </c>
      <c r="M31" s="86">
        <v>0</v>
      </c>
      <c r="N31" s="86">
        <f t="shared" si="2"/>
        <v>2371491338</v>
      </c>
      <c r="O31" s="6">
        <v>24</v>
      </c>
    </row>
    <row r="32" spans="1:15" ht="12.6" x14ac:dyDescent="0.25">
      <c r="A32" s="1">
        <v>25</v>
      </c>
      <c r="B32" s="1" t="s">
        <v>46</v>
      </c>
      <c r="C32" s="86">
        <v>15678913</v>
      </c>
      <c r="D32" s="86">
        <v>0</v>
      </c>
      <c r="E32" s="86">
        <v>9620291</v>
      </c>
      <c r="F32" s="86">
        <v>0</v>
      </c>
      <c r="G32" s="86">
        <f t="shared" si="0"/>
        <v>25299204</v>
      </c>
      <c r="H32" s="86">
        <v>14709549</v>
      </c>
      <c r="I32" s="86">
        <v>0</v>
      </c>
      <c r="J32" s="86">
        <v>3403701</v>
      </c>
      <c r="K32" s="86">
        <v>7185954</v>
      </c>
      <c r="L32" s="86">
        <f t="shared" si="1"/>
        <v>25299204</v>
      </c>
      <c r="M32" s="86">
        <v>0</v>
      </c>
      <c r="N32" s="86">
        <f t="shared" si="2"/>
        <v>25299204</v>
      </c>
      <c r="O32" s="6">
        <v>25</v>
      </c>
    </row>
    <row r="33" spans="1:15" ht="12.6" x14ac:dyDescent="0.25">
      <c r="A33" s="1">
        <v>26</v>
      </c>
      <c r="B33" s="1" t="s">
        <v>47</v>
      </c>
      <c r="C33" s="86">
        <v>60934010</v>
      </c>
      <c r="D33" s="86">
        <v>100000</v>
      </c>
      <c r="E33" s="86">
        <v>77120247</v>
      </c>
      <c r="F33" s="86">
        <v>0</v>
      </c>
      <c r="G33" s="86">
        <f t="shared" si="0"/>
        <v>138154257</v>
      </c>
      <c r="H33" s="86">
        <v>49376065</v>
      </c>
      <c r="I33" s="86">
        <v>0</v>
      </c>
      <c r="J33" s="86">
        <v>74622600</v>
      </c>
      <c r="K33" s="86">
        <v>14155592</v>
      </c>
      <c r="L33" s="86">
        <f t="shared" si="1"/>
        <v>138154257</v>
      </c>
      <c r="M33" s="86">
        <v>0</v>
      </c>
      <c r="N33" s="86">
        <f t="shared" si="2"/>
        <v>138154257</v>
      </c>
      <c r="O33" s="6">
        <v>26</v>
      </c>
    </row>
    <row r="34" spans="1:15" ht="12.6" x14ac:dyDescent="0.25">
      <c r="A34" s="1">
        <v>27</v>
      </c>
      <c r="B34" s="1" t="s">
        <v>48</v>
      </c>
      <c r="C34" s="86">
        <v>44199829</v>
      </c>
      <c r="D34" s="86">
        <v>0</v>
      </c>
      <c r="E34" s="86">
        <v>29127495</v>
      </c>
      <c r="F34" s="86">
        <v>0</v>
      </c>
      <c r="G34" s="86">
        <f t="shared" si="0"/>
        <v>73327324</v>
      </c>
      <c r="H34" s="86">
        <v>41330626</v>
      </c>
      <c r="I34" s="86">
        <v>0</v>
      </c>
      <c r="J34" s="86">
        <v>26507923</v>
      </c>
      <c r="K34" s="86">
        <v>5488775</v>
      </c>
      <c r="L34" s="86">
        <f t="shared" si="1"/>
        <v>73327324</v>
      </c>
      <c r="M34" s="86">
        <v>1086157</v>
      </c>
      <c r="N34" s="86">
        <f t="shared" si="2"/>
        <v>72241167</v>
      </c>
      <c r="O34" s="6">
        <v>27</v>
      </c>
    </row>
    <row r="35" spans="1:15" ht="12.6" x14ac:dyDescent="0.25">
      <c r="A35" s="1">
        <v>28</v>
      </c>
      <c r="B35" s="1" t="s">
        <v>49</v>
      </c>
      <c r="C35" s="86">
        <v>582523379</v>
      </c>
      <c r="D35" s="86">
        <v>0</v>
      </c>
      <c r="E35" s="86">
        <v>358804433</v>
      </c>
      <c r="F35" s="86">
        <v>0</v>
      </c>
      <c r="G35" s="86">
        <f t="shared" si="0"/>
        <v>941327812</v>
      </c>
      <c r="H35" s="86">
        <v>187459200</v>
      </c>
      <c r="I35" s="86">
        <v>0</v>
      </c>
      <c r="J35" s="86">
        <v>598263094</v>
      </c>
      <c r="K35" s="86">
        <v>155605518</v>
      </c>
      <c r="L35" s="86">
        <f t="shared" si="1"/>
        <v>941327812</v>
      </c>
      <c r="M35" s="86">
        <v>5299788</v>
      </c>
      <c r="N35" s="86">
        <f t="shared" si="2"/>
        <v>936028024</v>
      </c>
      <c r="O35" s="6">
        <v>28</v>
      </c>
    </row>
    <row r="36" spans="1:15" ht="12.6" x14ac:dyDescent="0.25">
      <c r="A36" s="1">
        <v>29</v>
      </c>
      <c r="B36" s="1" t="s">
        <v>50</v>
      </c>
      <c r="C36" s="86">
        <v>20075560</v>
      </c>
      <c r="D36" s="86">
        <v>0</v>
      </c>
      <c r="E36" s="86">
        <v>31424734</v>
      </c>
      <c r="F36" s="86">
        <v>0</v>
      </c>
      <c r="G36" s="86">
        <f t="shared" si="0"/>
        <v>51500294</v>
      </c>
      <c r="H36" s="86">
        <v>26476029</v>
      </c>
      <c r="I36" s="86">
        <v>0</v>
      </c>
      <c r="J36" s="86">
        <v>20630461</v>
      </c>
      <c r="K36" s="86">
        <v>4393804</v>
      </c>
      <c r="L36" s="86">
        <f t="shared" si="1"/>
        <v>51500294</v>
      </c>
      <c r="M36" s="86">
        <v>0</v>
      </c>
      <c r="N36" s="86">
        <f t="shared" si="2"/>
        <v>51500294</v>
      </c>
      <c r="O36" s="6">
        <v>29</v>
      </c>
    </row>
    <row r="37" spans="1:15" ht="12.6" x14ac:dyDescent="0.25">
      <c r="A37" s="1">
        <v>30</v>
      </c>
      <c r="B37" s="1" t="s">
        <v>51</v>
      </c>
      <c r="C37" s="86">
        <v>1806292598</v>
      </c>
      <c r="D37" s="86">
        <v>0</v>
      </c>
      <c r="E37" s="86">
        <v>958897399</v>
      </c>
      <c r="F37" s="86">
        <v>0</v>
      </c>
      <c r="G37" s="86">
        <f t="shared" si="0"/>
        <v>2765189997</v>
      </c>
      <c r="H37" s="86">
        <v>631957216</v>
      </c>
      <c r="I37" s="86">
        <v>92635666</v>
      </c>
      <c r="J37" s="86">
        <v>987527544</v>
      </c>
      <c r="K37" s="86">
        <v>1053069571</v>
      </c>
      <c r="L37" s="86">
        <f t="shared" si="1"/>
        <v>2765189997</v>
      </c>
      <c r="M37" s="86">
        <v>10231144</v>
      </c>
      <c r="N37" s="86">
        <f t="shared" si="2"/>
        <v>2754958853</v>
      </c>
      <c r="O37" s="6">
        <v>30</v>
      </c>
    </row>
    <row r="38" spans="1:15" ht="12.6" x14ac:dyDescent="0.25">
      <c r="A38" s="1">
        <v>31</v>
      </c>
      <c r="B38" s="1" t="s">
        <v>52</v>
      </c>
      <c r="C38" s="86">
        <v>255944177</v>
      </c>
      <c r="D38" s="86">
        <v>0</v>
      </c>
      <c r="E38" s="86">
        <v>353471012</v>
      </c>
      <c r="F38" s="86">
        <v>0</v>
      </c>
      <c r="G38" s="86">
        <f t="shared" si="0"/>
        <v>609415189</v>
      </c>
      <c r="H38" s="86">
        <v>281299834</v>
      </c>
      <c r="I38" s="86">
        <v>24331638</v>
      </c>
      <c r="J38" s="86">
        <v>277789271</v>
      </c>
      <c r="K38" s="86">
        <v>25994446</v>
      </c>
      <c r="L38" s="86">
        <f t="shared" si="1"/>
        <v>609415189</v>
      </c>
      <c r="M38" s="86">
        <v>17215</v>
      </c>
      <c r="N38" s="86">
        <f t="shared" si="2"/>
        <v>609397974</v>
      </c>
      <c r="O38" s="6">
        <v>31</v>
      </c>
    </row>
    <row r="39" spans="1:15" ht="12.6" x14ac:dyDescent="0.25">
      <c r="A39" s="1">
        <v>32</v>
      </c>
      <c r="B39" s="1" t="s">
        <v>53</v>
      </c>
      <c r="C39" s="86">
        <v>99983133</v>
      </c>
      <c r="D39" s="86">
        <v>0</v>
      </c>
      <c r="E39" s="86">
        <v>103597660</v>
      </c>
      <c r="F39" s="86">
        <v>0</v>
      </c>
      <c r="G39" s="86">
        <f t="shared" si="0"/>
        <v>203580793</v>
      </c>
      <c r="H39" s="86">
        <v>83099416</v>
      </c>
      <c r="I39" s="86">
        <v>89250</v>
      </c>
      <c r="J39" s="86">
        <v>67933105</v>
      </c>
      <c r="K39" s="86">
        <v>52459022</v>
      </c>
      <c r="L39" s="86">
        <f t="shared" si="1"/>
        <v>203580793</v>
      </c>
      <c r="M39" s="86">
        <v>0</v>
      </c>
      <c r="N39" s="86">
        <f t="shared" si="2"/>
        <v>203580793</v>
      </c>
      <c r="O39" s="6">
        <v>32</v>
      </c>
    </row>
    <row r="40" spans="1:15" ht="12.6" x14ac:dyDescent="0.25">
      <c r="A40" s="1">
        <v>33</v>
      </c>
      <c r="B40" s="1" t="s">
        <v>54</v>
      </c>
      <c r="C40" s="86">
        <v>85843659</v>
      </c>
      <c r="D40" s="86">
        <v>400000</v>
      </c>
      <c r="E40" s="86">
        <v>66271589</v>
      </c>
      <c r="F40" s="86">
        <v>0</v>
      </c>
      <c r="G40" s="86">
        <f t="shared" si="0"/>
        <v>152515248</v>
      </c>
      <c r="H40" s="86">
        <v>88644575</v>
      </c>
      <c r="I40" s="86">
        <v>0</v>
      </c>
      <c r="J40" s="86">
        <v>47131129</v>
      </c>
      <c r="K40" s="86">
        <v>16739544</v>
      </c>
      <c r="L40" s="86">
        <f t="shared" si="1"/>
        <v>152515248</v>
      </c>
      <c r="M40" s="86">
        <v>12689763</v>
      </c>
      <c r="N40" s="86">
        <f t="shared" si="2"/>
        <v>139825485</v>
      </c>
      <c r="O40" s="6">
        <v>33</v>
      </c>
    </row>
    <row r="41" spans="1:15" ht="12.6" x14ac:dyDescent="0.25">
      <c r="A41" s="1">
        <v>34</v>
      </c>
      <c r="B41" s="1" t="s">
        <v>55</v>
      </c>
      <c r="C41" s="86">
        <v>678903520</v>
      </c>
      <c r="D41" s="86">
        <v>0</v>
      </c>
      <c r="E41" s="86">
        <v>238188957</v>
      </c>
      <c r="F41" s="86">
        <v>0</v>
      </c>
      <c r="G41" s="86">
        <f t="shared" si="0"/>
        <v>917092477</v>
      </c>
      <c r="H41" s="86">
        <v>255427155</v>
      </c>
      <c r="I41" s="86">
        <v>0</v>
      </c>
      <c r="J41" s="86">
        <v>270707752</v>
      </c>
      <c r="K41" s="86">
        <v>390957570</v>
      </c>
      <c r="L41" s="86">
        <f t="shared" si="1"/>
        <v>917092477</v>
      </c>
      <c r="M41" s="86">
        <v>0</v>
      </c>
      <c r="N41" s="86">
        <f t="shared" si="2"/>
        <v>917092477</v>
      </c>
      <c r="O41" s="6">
        <v>34</v>
      </c>
    </row>
    <row r="42" spans="1:15" ht="12.6" x14ac:dyDescent="0.25">
      <c r="A42" s="1">
        <v>35</v>
      </c>
      <c r="B42" s="1" t="s">
        <v>56</v>
      </c>
      <c r="C42" s="86">
        <v>1383608357</v>
      </c>
      <c r="D42" s="86">
        <v>750000</v>
      </c>
      <c r="E42" s="86">
        <v>1594675532</v>
      </c>
      <c r="F42" s="86">
        <v>0</v>
      </c>
      <c r="G42" s="86">
        <f t="shared" si="0"/>
        <v>2979033889</v>
      </c>
      <c r="H42" s="86">
        <v>1305045882</v>
      </c>
      <c r="I42" s="86">
        <v>139704460</v>
      </c>
      <c r="J42" s="86">
        <v>1310531728</v>
      </c>
      <c r="K42" s="86">
        <v>223751819</v>
      </c>
      <c r="L42" s="86">
        <f t="shared" si="1"/>
        <v>2979033889</v>
      </c>
      <c r="M42" s="86">
        <v>0</v>
      </c>
      <c r="N42" s="86">
        <f t="shared" si="2"/>
        <v>2979033889</v>
      </c>
      <c r="O42" s="6">
        <v>35</v>
      </c>
    </row>
    <row r="43" spans="1:15" ht="12.6" x14ac:dyDescent="0.25">
      <c r="A43" s="1">
        <v>36</v>
      </c>
      <c r="B43" s="1" t="s">
        <v>57</v>
      </c>
      <c r="C43" s="86">
        <v>71055282</v>
      </c>
      <c r="D43" s="86">
        <v>0</v>
      </c>
      <c r="E43" s="86">
        <v>54302885</v>
      </c>
      <c r="F43" s="86">
        <v>0</v>
      </c>
      <c r="G43" s="86">
        <f t="shared" si="0"/>
        <v>125358167</v>
      </c>
      <c r="H43" s="86">
        <v>67741198</v>
      </c>
      <c r="I43" s="86">
        <v>0</v>
      </c>
      <c r="J43" s="86">
        <v>25268692</v>
      </c>
      <c r="K43" s="86">
        <v>32348277</v>
      </c>
      <c r="L43" s="86">
        <f t="shared" si="1"/>
        <v>125358167</v>
      </c>
      <c r="M43" s="86">
        <v>0</v>
      </c>
      <c r="N43" s="86">
        <f t="shared" si="2"/>
        <v>125358167</v>
      </c>
      <c r="O43" s="6">
        <v>36</v>
      </c>
    </row>
    <row r="44" spans="1:15" ht="12.6" x14ac:dyDescent="0.25">
      <c r="A44" s="1">
        <v>37</v>
      </c>
      <c r="B44" s="1" t="s">
        <v>58</v>
      </c>
      <c r="C44" s="86">
        <v>21008891</v>
      </c>
      <c r="D44" s="86">
        <v>0</v>
      </c>
      <c r="E44" s="86">
        <v>14994750</v>
      </c>
      <c r="F44" s="86">
        <v>0</v>
      </c>
      <c r="G44" s="86">
        <f t="shared" si="0"/>
        <v>36003641</v>
      </c>
      <c r="H44" s="86">
        <v>0</v>
      </c>
      <c r="I44" s="86">
        <v>0</v>
      </c>
      <c r="J44" s="86">
        <v>30818731</v>
      </c>
      <c r="K44" s="86">
        <v>5184910</v>
      </c>
      <c r="L44" s="86">
        <f t="shared" si="1"/>
        <v>36003641</v>
      </c>
      <c r="M44" s="86">
        <v>0</v>
      </c>
      <c r="N44" s="86">
        <f t="shared" si="2"/>
        <v>36003641</v>
      </c>
      <c r="O44" s="6">
        <v>37</v>
      </c>
    </row>
    <row r="45" spans="1:15" ht="12.6" x14ac:dyDescent="0.25">
      <c r="A45" s="15">
        <v>38</v>
      </c>
      <c r="B45" s="1" t="s">
        <v>59</v>
      </c>
      <c r="C45" s="87">
        <v>197709737</v>
      </c>
      <c r="D45" s="87">
        <v>0</v>
      </c>
      <c r="E45" s="87">
        <v>114265093</v>
      </c>
      <c r="F45" s="87">
        <v>0</v>
      </c>
      <c r="G45" s="87">
        <f t="shared" si="0"/>
        <v>311974830</v>
      </c>
      <c r="H45" s="87">
        <v>120591776</v>
      </c>
      <c r="I45" s="87">
        <v>0</v>
      </c>
      <c r="J45" s="87">
        <v>51616314</v>
      </c>
      <c r="K45" s="87">
        <v>139766740</v>
      </c>
      <c r="L45" s="87">
        <f t="shared" si="1"/>
        <v>311974830</v>
      </c>
      <c r="M45" s="87">
        <v>0</v>
      </c>
      <c r="N45" s="87">
        <f t="shared" si="2"/>
        <v>311974830</v>
      </c>
      <c r="O45" s="88">
        <v>38</v>
      </c>
    </row>
    <row r="46" spans="1:15" ht="12.6" x14ac:dyDescent="0.25">
      <c r="A46" s="15">
        <f>A45</f>
        <v>38</v>
      </c>
      <c r="B46" s="6" t="s">
        <v>60</v>
      </c>
      <c r="C46" s="89">
        <f t="shared" ref="C46:N46" si="3">SUM(C8:C45)</f>
        <v>11155123953</v>
      </c>
      <c r="D46" s="89">
        <f t="shared" si="3"/>
        <v>22454519</v>
      </c>
      <c r="E46" s="89">
        <f t="shared" si="3"/>
        <v>9434757132</v>
      </c>
      <c r="F46" s="89">
        <f t="shared" si="3"/>
        <v>0</v>
      </c>
      <c r="G46" s="89">
        <f t="shared" si="3"/>
        <v>20612335604</v>
      </c>
      <c r="H46" s="89">
        <f t="shared" si="3"/>
        <v>7108168001</v>
      </c>
      <c r="I46" s="89">
        <f t="shared" si="3"/>
        <v>540404443</v>
      </c>
      <c r="J46" s="89">
        <f t="shared" si="3"/>
        <v>8802371853</v>
      </c>
      <c r="K46" s="89">
        <f t="shared" si="3"/>
        <v>4161391307</v>
      </c>
      <c r="L46" s="89">
        <f t="shared" si="3"/>
        <v>20612335604</v>
      </c>
      <c r="M46" s="89">
        <f t="shared" si="3"/>
        <v>96366150</v>
      </c>
      <c r="N46" s="89">
        <f t="shared" si="3"/>
        <v>20515969454</v>
      </c>
      <c r="O46" s="88">
        <f>O45</f>
        <v>38</v>
      </c>
    </row>
    <row r="47" spans="1:15" ht="9.75" customHeight="1" x14ac:dyDescent="0.25">
      <c r="C47" s="85"/>
    </row>
    <row r="48" spans="1:15" ht="9.75" customHeight="1" x14ac:dyDescent="0.25">
      <c r="C48" s="86"/>
    </row>
    <row r="52" s="1" customFormat="1" ht="10.199999999999999" customHeight="1" x14ac:dyDescent="0.25"/>
    <row r="53" s="1" customFormat="1" ht="10.199999999999999" customHeight="1" x14ac:dyDescent="0.25"/>
    <row r="54" s="1" customFormat="1" ht="10.199999999999999" customHeight="1" x14ac:dyDescent="0.25"/>
    <row r="55" s="1" customFormat="1" ht="10.199999999999999" customHeight="1" x14ac:dyDescent="0.25"/>
    <row r="56" s="1" customFormat="1" ht="10.199999999999999" customHeight="1" x14ac:dyDescent="0.25"/>
    <row r="57" s="1" customFormat="1" ht="10.199999999999999" customHeight="1" x14ac:dyDescent="0.25"/>
    <row r="120" s="1" customFormat="1" ht="10.5" customHeight="1" x14ac:dyDescent="0.25"/>
    <row r="121" s="1" customFormat="1" ht="10.5" customHeight="1" x14ac:dyDescent="0.25"/>
    <row r="122" s="1" customFormat="1" ht="10.5" customHeight="1" x14ac:dyDescent="0.25"/>
    <row r="123" s="1" customFormat="1" ht="10.5" customHeight="1" x14ac:dyDescent="0.25"/>
    <row r="127" s="1" customFormat="1" ht="10.5" customHeight="1" x14ac:dyDescent="0.25"/>
    <row r="128" s="1" customFormat="1" ht="10.199999999999999" customHeight="1" x14ac:dyDescent="0.25"/>
    <row r="129" s="1" customFormat="1" ht="10.199999999999999" customHeight="1" x14ac:dyDescent="0.25"/>
    <row r="130" s="1" customFormat="1" ht="10.199999999999999" customHeight="1" x14ac:dyDescent="0.25"/>
    <row r="131" s="1" customFormat="1" ht="10.199999999999999" customHeight="1" x14ac:dyDescent="0.25"/>
    <row r="179" s="1" customFormat="1" ht="12" customHeight="1" x14ac:dyDescent="0.25"/>
  </sheetData>
  <mergeCells count="2">
    <mergeCell ref="C6:F6"/>
    <mergeCell ref="H6:K6"/>
  </mergeCells>
  <printOptions horizontalCentered="1" verticalCentered="1" gridLines="1" gridLinesSet="0"/>
  <pageMargins left="0.5" right="0.5" top="0.5" bottom="0.5" header="0" footer="0"/>
  <pageSetup paperSize="3"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FC00-82DC-4BC2-9732-9664F34E05CF}">
  <sheetPr>
    <pageSetUpPr fitToPage="1"/>
  </sheetPr>
  <dimension ref="A1:O103"/>
  <sheetViews>
    <sheetView zoomScaleNormal="100" workbookViewId="0">
      <selection activeCell="A7" sqref="A7"/>
    </sheetView>
  </sheetViews>
  <sheetFormatPr defaultColWidth="7.21875" defaultRowHeight="12.6" x14ac:dyDescent="0.25"/>
  <cols>
    <col min="1" max="1" width="4.77734375" style="1" customWidth="1"/>
    <col min="2" max="2" width="16.33203125" style="1" customWidth="1"/>
    <col min="3" max="3" width="14.77734375" style="1" customWidth="1"/>
    <col min="4" max="4" width="11.77734375" style="1" customWidth="1"/>
    <col min="5" max="5" width="14.77734375" style="1" customWidth="1"/>
    <col min="6" max="6" width="9.44140625" style="1" customWidth="1"/>
    <col min="7" max="8" width="14.77734375" style="1" customWidth="1"/>
    <col min="9" max="9" width="12.77734375" style="1" customWidth="1"/>
    <col min="10" max="10" width="14.77734375" style="1" customWidth="1"/>
    <col min="11" max="11" width="13.77734375" style="1" customWidth="1"/>
    <col min="12" max="12" width="14.77734375" style="1" customWidth="1"/>
    <col min="13" max="13" width="11.77734375" style="1" customWidth="1"/>
    <col min="14" max="14" width="15.77734375" style="1" customWidth="1"/>
    <col min="15" max="15" width="3.77734375" style="1" customWidth="1"/>
    <col min="16" max="256" width="7.21875" style="1"/>
    <col min="257" max="257" width="3.6640625" style="1" bestFit="1" customWidth="1"/>
    <col min="258" max="258" width="11" style="1" bestFit="1" customWidth="1"/>
    <col min="259" max="259" width="14.21875" style="1" bestFit="1" customWidth="1"/>
    <col min="260" max="260" width="11" style="1" bestFit="1" customWidth="1"/>
    <col min="261" max="261" width="14.21875" style="1" bestFit="1" customWidth="1"/>
    <col min="262" max="262" width="9.44140625" style="1" customWidth="1"/>
    <col min="263" max="264" width="14.21875" style="1" bestFit="1" customWidth="1"/>
    <col min="265" max="265" width="11.88671875" style="1" bestFit="1" customWidth="1"/>
    <col min="266" max="266" width="14.21875" style="1" bestFit="1" customWidth="1"/>
    <col min="267" max="267" width="13.21875" style="1" bestFit="1" customWidth="1"/>
    <col min="268" max="268" width="14" style="1" customWidth="1"/>
    <col min="269" max="269" width="11.88671875" style="1" bestFit="1" customWidth="1"/>
    <col min="270" max="270" width="14.21875" style="1" bestFit="1" customWidth="1"/>
    <col min="271" max="271" width="4" style="1" bestFit="1" customWidth="1"/>
    <col min="272" max="512" width="7.21875" style="1"/>
    <col min="513" max="513" width="3.6640625" style="1" bestFit="1" customWidth="1"/>
    <col min="514" max="514" width="11" style="1" bestFit="1" customWidth="1"/>
    <col min="515" max="515" width="14.21875" style="1" bestFit="1" customWidth="1"/>
    <col min="516" max="516" width="11" style="1" bestFit="1" customWidth="1"/>
    <col min="517" max="517" width="14.21875" style="1" bestFit="1" customWidth="1"/>
    <col min="518" max="518" width="9.44140625" style="1" customWidth="1"/>
    <col min="519" max="520" width="14.21875" style="1" bestFit="1" customWidth="1"/>
    <col min="521" max="521" width="11.88671875" style="1" bestFit="1" customWidth="1"/>
    <col min="522" max="522" width="14.21875" style="1" bestFit="1" customWidth="1"/>
    <col min="523" max="523" width="13.21875" style="1" bestFit="1" customWidth="1"/>
    <col min="524" max="524" width="14" style="1" customWidth="1"/>
    <col min="525" max="525" width="11.88671875" style="1" bestFit="1" customWidth="1"/>
    <col min="526" max="526" width="14.21875" style="1" bestFit="1" customWidth="1"/>
    <col min="527" max="527" width="4" style="1" bestFit="1" customWidth="1"/>
    <col min="528" max="768" width="7.21875" style="1"/>
    <col min="769" max="769" width="3.6640625" style="1" bestFit="1" customWidth="1"/>
    <col min="770" max="770" width="11" style="1" bestFit="1" customWidth="1"/>
    <col min="771" max="771" width="14.21875" style="1" bestFit="1" customWidth="1"/>
    <col min="772" max="772" width="11" style="1" bestFit="1" customWidth="1"/>
    <col min="773" max="773" width="14.21875" style="1" bestFit="1" customWidth="1"/>
    <col min="774" max="774" width="9.44140625" style="1" customWidth="1"/>
    <col min="775" max="776" width="14.21875" style="1" bestFit="1" customWidth="1"/>
    <col min="777" max="777" width="11.88671875" style="1" bestFit="1" customWidth="1"/>
    <col min="778" max="778" width="14.21875" style="1" bestFit="1" customWidth="1"/>
    <col min="779" max="779" width="13.21875" style="1" bestFit="1" customWidth="1"/>
    <col min="780" max="780" width="14" style="1" customWidth="1"/>
    <col min="781" max="781" width="11.88671875" style="1" bestFit="1" customWidth="1"/>
    <col min="782" max="782" width="14.21875" style="1" bestFit="1" customWidth="1"/>
    <col min="783" max="783" width="4" style="1" bestFit="1" customWidth="1"/>
    <col min="784" max="1024" width="7.21875" style="1"/>
    <col min="1025" max="1025" width="3.6640625" style="1" bestFit="1" customWidth="1"/>
    <col min="1026" max="1026" width="11" style="1" bestFit="1" customWidth="1"/>
    <col min="1027" max="1027" width="14.21875" style="1" bestFit="1" customWidth="1"/>
    <col min="1028" max="1028" width="11" style="1" bestFit="1" customWidth="1"/>
    <col min="1029" max="1029" width="14.21875" style="1" bestFit="1" customWidth="1"/>
    <col min="1030" max="1030" width="9.44140625" style="1" customWidth="1"/>
    <col min="1031" max="1032" width="14.21875" style="1" bestFit="1" customWidth="1"/>
    <col min="1033" max="1033" width="11.88671875" style="1" bestFit="1" customWidth="1"/>
    <col min="1034" max="1034" width="14.21875" style="1" bestFit="1" customWidth="1"/>
    <col min="1035" max="1035" width="13.21875" style="1" bestFit="1" customWidth="1"/>
    <col min="1036" max="1036" width="14" style="1" customWidth="1"/>
    <col min="1037" max="1037" width="11.88671875" style="1" bestFit="1" customWidth="1"/>
    <col min="1038" max="1038" width="14.21875" style="1" bestFit="1" customWidth="1"/>
    <col min="1039" max="1039" width="4" style="1" bestFit="1" customWidth="1"/>
    <col min="1040" max="1280" width="7.21875" style="1"/>
    <col min="1281" max="1281" width="3.6640625" style="1" bestFit="1" customWidth="1"/>
    <col min="1282" max="1282" width="11" style="1" bestFit="1" customWidth="1"/>
    <col min="1283" max="1283" width="14.21875" style="1" bestFit="1" customWidth="1"/>
    <col min="1284" max="1284" width="11" style="1" bestFit="1" customWidth="1"/>
    <col min="1285" max="1285" width="14.21875" style="1" bestFit="1" customWidth="1"/>
    <col min="1286" max="1286" width="9.44140625" style="1" customWidth="1"/>
    <col min="1287" max="1288" width="14.21875" style="1" bestFit="1" customWidth="1"/>
    <col min="1289" max="1289" width="11.88671875" style="1" bestFit="1" customWidth="1"/>
    <col min="1290" max="1290" width="14.21875" style="1" bestFit="1" customWidth="1"/>
    <col min="1291" max="1291" width="13.21875" style="1" bestFit="1" customWidth="1"/>
    <col min="1292" max="1292" width="14" style="1" customWidth="1"/>
    <col min="1293" max="1293" width="11.88671875" style="1" bestFit="1" customWidth="1"/>
    <col min="1294" max="1294" width="14.21875" style="1" bestFit="1" customWidth="1"/>
    <col min="1295" max="1295" width="4" style="1" bestFit="1" customWidth="1"/>
    <col min="1296" max="1536" width="7.21875" style="1"/>
    <col min="1537" max="1537" width="3.6640625" style="1" bestFit="1" customWidth="1"/>
    <col min="1538" max="1538" width="11" style="1" bestFit="1" customWidth="1"/>
    <col min="1539" max="1539" width="14.21875" style="1" bestFit="1" customWidth="1"/>
    <col min="1540" max="1540" width="11" style="1" bestFit="1" customWidth="1"/>
    <col min="1541" max="1541" width="14.21875" style="1" bestFit="1" customWidth="1"/>
    <col min="1542" max="1542" width="9.44140625" style="1" customWidth="1"/>
    <col min="1543" max="1544" width="14.21875" style="1" bestFit="1" customWidth="1"/>
    <col min="1545" max="1545" width="11.88671875" style="1" bestFit="1" customWidth="1"/>
    <col min="1546" max="1546" width="14.21875" style="1" bestFit="1" customWidth="1"/>
    <col min="1547" max="1547" width="13.21875" style="1" bestFit="1" customWidth="1"/>
    <col min="1548" max="1548" width="14" style="1" customWidth="1"/>
    <col min="1549" max="1549" width="11.88671875" style="1" bestFit="1" customWidth="1"/>
    <col min="1550" max="1550" width="14.21875" style="1" bestFit="1" customWidth="1"/>
    <col min="1551" max="1551" width="4" style="1" bestFit="1" customWidth="1"/>
    <col min="1552" max="1792" width="7.21875" style="1"/>
    <col min="1793" max="1793" width="3.6640625" style="1" bestFit="1" customWidth="1"/>
    <col min="1794" max="1794" width="11" style="1" bestFit="1" customWidth="1"/>
    <col min="1795" max="1795" width="14.21875" style="1" bestFit="1" customWidth="1"/>
    <col min="1796" max="1796" width="11" style="1" bestFit="1" customWidth="1"/>
    <col min="1797" max="1797" width="14.21875" style="1" bestFit="1" customWidth="1"/>
    <col min="1798" max="1798" width="9.44140625" style="1" customWidth="1"/>
    <col min="1799" max="1800" width="14.21875" style="1" bestFit="1" customWidth="1"/>
    <col min="1801" max="1801" width="11.88671875" style="1" bestFit="1" customWidth="1"/>
    <col min="1802" max="1802" width="14.21875" style="1" bestFit="1" customWidth="1"/>
    <col min="1803" max="1803" width="13.21875" style="1" bestFit="1" customWidth="1"/>
    <col min="1804" max="1804" width="14" style="1" customWidth="1"/>
    <col min="1805" max="1805" width="11.88671875" style="1" bestFit="1" customWidth="1"/>
    <col min="1806" max="1806" width="14.21875" style="1" bestFit="1" customWidth="1"/>
    <col min="1807" max="1807" width="4" style="1" bestFit="1" customWidth="1"/>
    <col min="1808" max="2048" width="7.21875" style="1"/>
    <col min="2049" max="2049" width="3.6640625" style="1" bestFit="1" customWidth="1"/>
    <col min="2050" max="2050" width="11" style="1" bestFit="1" customWidth="1"/>
    <col min="2051" max="2051" width="14.21875" style="1" bestFit="1" customWidth="1"/>
    <col min="2052" max="2052" width="11" style="1" bestFit="1" customWidth="1"/>
    <col min="2053" max="2053" width="14.21875" style="1" bestFit="1" customWidth="1"/>
    <col min="2054" max="2054" width="9.44140625" style="1" customWidth="1"/>
    <col min="2055" max="2056" width="14.21875" style="1" bestFit="1" customWidth="1"/>
    <col min="2057" max="2057" width="11.88671875" style="1" bestFit="1" customWidth="1"/>
    <col min="2058" max="2058" width="14.21875" style="1" bestFit="1" customWidth="1"/>
    <col min="2059" max="2059" width="13.21875" style="1" bestFit="1" customWidth="1"/>
    <col min="2060" max="2060" width="14" style="1" customWidth="1"/>
    <col min="2061" max="2061" width="11.88671875" style="1" bestFit="1" customWidth="1"/>
    <col min="2062" max="2062" width="14.21875" style="1" bestFit="1" customWidth="1"/>
    <col min="2063" max="2063" width="4" style="1" bestFit="1" customWidth="1"/>
    <col min="2064" max="2304" width="7.21875" style="1"/>
    <col min="2305" max="2305" width="3.6640625" style="1" bestFit="1" customWidth="1"/>
    <col min="2306" max="2306" width="11" style="1" bestFit="1" customWidth="1"/>
    <col min="2307" max="2307" width="14.21875" style="1" bestFit="1" customWidth="1"/>
    <col min="2308" max="2308" width="11" style="1" bestFit="1" customWidth="1"/>
    <col min="2309" max="2309" width="14.21875" style="1" bestFit="1" customWidth="1"/>
    <col min="2310" max="2310" width="9.44140625" style="1" customWidth="1"/>
    <col min="2311" max="2312" width="14.21875" style="1" bestFit="1" customWidth="1"/>
    <col min="2313" max="2313" width="11.88671875" style="1" bestFit="1" customWidth="1"/>
    <col min="2314" max="2314" width="14.21875" style="1" bestFit="1" customWidth="1"/>
    <col min="2315" max="2315" width="13.21875" style="1" bestFit="1" customWidth="1"/>
    <col min="2316" max="2316" width="14" style="1" customWidth="1"/>
    <col min="2317" max="2317" width="11.88671875" style="1" bestFit="1" customWidth="1"/>
    <col min="2318" max="2318" width="14.21875" style="1" bestFit="1" customWidth="1"/>
    <col min="2319" max="2319" width="4" style="1" bestFit="1" customWidth="1"/>
    <col min="2320" max="2560" width="7.21875" style="1"/>
    <col min="2561" max="2561" width="3.6640625" style="1" bestFit="1" customWidth="1"/>
    <col min="2562" max="2562" width="11" style="1" bestFit="1" customWidth="1"/>
    <col min="2563" max="2563" width="14.21875" style="1" bestFit="1" customWidth="1"/>
    <col min="2564" max="2564" width="11" style="1" bestFit="1" customWidth="1"/>
    <col min="2565" max="2565" width="14.21875" style="1" bestFit="1" customWidth="1"/>
    <col min="2566" max="2566" width="9.44140625" style="1" customWidth="1"/>
    <col min="2567" max="2568" width="14.21875" style="1" bestFit="1" customWidth="1"/>
    <col min="2569" max="2569" width="11.88671875" style="1" bestFit="1" customWidth="1"/>
    <col min="2570" max="2570" width="14.21875" style="1" bestFit="1" customWidth="1"/>
    <col min="2571" max="2571" width="13.21875" style="1" bestFit="1" customWidth="1"/>
    <col min="2572" max="2572" width="14" style="1" customWidth="1"/>
    <col min="2573" max="2573" width="11.88671875" style="1" bestFit="1" customWidth="1"/>
    <col min="2574" max="2574" width="14.21875" style="1" bestFit="1" customWidth="1"/>
    <col min="2575" max="2575" width="4" style="1" bestFit="1" customWidth="1"/>
    <col min="2576" max="2816" width="7.21875" style="1"/>
    <col min="2817" max="2817" width="3.6640625" style="1" bestFit="1" customWidth="1"/>
    <col min="2818" max="2818" width="11" style="1" bestFit="1" customWidth="1"/>
    <col min="2819" max="2819" width="14.21875" style="1" bestFit="1" customWidth="1"/>
    <col min="2820" max="2820" width="11" style="1" bestFit="1" customWidth="1"/>
    <col min="2821" max="2821" width="14.21875" style="1" bestFit="1" customWidth="1"/>
    <col min="2822" max="2822" width="9.44140625" style="1" customWidth="1"/>
    <col min="2823" max="2824" width="14.21875" style="1" bestFit="1" customWidth="1"/>
    <col min="2825" max="2825" width="11.88671875" style="1" bestFit="1" customWidth="1"/>
    <col min="2826" max="2826" width="14.21875" style="1" bestFit="1" customWidth="1"/>
    <col min="2827" max="2827" width="13.21875" style="1" bestFit="1" customWidth="1"/>
    <col min="2828" max="2828" width="14" style="1" customWidth="1"/>
    <col min="2829" max="2829" width="11.88671875" style="1" bestFit="1" customWidth="1"/>
    <col min="2830" max="2830" width="14.21875" style="1" bestFit="1" customWidth="1"/>
    <col min="2831" max="2831" width="4" style="1" bestFit="1" customWidth="1"/>
    <col min="2832" max="3072" width="7.21875" style="1"/>
    <col min="3073" max="3073" width="3.6640625" style="1" bestFit="1" customWidth="1"/>
    <col min="3074" max="3074" width="11" style="1" bestFit="1" customWidth="1"/>
    <col min="3075" max="3075" width="14.21875" style="1" bestFit="1" customWidth="1"/>
    <col min="3076" max="3076" width="11" style="1" bestFit="1" customWidth="1"/>
    <col min="3077" max="3077" width="14.21875" style="1" bestFit="1" customWidth="1"/>
    <col min="3078" max="3078" width="9.44140625" style="1" customWidth="1"/>
    <col min="3079" max="3080" width="14.21875" style="1" bestFit="1" customWidth="1"/>
    <col min="3081" max="3081" width="11.88671875" style="1" bestFit="1" customWidth="1"/>
    <col min="3082" max="3082" width="14.21875" style="1" bestFit="1" customWidth="1"/>
    <col min="3083" max="3083" width="13.21875" style="1" bestFit="1" customWidth="1"/>
    <col min="3084" max="3084" width="14" style="1" customWidth="1"/>
    <col min="3085" max="3085" width="11.88671875" style="1" bestFit="1" customWidth="1"/>
    <col min="3086" max="3086" width="14.21875" style="1" bestFit="1" customWidth="1"/>
    <col min="3087" max="3087" width="4" style="1" bestFit="1" customWidth="1"/>
    <col min="3088" max="3328" width="7.21875" style="1"/>
    <col min="3329" max="3329" width="3.6640625" style="1" bestFit="1" customWidth="1"/>
    <col min="3330" max="3330" width="11" style="1" bestFit="1" customWidth="1"/>
    <col min="3331" max="3331" width="14.21875" style="1" bestFit="1" customWidth="1"/>
    <col min="3332" max="3332" width="11" style="1" bestFit="1" customWidth="1"/>
    <col min="3333" max="3333" width="14.21875" style="1" bestFit="1" customWidth="1"/>
    <col min="3334" max="3334" width="9.44140625" style="1" customWidth="1"/>
    <col min="3335" max="3336" width="14.21875" style="1" bestFit="1" customWidth="1"/>
    <col min="3337" max="3337" width="11.88671875" style="1" bestFit="1" customWidth="1"/>
    <col min="3338" max="3338" width="14.21875" style="1" bestFit="1" customWidth="1"/>
    <col min="3339" max="3339" width="13.21875" style="1" bestFit="1" customWidth="1"/>
    <col min="3340" max="3340" width="14" style="1" customWidth="1"/>
    <col min="3341" max="3341" width="11.88671875" style="1" bestFit="1" customWidth="1"/>
    <col min="3342" max="3342" width="14.21875" style="1" bestFit="1" customWidth="1"/>
    <col min="3343" max="3343" width="4" style="1" bestFit="1" customWidth="1"/>
    <col min="3344" max="3584" width="7.21875" style="1"/>
    <col min="3585" max="3585" width="3.6640625" style="1" bestFit="1" customWidth="1"/>
    <col min="3586" max="3586" width="11" style="1" bestFit="1" customWidth="1"/>
    <col min="3587" max="3587" width="14.21875" style="1" bestFit="1" customWidth="1"/>
    <col min="3588" max="3588" width="11" style="1" bestFit="1" customWidth="1"/>
    <col min="3589" max="3589" width="14.21875" style="1" bestFit="1" customWidth="1"/>
    <col min="3590" max="3590" width="9.44140625" style="1" customWidth="1"/>
    <col min="3591" max="3592" width="14.21875" style="1" bestFit="1" customWidth="1"/>
    <col min="3593" max="3593" width="11.88671875" style="1" bestFit="1" customWidth="1"/>
    <col min="3594" max="3594" width="14.21875" style="1" bestFit="1" customWidth="1"/>
    <col min="3595" max="3595" width="13.21875" style="1" bestFit="1" customWidth="1"/>
    <col min="3596" max="3596" width="14" style="1" customWidth="1"/>
    <col min="3597" max="3597" width="11.88671875" style="1" bestFit="1" customWidth="1"/>
    <col min="3598" max="3598" width="14.21875" style="1" bestFit="1" customWidth="1"/>
    <col min="3599" max="3599" width="4" style="1" bestFit="1" customWidth="1"/>
    <col min="3600" max="3840" width="7.21875" style="1"/>
    <col min="3841" max="3841" width="3.6640625" style="1" bestFit="1" customWidth="1"/>
    <col min="3842" max="3842" width="11" style="1" bestFit="1" customWidth="1"/>
    <col min="3843" max="3843" width="14.21875" style="1" bestFit="1" customWidth="1"/>
    <col min="3844" max="3844" width="11" style="1" bestFit="1" customWidth="1"/>
    <col min="3845" max="3845" width="14.21875" style="1" bestFit="1" customWidth="1"/>
    <col min="3846" max="3846" width="9.44140625" style="1" customWidth="1"/>
    <col min="3847" max="3848" width="14.21875" style="1" bestFit="1" customWidth="1"/>
    <col min="3849" max="3849" width="11.88671875" style="1" bestFit="1" customWidth="1"/>
    <col min="3850" max="3850" width="14.21875" style="1" bestFit="1" customWidth="1"/>
    <col min="3851" max="3851" width="13.21875" style="1" bestFit="1" customWidth="1"/>
    <col min="3852" max="3852" width="14" style="1" customWidth="1"/>
    <col min="3853" max="3853" width="11.88671875" style="1" bestFit="1" customWidth="1"/>
    <col min="3854" max="3854" width="14.21875" style="1" bestFit="1" customWidth="1"/>
    <col min="3855" max="3855" width="4" style="1" bestFit="1" customWidth="1"/>
    <col min="3856" max="4096" width="7.21875" style="1"/>
    <col min="4097" max="4097" width="3.6640625" style="1" bestFit="1" customWidth="1"/>
    <col min="4098" max="4098" width="11" style="1" bestFit="1" customWidth="1"/>
    <col min="4099" max="4099" width="14.21875" style="1" bestFit="1" customWidth="1"/>
    <col min="4100" max="4100" width="11" style="1" bestFit="1" customWidth="1"/>
    <col min="4101" max="4101" width="14.21875" style="1" bestFit="1" customWidth="1"/>
    <col min="4102" max="4102" width="9.44140625" style="1" customWidth="1"/>
    <col min="4103" max="4104" width="14.21875" style="1" bestFit="1" customWidth="1"/>
    <col min="4105" max="4105" width="11.88671875" style="1" bestFit="1" customWidth="1"/>
    <col min="4106" max="4106" width="14.21875" style="1" bestFit="1" customWidth="1"/>
    <col min="4107" max="4107" width="13.21875" style="1" bestFit="1" customWidth="1"/>
    <col min="4108" max="4108" width="14" style="1" customWidth="1"/>
    <col min="4109" max="4109" width="11.88671875" style="1" bestFit="1" customWidth="1"/>
    <col min="4110" max="4110" width="14.21875" style="1" bestFit="1" customWidth="1"/>
    <col min="4111" max="4111" width="4" style="1" bestFit="1" customWidth="1"/>
    <col min="4112" max="4352" width="7.21875" style="1"/>
    <col min="4353" max="4353" width="3.6640625" style="1" bestFit="1" customWidth="1"/>
    <col min="4354" max="4354" width="11" style="1" bestFit="1" customWidth="1"/>
    <col min="4355" max="4355" width="14.21875" style="1" bestFit="1" customWidth="1"/>
    <col min="4356" max="4356" width="11" style="1" bestFit="1" customWidth="1"/>
    <col min="4357" max="4357" width="14.21875" style="1" bestFit="1" customWidth="1"/>
    <col min="4358" max="4358" width="9.44140625" style="1" customWidth="1"/>
    <col min="4359" max="4360" width="14.21875" style="1" bestFit="1" customWidth="1"/>
    <col min="4361" max="4361" width="11.88671875" style="1" bestFit="1" customWidth="1"/>
    <col min="4362" max="4362" width="14.21875" style="1" bestFit="1" customWidth="1"/>
    <col min="4363" max="4363" width="13.21875" style="1" bestFit="1" customWidth="1"/>
    <col min="4364" max="4364" width="14" style="1" customWidth="1"/>
    <col min="4365" max="4365" width="11.88671875" style="1" bestFit="1" customWidth="1"/>
    <col min="4366" max="4366" width="14.21875" style="1" bestFit="1" customWidth="1"/>
    <col min="4367" max="4367" width="4" style="1" bestFit="1" customWidth="1"/>
    <col min="4368" max="4608" width="7.21875" style="1"/>
    <col min="4609" max="4609" width="3.6640625" style="1" bestFit="1" customWidth="1"/>
    <col min="4610" max="4610" width="11" style="1" bestFit="1" customWidth="1"/>
    <col min="4611" max="4611" width="14.21875" style="1" bestFit="1" customWidth="1"/>
    <col min="4612" max="4612" width="11" style="1" bestFit="1" customWidth="1"/>
    <col min="4613" max="4613" width="14.21875" style="1" bestFit="1" customWidth="1"/>
    <col min="4614" max="4614" width="9.44140625" style="1" customWidth="1"/>
    <col min="4615" max="4616" width="14.21875" style="1" bestFit="1" customWidth="1"/>
    <col min="4617" max="4617" width="11.88671875" style="1" bestFit="1" customWidth="1"/>
    <col min="4618" max="4618" width="14.21875" style="1" bestFit="1" customWidth="1"/>
    <col min="4619" max="4619" width="13.21875" style="1" bestFit="1" customWidth="1"/>
    <col min="4620" max="4620" width="14" style="1" customWidth="1"/>
    <col min="4621" max="4621" width="11.88671875" style="1" bestFit="1" customWidth="1"/>
    <col min="4622" max="4622" width="14.21875" style="1" bestFit="1" customWidth="1"/>
    <col min="4623" max="4623" width="4" style="1" bestFit="1" customWidth="1"/>
    <col min="4624" max="4864" width="7.21875" style="1"/>
    <col min="4865" max="4865" width="3.6640625" style="1" bestFit="1" customWidth="1"/>
    <col min="4866" max="4866" width="11" style="1" bestFit="1" customWidth="1"/>
    <col min="4867" max="4867" width="14.21875" style="1" bestFit="1" customWidth="1"/>
    <col min="4868" max="4868" width="11" style="1" bestFit="1" customWidth="1"/>
    <col min="4869" max="4869" width="14.21875" style="1" bestFit="1" customWidth="1"/>
    <col min="4870" max="4870" width="9.44140625" style="1" customWidth="1"/>
    <col min="4871" max="4872" width="14.21875" style="1" bestFit="1" customWidth="1"/>
    <col min="4873" max="4873" width="11.88671875" style="1" bestFit="1" customWidth="1"/>
    <col min="4874" max="4874" width="14.21875" style="1" bestFit="1" customWidth="1"/>
    <col min="4875" max="4875" width="13.21875" style="1" bestFit="1" customWidth="1"/>
    <col min="4876" max="4876" width="14" style="1" customWidth="1"/>
    <col min="4877" max="4877" width="11.88671875" style="1" bestFit="1" customWidth="1"/>
    <col min="4878" max="4878" width="14.21875" style="1" bestFit="1" customWidth="1"/>
    <col min="4879" max="4879" width="4" style="1" bestFit="1" customWidth="1"/>
    <col min="4880" max="5120" width="7.21875" style="1"/>
    <col min="5121" max="5121" width="3.6640625" style="1" bestFit="1" customWidth="1"/>
    <col min="5122" max="5122" width="11" style="1" bestFit="1" customWidth="1"/>
    <col min="5123" max="5123" width="14.21875" style="1" bestFit="1" customWidth="1"/>
    <col min="5124" max="5124" width="11" style="1" bestFit="1" customWidth="1"/>
    <col min="5125" max="5125" width="14.21875" style="1" bestFit="1" customWidth="1"/>
    <col min="5126" max="5126" width="9.44140625" style="1" customWidth="1"/>
    <col min="5127" max="5128" width="14.21875" style="1" bestFit="1" customWidth="1"/>
    <col min="5129" max="5129" width="11.88671875" style="1" bestFit="1" customWidth="1"/>
    <col min="5130" max="5130" width="14.21875" style="1" bestFit="1" customWidth="1"/>
    <col min="5131" max="5131" width="13.21875" style="1" bestFit="1" customWidth="1"/>
    <col min="5132" max="5132" width="14" style="1" customWidth="1"/>
    <col min="5133" max="5133" width="11.88671875" style="1" bestFit="1" customWidth="1"/>
    <col min="5134" max="5134" width="14.21875" style="1" bestFit="1" customWidth="1"/>
    <col min="5135" max="5135" width="4" style="1" bestFit="1" customWidth="1"/>
    <col min="5136" max="5376" width="7.21875" style="1"/>
    <col min="5377" max="5377" width="3.6640625" style="1" bestFit="1" customWidth="1"/>
    <col min="5378" max="5378" width="11" style="1" bestFit="1" customWidth="1"/>
    <col min="5379" max="5379" width="14.21875" style="1" bestFit="1" customWidth="1"/>
    <col min="5380" max="5380" width="11" style="1" bestFit="1" customWidth="1"/>
    <col min="5381" max="5381" width="14.21875" style="1" bestFit="1" customWidth="1"/>
    <col min="5382" max="5382" width="9.44140625" style="1" customWidth="1"/>
    <col min="5383" max="5384" width="14.21875" style="1" bestFit="1" customWidth="1"/>
    <col min="5385" max="5385" width="11.88671875" style="1" bestFit="1" customWidth="1"/>
    <col min="5386" max="5386" width="14.21875" style="1" bestFit="1" customWidth="1"/>
    <col min="5387" max="5387" width="13.21875" style="1" bestFit="1" customWidth="1"/>
    <col min="5388" max="5388" width="14" style="1" customWidth="1"/>
    <col min="5389" max="5389" width="11.88671875" style="1" bestFit="1" customWidth="1"/>
    <col min="5390" max="5390" width="14.21875" style="1" bestFit="1" customWidth="1"/>
    <col min="5391" max="5391" width="4" style="1" bestFit="1" customWidth="1"/>
    <col min="5392" max="5632" width="7.21875" style="1"/>
    <col min="5633" max="5633" width="3.6640625" style="1" bestFit="1" customWidth="1"/>
    <col min="5634" max="5634" width="11" style="1" bestFit="1" customWidth="1"/>
    <col min="5635" max="5635" width="14.21875" style="1" bestFit="1" customWidth="1"/>
    <col min="5636" max="5636" width="11" style="1" bestFit="1" customWidth="1"/>
    <col min="5637" max="5637" width="14.21875" style="1" bestFit="1" customWidth="1"/>
    <col min="5638" max="5638" width="9.44140625" style="1" customWidth="1"/>
    <col min="5639" max="5640" width="14.21875" style="1" bestFit="1" customWidth="1"/>
    <col min="5641" max="5641" width="11.88671875" style="1" bestFit="1" customWidth="1"/>
    <col min="5642" max="5642" width="14.21875" style="1" bestFit="1" customWidth="1"/>
    <col min="5643" max="5643" width="13.21875" style="1" bestFit="1" customWidth="1"/>
    <col min="5644" max="5644" width="14" style="1" customWidth="1"/>
    <col min="5645" max="5645" width="11.88671875" style="1" bestFit="1" customWidth="1"/>
    <col min="5646" max="5646" width="14.21875" style="1" bestFit="1" customWidth="1"/>
    <col min="5647" max="5647" width="4" style="1" bestFit="1" customWidth="1"/>
    <col min="5648" max="5888" width="7.21875" style="1"/>
    <col min="5889" max="5889" width="3.6640625" style="1" bestFit="1" customWidth="1"/>
    <col min="5890" max="5890" width="11" style="1" bestFit="1" customWidth="1"/>
    <col min="5891" max="5891" width="14.21875" style="1" bestFit="1" customWidth="1"/>
    <col min="5892" max="5892" width="11" style="1" bestFit="1" customWidth="1"/>
    <col min="5893" max="5893" width="14.21875" style="1" bestFit="1" customWidth="1"/>
    <col min="5894" max="5894" width="9.44140625" style="1" customWidth="1"/>
    <col min="5895" max="5896" width="14.21875" style="1" bestFit="1" customWidth="1"/>
    <col min="5897" max="5897" width="11.88671875" style="1" bestFit="1" customWidth="1"/>
    <col min="5898" max="5898" width="14.21875" style="1" bestFit="1" customWidth="1"/>
    <col min="5899" max="5899" width="13.21875" style="1" bestFit="1" customWidth="1"/>
    <col min="5900" max="5900" width="14" style="1" customWidth="1"/>
    <col min="5901" max="5901" width="11.88671875" style="1" bestFit="1" customWidth="1"/>
    <col min="5902" max="5902" width="14.21875" style="1" bestFit="1" customWidth="1"/>
    <col min="5903" max="5903" width="4" style="1" bestFit="1" customWidth="1"/>
    <col min="5904" max="6144" width="7.21875" style="1"/>
    <col min="6145" max="6145" width="3.6640625" style="1" bestFit="1" customWidth="1"/>
    <col min="6146" max="6146" width="11" style="1" bestFit="1" customWidth="1"/>
    <col min="6147" max="6147" width="14.21875" style="1" bestFit="1" customWidth="1"/>
    <col min="6148" max="6148" width="11" style="1" bestFit="1" customWidth="1"/>
    <col min="6149" max="6149" width="14.21875" style="1" bestFit="1" customWidth="1"/>
    <col min="6150" max="6150" width="9.44140625" style="1" customWidth="1"/>
    <col min="6151" max="6152" width="14.21875" style="1" bestFit="1" customWidth="1"/>
    <col min="6153" max="6153" width="11.88671875" style="1" bestFit="1" customWidth="1"/>
    <col min="6154" max="6154" width="14.21875" style="1" bestFit="1" customWidth="1"/>
    <col min="6155" max="6155" width="13.21875" style="1" bestFit="1" customWidth="1"/>
    <col min="6156" max="6156" width="14" style="1" customWidth="1"/>
    <col min="6157" max="6157" width="11.88671875" style="1" bestFit="1" customWidth="1"/>
    <col min="6158" max="6158" width="14.21875" style="1" bestFit="1" customWidth="1"/>
    <col min="6159" max="6159" width="4" style="1" bestFit="1" customWidth="1"/>
    <col min="6160" max="6400" width="7.21875" style="1"/>
    <col min="6401" max="6401" width="3.6640625" style="1" bestFit="1" customWidth="1"/>
    <col min="6402" max="6402" width="11" style="1" bestFit="1" customWidth="1"/>
    <col min="6403" max="6403" width="14.21875" style="1" bestFit="1" customWidth="1"/>
    <col min="6404" max="6404" width="11" style="1" bestFit="1" customWidth="1"/>
    <col min="6405" max="6405" width="14.21875" style="1" bestFit="1" customWidth="1"/>
    <col min="6406" max="6406" width="9.44140625" style="1" customWidth="1"/>
    <col min="6407" max="6408" width="14.21875" style="1" bestFit="1" customWidth="1"/>
    <col min="6409" max="6409" width="11.88671875" style="1" bestFit="1" customWidth="1"/>
    <col min="6410" max="6410" width="14.21875" style="1" bestFit="1" customWidth="1"/>
    <col min="6411" max="6411" width="13.21875" style="1" bestFit="1" customWidth="1"/>
    <col min="6412" max="6412" width="14" style="1" customWidth="1"/>
    <col min="6413" max="6413" width="11.88671875" style="1" bestFit="1" customWidth="1"/>
    <col min="6414" max="6414" width="14.21875" style="1" bestFit="1" customWidth="1"/>
    <col min="6415" max="6415" width="4" style="1" bestFit="1" customWidth="1"/>
    <col min="6416" max="6656" width="7.21875" style="1"/>
    <col min="6657" max="6657" width="3.6640625" style="1" bestFit="1" customWidth="1"/>
    <col min="6658" max="6658" width="11" style="1" bestFit="1" customWidth="1"/>
    <col min="6659" max="6659" width="14.21875" style="1" bestFit="1" customWidth="1"/>
    <col min="6660" max="6660" width="11" style="1" bestFit="1" customWidth="1"/>
    <col min="6661" max="6661" width="14.21875" style="1" bestFit="1" customWidth="1"/>
    <col min="6662" max="6662" width="9.44140625" style="1" customWidth="1"/>
    <col min="6663" max="6664" width="14.21875" style="1" bestFit="1" customWidth="1"/>
    <col min="6665" max="6665" width="11.88671875" style="1" bestFit="1" customWidth="1"/>
    <col min="6666" max="6666" width="14.21875" style="1" bestFit="1" customWidth="1"/>
    <col min="6667" max="6667" width="13.21875" style="1" bestFit="1" customWidth="1"/>
    <col min="6668" max="6668" width="14" style="1" customWidth="1"/>
    <col min="6669" max="6669" width="11.88671875" style="1" bestFit="1" customWidth="1"/>
    <col min="6670" max="6670" width="14.21875" style="1" bestFit="1" customWidth="1"/>
    <col min="6671" max="6671" width="4" style="1" bestFit="1" customWidth="1"/>
    <col min="6672" max="6912" width="7.21875" style="1"/>
    <col min="6913" max="6913" width="3.6640625" style="1" bestFit="1" customWidth="1"/>
    <col min="6914" max="6914" width="11" style="1" bestFit="1" customWidth="1"/>
    <col min="6915" max="6915" width="14.21875" style="1" bestFit="1" customWidth="1"/>
    <col min="6916" max="6916" width="11" style="1" bestFit="1" customWidth="1"/>
    <col min="6917" max="6917" width="14.21875" style="1" bestFit="1" customWidth="1"/>
    <col min="6918" max="6918" width="9.44140625" style="1" customWidth="1"/>
    <col min="6919" max="6920" width="14.21875" style="1" bestFit="1" customWidth="1"/>
    <col min="6921" max="6921" width="11.88671875" style="1" bestFit="1" customWidth="1"/>
    <col min="6922" max="6922" width="14.21875" style="1" bestFit="1" customWidth="1"/>
    <col min="6923" max="6923" width="13.21875" style="1" bestFit="1" customWidth="1"/>
    <col min="6924" max="6924" width="14" style="1" customWidth="1"/>
    <col min="6925" max="6925" width="11.88671875" style="1" bestFit="1" customWidth="1"/>
    <col min="6926" max="6926" width="14.21875" style="1" bestFit="1" customWidth="1"/>
    <col min="6927" max="6927" width="4" style="1" bestFit="1" customWidth="1"/>
    <col min="6928" max="7168" width="7.21875" style="1"/>
    <col min="7169" max="7169" width="3.6640625" style="1" bestFit="1" customWidth="1"/>
    <col min="7170" max="7170" width="11" style="1" bestFit="1" customWidth="1"/>
    <col min="7171" max="7171" width="14.21875" style="1" bestFit="1" customWidth="1"/>
    <col min="7172" max="7172" width="11" style="1" bestFit="1" customWidth="1"/>
    <col min="7173" max="7173" width="14.21875" style="1" bestFit="1" customWidth="1"/>
    <col min="7174" max="7174" width="9.44140625" style="1" customWidth="1"/>
    <col min="7175" max="7176" width="14.21875" style="1" bestFit="1" customWidth="1"/>
    <col min="7177" max="7177" width="11.88671875" style="1" bestFit="1" customWidth="1"/>
    <col min="7178" max="7178" width="14.21875" style="1" bestFit="1" customWidth="1"/>
    <col min="7179" max="7179" width="13.21875" style="1" bestFit="1" customWidth="1"/>
    <col min="7180" max="7180" width="14" style="1" customWidth="1"/>
    <col min="7181" max="7181" width="11.88671875" style="1" bestFit="1" customWidth="1"/>
    <col min="7182" max="7182" width="14.21875" style="1" bestFit="1" customWidth="1"/>
    <col min="7183" max="7183" width="4" style="1" bestFit="1" customWidth="1"/>
    <col min="7184" max="7424" width="7.21875" style="1"/>
    <col min="7425" max="7425" width="3.6640625" style="1" bestFit="1" customWidth="1"/>
    <col min="7426" max="7426" width="11" style="1" bestFit="1" customWidth="1"/>
    <col min="7427" max="7427" width="14.21875" style="1" bestFit="1" customWidth="1"/>
    <col min="7428" max="7428" width="11" style="1" bestFit="1" customWidth="1"/>
    <col min="7429" max="7429" width="14.21875" style="1" bestFit="1" customWidth="1"/>
    <col min="7430" max="7430" width="9.44140625" style="1" customWidth="1"/>
    <col min="7431" max="7432" width="14.21875" style="1" bestFit="1" customWidth="1"/>
    <col min="7433" max="7433" width="11.88671875" style="1" bestFit="1" customWidth="1"/>
    <col min="7434" max="7434" width="14.21875" style="1" bestFit="1" customWidth="1"/>
    <col min="7435" max="7435" width="13.21875" style="1" bestFit="1" customWidth="1"/>
    <col min="7436" max="7436" width="14" style="1" customWidth="1"/>
    <col min="7437" max="7437" width="11.88671875" style="1" bestFit="1" customWidth="1"/>
    <col min="7438" max="7438" width="14.21875" style="1" bestFit="1" customWidth="1"/>
    <col min="7439" max="7439" width="4" style="1" bestFit="1" customWidth="1"/>
    <col min="7440" max="7680" width="7.21875" style="1"/>
    <col min="7681" max="7681" width="3.6640625" style="1" bestFit="1" customWidth="1"/>
    <col min="7682" max="7682" width="11" style="1" bestFit="1" customWidth="1"/>
    <col min="7683" max="7683" width="14.21875" style="1" bestFit="1" customWidth="1"/>
    <col min="7684" max="7684" width="11" style="1" bestFit="1" customWidth="1"/>
    <col min="7685" max="7685" width="14.21875" style="1" bestFit="1" customWidth="1"/>
    <col min="7686" max="7686" width="9.44140625" style="1" customWidth="1"/>
    <col min="7687" max="7688" width="14.21875" style="1" bestFit="1" customWidth="1"/>
    <col min="7689" max="7689" width="11.88671875" style="1" bestFit="1" customWidth="1"/>
    <col min="7690" max="7690" width="14.21875" style="1" bestFit="1" customWidth="1"/>
    <col min="7691" max="7691" width="13.21875" style="1" bestFit="1" customWidth="1"/>
    <col min="7692" max="7692" width="14" style="1" customWidth="1"/>
    <col min="7693" max="7693" width="11.88671875" style="1" bestFit="1" customWidth="1"/>
    <col min="7694" max="7694" width="14.21875" style="1" bestFit="1" customWidth="1"/>
    <col min="7695" max="7695" width="4" style="1" bestFit="1" customWidth="1"/>
    <col min="7696" max="7936" width="7.21875" style="1"/>
    <col min="7937" max="7937" width="3.6640625" style="1" bestFit="1" customWidth="1"/>
    <col min="7938" max="7938" width="11" style="1" bestFit="1" customWidth="1"/>
    <col min="7939" max="7939" width="14.21875" style="1" bestFit="1" customWidth="1"/>
    <col min="7940" max="7940" width="11" style="1" bestFit="1" customWidth="1"/>
    <col min="7941" max="7941" width="14.21875" style="1" bestFit="1" customWidth="1"/>
    <col min="7942" max="7942" width="9.44140625" style="1" customWidth="1"/>
    <col min="7943" max="7944" width="14.21875" style="1" bestFit="1" customWidth="1"/>
    <col min="7945" max="7945" width="11.88671875" style="1" bestFit="1" customWidth="1"/>
    <col min="7946" max="7946" width="14.21875" style="1" bestFit="1" customWidth="1"/>
    <col min="7947" max="7947" width="13.21875" style="1" bestFit="1" customWidth="1"/>
    <col min="7948" max="7948" width="14" style="1" customWidth="1"/>
    <col min="7949" max="7949" width="11.88671875" style="1" bestFit="1" customWidth="1"/>
    <col min="7950" max="7950" width="14.21875" style="1" bestFit="1" customWidth="1"/>
    <col min="7951" max="7951" width="4" style="1" bestFit="1" customWidth="1"/>
    <col min="7952" max="8192" width="7.21875" style="1"/>
    <col min="8193" max="8193" width="3.6640625" style="1" bestFit="1" customWidth="1"/>
    <col min="8194" max="8194" width="11" style="1" bestFit="1" customWidth="1"/>
    <col min="8195" max="8195" width="14.21875" style="1" bestFit="1" customWidth="1"/>
    <col min="8196" max="8196" width="11" style="1" bestFit="1" customWidth="1"/>
    <col min="8197" max="8197" width="14.21875" style="1" bestFit="1" customWidth="1"/>
    <col min="8198" max="8198" width="9.44140625" style="1" customWidth="1"/>
    <col min="8199" max="8200" width="14.21875" style="1" bestFit="1" customWidth="1"/>
    <col min="8201" max="8201" width="11.88671875" style="1" bestFit="1" customWidth="1"/>
    <col min="8202" max="8202" width="14.21875" style="1" bestFit="1" customWidth="1"/>
    <col min="8203" max="8203" width="13.21875" style="1" bestFit="1" customWidth="1"/>
    <col min="8204" max="8204" width="14" style="1" customWidth="1"/>
    <col min="8205" max="8205" width="11.88671875" style="1" bestFit="1" customWidth="1"/>
    <col min="8206" max="8206" width="14.21875" style="1" bestFit="1" customWidth="1"/>
    <col min="8207" max="8207" width="4" style="1" bestFit="1" customWidth="1"/>
    <col min="8208" max="8448" width="7.21875" style="1"/>
    <col min="8449" max="8449" width="3.6640625" style="1" bestFit="1" customWidth="1"/>
    <col min="8450" max="8450" width="11" style="1" bestFit="1" customWidth="1"/>
    <col min="8451" max="8451" width="14.21875" style="1" bestFit="1" customWidth="1"/>
    <col min="8452" max="8452" width="11" style="1" bestFit="1" customWidth="1"/>
    <col min="8453" max="8453" width="14.21875" style="1" bestFit="1" customWidth="1"/>
    <col min="8454" max="8454" width="9.44140625" style="1" customWidth="1"/>
    <col min="8455" max="8456" width="14.21875" style="1" bestFit="1" customWidth="1"/>
    <col min="8457" max="8457" width="11.88671875" style="1" bestFit="1" customWidth="1"/>
    <col min="8458" max="8458" width="14.21875" style="1" bestFit="1" customWidth="1"/>
    <col min="8459" max="8459" width="13.21875" style="1" bestFit="1" customWidth="1"/>
    <col min="8460" max="8460" width="14" style="1" customWidth="1"/>
    <col min="8461" max="8461" width="11.88671875" style="1" bestFit="1" customWidth="1"/>
    <col min="8462" max="8462" width="14.21875" style="1" bestFit="1" customWidth="1"/>
    <col min="8463" max="8463" width="4" style="1" bestFit="1" customWidth="1"/>
    <col min="8464" max="8704" width="7.21875" style="1"/>
    <col min="8705" max="8705" width="3.6640625" style="1" bestFit="1" customWidth="1"/>
    <col min="8706" max="8706" width="11" style="1" bestFit="1" customWidth="1"/>
    <col min="8707" max="8707" width="14.21875" style="1" bestFit="1" customWidth="1"/>
    <col min="8708" max="8708" width="11" style="1" bestFit="1" customWidth="1"/>
    <col min="8709" max="8709" width="14.21875" style="1" bestFit="1" customWidth="1"/>
    <col min="8710" max="8710" width="9.44140625" style="1" customWidth="1"/>
    <col min="8711" max="8712" width="14.21875" style="1" bestFit="1" customWidth="1"/>
    <col min="8713" max="8713" width="11.88671875" style="1" bestFit="1" customWidth="1"/>
    <col min="8714" max="8714" width="14.21875" style="1" bestFit="1" customWidth="1"/>
    <col min="8715" max="8715" width="13.21875" style="1" bestFit="1" customWidth="1"/>
    <col min="8716" max="8716" width="14" style="1" customWidth="1"/>
    <col min="8717" max="8717" width="11.88671875" style="1" bestFit="1" customWidth="1"/>
    <col min="8718" max="8718" width="14.21875" style="1" bestFit="1" customWidth="1"/>
    <col min="8719" max="8719" width="4" style="1" bestFit="1" customWidth="1"/>
    <col min="8720" max="8960" width="7.21875" style="1"/>
    <col min="8961" max="8961" width="3.6640625" style="1" bestFit="1" customWidth="1"/>
    <col min="8962" max="8962" width="11" style="1" bestFit="1" customWidth="1"/>
    <col min="8963" max="8963" width="14.21875" style="1" bestFit="1" customWidth="1"/>
    <col min="8964" max="8964" width="11" style="1" bestFit="1" customWidth="1"/>
    <col min="8965" max="8965" width="14.21875" style="1" bestFit="1" customWidth="1"/>
    <col min="8966" max="8966" width="9.44140625" style="1" customWidth="1"/>
    <col min="8967" max="8968" width="14.21875" style="1" bestFit="1" customWidth="1"/>
    <col min="8969" max="8969" width="11.88671875" style="1" bestFit="1" customWidth="1"/>
    <col min="8970" max="8970" width="14.21875" style="1" bestFit="1" customWidth="1"/>
    <col min="8971" max="8971" width="13.21875" style="1" bestFit="1" customWidth="1"/>
    <col min="8972" max="8972" width="14" style="1" customWidth="1"/>
    <col min="8973" max="8973" width="11.88671875" style="1" bestFit="1" customWidth="1"/>
    <col min="8974" max="8974" width="14.21875" style="1" bestFit="1" customWidth="1"/>
    <col min="8975" max="8975" width="4" style="1" bestFit="1" customWidth="1"/>
    <col min="8976" max="9216" width="7.21875" style="1"/>
    <col min="9217" max="9217" width="3.6640625" style="1" bestFit="1" customWidth="1"/>
    <col min="9218" max="9218" width="11" style="1" bestFit="1" customWidth="1"/>
    <col min="9219" max="9219" width="14.21875" style="1" bestFit="1" customWidth="1"/>
    <col min="9220" max="9220" width="11" style="1" bestFit="1" customWidth="1"/>
    <col min="9221" max="9221" width="14.21875" style="1" bestFit="1" customWidth="1"/>
    <col min="9222" max="9222" width="9.44140625" style="1" customWidth="1"/>
    <col min="9223" max="9224" width="14.21875" style="1" bestFit="1" customWidth="1"/>
    <col min="9225" max="9225" width="11.88671875" style="1" bestFit="1" customWidth="1"/>
    <col min="9226" max="9226" width="14.21875" style="1" bestFit="1" customWidth="1"/>
    <col min="9227" max="9227" width="13.21875" style="1" bestFit="1" customWidth="1"/>
    <col min="9228" max="9228" width="14" style="1" customWidth="1"/>
    <col min="9229" max="9229" width="11.88671875" style="1" bestFit="1" customWidth="1"/>
    <col min="9230" max="9230" width="14.21875" style="1" bestFit="1" customWidth="1"/>
    <col min="9231" max="9231" width="4" style="1" bestFit="1" customWidth="1"/>
    <col min="9232" max="9472" width="7.21875" style="1"/>
    <col min="9473" max="9473" width="3.6640625" style="1" bestFit="1" customWidth="1"/>
    <col min="9474" max="9474" width="11" style="1" bestFit="1" customWidth="1"/>
    <col min="9475" max="9475" width="14.21875" style="1" bestFit="1" customWidth="1"/>
    <col min="9476" max="9476" width="11" style="1" bestFit="1" customWidth="1"/>
    <col min="9477" max="9477" width="14.21875" style="1" bestFit="1" customWidth="1"/>
    <col min="9478" max="9478" width="9.44140625" style="1" customWidth="1"/>
    <col min="9479" max="9480" width="14.21875" style="1" bestFit="1" customWidth="1"/>
    <col min="9481" max="9481" width="11.88671875" style="1" bestFit="1" customWidth="1"/>
    <col min="9482" max="9482" width="14.21875" style="1" bestFit="1" customWidth="1"/>
    <col min="9483" max="9483" width="13.21875" style="1" bestFit="1" customWidth="1"/>
    <col min="9484" max="9484" width="14" style="1" customWidth="1"/>
    <col min="9485" max="9485" width="11.88671875" style="1" bestFit="1" customWidth="1"/>
    <col min="9486" max="9486" width="14.21875" style="1" bestFit="1" customWidth="1"/>
    <col min="9487" max="9487" width="4" style="1" bestFit="1" customWidth="1"/>
    <col min="9488" max="9728" width="7.21875" style="1"/>
    <col min="9729" max="9729" width="3.6640625" style="1" bestFit="1" customWidth="1"/>
    <col min="9730" max="9730" width="11" style="1" bestFit="1" customWidth="1"/>
    <col min="9731" max="9731" width="14.21875" style="1" bestFit="1" customWidth="1"/>
    <col min="9732" max="9732" width="11" style="1" bestFit="1" customWidth="1"/>
    <col min="9733" max="9733" width="14.21875" style="1" bestFit="1" customWidth="1"/>
    <col min="9734" max="9734" width="9.44140625" style="1" customWidth="1"/>
    <col min="9735" max="9736" width="14.21875" style="1" bestFit="1" customWidth="1"/>
    <col min="9737" max="9737" width="11.88671875" style="1" bestFit="1" customWidth="1"/>
    <col min="9738" max="9738" width="14.21875" style="1" bestFit="1" customWidth="1"/>
    <col min="9739" max="9739" width="13.21875" style="1" bestFit="1" customWidth="1"/>
    <col min="9740" max="9740" width="14" style="1" customWidth="1"/>
    <col min="9741" max="9741" width="11.88671875" style="1" bestFit="1" customWidth="1"/>
    <col min="9742" max="9742" width="14.21875" style="1" bestFit="1" customWidth="1"/>
    <col min="9743" max="9743" width="4" style="1" bestFit="1" customWidth="1"/>
    <col min="9744" max="9984" width="7.21875" style="1"/>
    <col min="9985" max="9985" width="3.6640625" style="1" bestFit="1" customWidth="1"/>
    <col min="9986" max="9986" width="11" style="1" bestFit="1" customWidth="1"/>
    <col min="9987" max="9987" width="14.21875" style="1" bestFit="1" customWidth="1"/>
    <col min="9988" max="9988" width="11" style="1" bestFit="1" customWidth="1"/>
    <col min="9989" max="9989" width="14.21875" style="1" bestFit="1" customWidth="1"/>
    <col min="9990" max="9990" width="9.44140625" style="1" customWidth="1"/>
    <col min="9991" max="9992" width="14.21875" style="1" bestFit="1" customWidth="1"/>
    <col min="9993" max="9993" width="11.88671875" style="1" bestFit="1" customWidth="1"/>
    <col min="9994" max="9994" width="14.21875" style="1" bestFit="1" customWidth="1"/>
    <col min="9995" max="9995" width="13.21875" style="1" bestFit="1" customWidth="1"/>
    <col min="9996" max="9996" width="14" style="1" customWidth="1"/>
    <col min="9997" max="9997" width="11.88671875" style="1" bestFit="1" customWidth="1"/>
    <col min="9998" max="9998" width="14.21875" style="1" bestFit="1" customWidth="1"/>
    <col min="9999" max="9999" width="4" style="1" bestFit="1" customWidth="1"/>
    <col min="10000" max="10240" width="7.21875" style="1"/>
    <col min="10241" max="10241" width="3.6640625" style="1" bestFit="1" customWidth="1"/>
    <col min="10242" max="10242" width="11" style="1" bestFit="1" customWidth="1"/>
    <col min="10243" max="10243" width="14.21875" style="1" bestFit="1" customWidth="1"/>
    <col min="10244" max="10244" width="11" style="1" bestFit="1" customWidth="1"/>
    <col min="10245" max="10245" width="14.21875" style="1" bestFit="1" customWidth="1"/>
    <col min="10246" max="10246" width="9.44140625" style="1" customWidth="1"/>
    <col min="10247" max="10248" width="14.21875" style="1" bestFit="1" customWidth="1"/>
    <col min="10249" max="10249" width="11.88671875" style="1" bestFit="1" customWidth="1"/>
    <col min="10250" max="10250" width="14.21875" style="1" bestFit="1" customWidth="1"/>
    <col min="10251" max="10251" width="13.21875" style="1" bestFit="1" customWidth="1"/>
    <col min="10252" max="10252" width="14" style="1" customWidth="1"/>
    <col min="10253" max="10253" width="11.88671875" style="1" bestFit="1" customWidth="1"/>
    <col min="10254" max="10254" width="14.21875" style="1" bestFit="1" customWidth="1"/>
    <col min="10255" max="10255" width="4" style="1" bestFit="1" customWidth="1"/>
    <col min="10256" max="10496" width="7.21875" style="1"/>
    <col min="10497" max="10497" width="3.6640625" style="1" bestFit="1" customWidth="1"/>
    <col min="10498" max="10498" width="11" style="1" bestFit="1" customWidth="1"/>
    <col min="10499" max="10499" width="14.21875" style="1" bestFit="1" customWidth="1"/>
    <col min="10500" max="10500" width="11" style="1" bestFit="1" customWidth="1"/>
    <col min="10501" max="10501" width="14.21875" style="1" bestFit="1" customWidth="1"/>
    <col min="10502" max="10502" width="9.44140625" style="1" customWidth="1"/>
    <col min="10503" max="10504" width="14.21875" style="1" bestFit="1" customWidth="1"/>
    <col min="10505" max="10505" width="11.88671875" style="1" bestFit="1" customWidth="1"/>
    <col min="10506" max="10506" width="14.21875" style="1" bestFit="1" customWidth="1"/>
    <col min="10507" max="10507" width="13.21875" style="1" bestFit="1" customWidth="1"/>
    <col min="10508" max="10508" width="14" style="1" customWidth="1"/>
    <col min="10509" max="10509" width="11.88671875" style="1" bestFit="1" customWidth="1"/>
    <col min="10510" max="10510" width="14.21875" style="1" bestFit="1" customWidth="1"/>
    <col min="10511" max="10511" width="4" style="1" bestFit="1" customWidth="1"/>
    <col min="10512" max="10752" width="7.21875" style="1"/>
    <col min="10753" max="10753" width="3.6640625" style="1" bestFit="1" customWidth="1"/>
    <col min="10754" max="10754" width="11" style="1" bestFit="1" customWidth="1"/>
    <col min="10755" max="10755" width="14.21875" style="1" bestFit="1" customWidth="1"/>
    <col min="10756" max="10756" width="11" style="1" bestFit="1" customWidth="1"/>
    <col min="10757" max="10757" width="14.21875" style="1" bestFit="1" customWidth="1"/>
    <col min="10758" max="10758" width="9.44140625" style="1" customWidth="1"/>
    <col min="10759" max="10760" width="14.21875" style="1" bestFit="1" customWidth="1"/>
    <col min="10761" max="10761" width="11.88671875" style="1" bestFit="1" customWidth="1"/>
    <col min="10762" max="10762" width="14.21875" style="1" bestFit="1" customWidth="1"/>
    <col min="10763" max="10763" width="13.21875" style="1" bestFit="1" customWidth="1"/>
    <col min="10764" max="10764" width="14" style="1" customWidth="1"/>
    <col min="10765" max="10765" width="11.88671875" style="1" bestFit="1" customWidth="1"/>
    <col min="10766" max="10766" width="14.21875" style="1" bestFit="1" customWidth="1"/>
    <col min="10767" max="10767" width="4" style="1" bestFit="1" customWidth="1"/>
    <col min="10768" max="11008" width="7.21875" style="1"/>
    <col min="11009" max="11009" width="3.6640625" style="1" bestFit="1" customWidth="1"/>
    <col min="11010" max="11010" width="11" style="1" bestFit="1" customWidth="1"/>
    <col min="11011" max="11011" width="14.21875" style="1" bestFit="1" customWidth="1"/>
    <col min="11012" max="11012" width="11" style="1" bestFit="1" customWidth="1"/>
    <col min="11013" max="11013" width="14.21875" style="1" bestFit="1" customWidth="1"/>
    <col min="11014" max="11014" width="9.44140625" style="1" customWidth="1"/>
    <col min="11015" max="11016" width="14.21875" style="1" bestFit="1" customWidth="1"/>
    <col min="11017" max="11017" width="11.88671875" style="1" bestFit="1" customWidth="1"/>
    <col min="11018" max="11018" width="14.21875" style="1" bestFit="1" customWidth="1"/>
    <col min="11019" max="11019" width="13.21875" style="1" bestFit="1" customWidth="1"/>
    <col min="11020" max="11020" width="14" style="1" customWidth="1"/>
    <col min="11021" max="11021" width="11.88671875" style="1" bestFit="1" customWidth="1"/>
    <col min="11022" max="11022" width="14.21875" style="1" bestFit="1" customWidth="1"/>
    <col min="11023" max="11023" width="4" style="1" bestFit="1" customWidth="1"/>
    <col min="11024" max="11264" width="7.21875" style="1"/>
    <col min="11265" max="11265" width="3.6640625" style="1" bestFit="1" customWidth="1"/>
    <col min="11266" max="11266" width="11" style="1" bestFit="1" customWidth="1"/>
    <col min="11267" max="11267" width="14.21875" style="1" bestFit="1" customWidth="1"/>
    <col min="11268" max="11268" width="11" style="1" bestFit="1" customWidth="1"/>
    <col min="11269" max="11269" width="14.21875" style="1" bestFit="1" customWidth="1"/>
    <col min="11270" max="11270" width="9.44140625" style="1" customWidth="1"/>
    <col min="11271" max="11272" width="14.21875" style="1" bestFit="1" customWidth="1"/>
    <col min="11273" max="11273" width="11.88671875" style="1" bestFit="1" customWidth="1"/>
    <col min="11274" max="11274" width="14.21875" style="1" bestFit="1" customWidth="1"/>
    <col min="11275" max="11275" width="13.21875" style="1" bestFit="1" customWidth="1"/>
    <col min="11276" max="11276" width="14" style="1" customWidth="1"/>
    <col min="11277" max="11277" width="11.88671875" style="1" bestFit="1" customWidth="1"/>
    <col min="11278" max="11278" width="14.21875" style="1" bestFit="1" customWidth="1"/>
    <col min="11279" max="11279" width="4" style="1" bestFit="1" customWidth="1"/>
    <col min="11280" max="11520" width="7.21875" style="1"/>
    <col min="11521" max="11521" width="3.6640625" style="1" bestFit="1" customWidth="1"/>
    <col min="11522" max="11522" width="11" style="1" bestFit="1" customWidth="1"/>
    <col min="11523" max="11523" width="14.21875" style="1" bestFit="1" customWidth="1"/>
    <col min="11524" max="11524" width="11" style="1" bestFit="1" customWidth="1"/>
    <col min="11525" max="11525" width="14.21875" style="1" bestFit="1" customWidth="1"/>
    <col min="11526" max="11526" width="9.44140625" style="1" customWidth="1"/>
    <col min="11527" max="11528" width="14.21875" style="1" bestFit="1" customWidth="1"/>
    <col min="11529" max="11529" width="11.88671875" style="1" bestFit="1" customWidth="1"/>
    <col min="11530" max="11530" width="14.21875" style="1" bestFit="1" customWidth="1"/>
    <col min="11531" max="11531" width="13.21875" style="1" bestFit="1" customWidth="1"/>
    <col min="11532" max="11532" width="14" style="1" customWidth="1"/>
    <col min="11533" max="11533" width="11.88671875" style="1" bestFit="1" customWidth="1"/>
    <col min="11534" max="11534" width="14.21875" style="1" bestFit="1" customWidth="1"/>
    <col min="11535" max="11535" width="4" style="1" bestFit="1" customWidth="1"/>
    <col min="11536" max="11776" width="7.21875" style="1"/>
    <col min="11777" max="11777" width="3.6640625" style="1" bestFit="1" customWidth="1"/>
    <col min="11778" max="11778" width="11" style="1" bestFit="1" customWidth="1"/>
    <col min="11779" max="11779" width="14.21875" style="1" bestFit="1" customWidth="1"/>
    <col min="11780" max="11780" width="11" style="1" bestFit="1" customWidth="1"/>
    <col min="11781" max="11781" width="14.21875" style="1" bestFit="1" customWidth="1"/>
    <col min="11782" max="11782" width="9.44140625" style="1" customWidth="1"/>
    <col min="11783" max="11784" width="14.21875" style="1" bestFit="1" customWidth="1"/>
    <col min="11785" max="11785" width="11.88671875" style="1" bestFit="1" customWidth="1"/>
    <col min="11786" max="11786" width="14.21875" style="1" bestFit="1" customWidth="1"/>
    <col min="11787" max="11787" width="13.21875" style="1" bestFit="1" customWidth="1"/>
    <col min="11788" max="11788" width="14" style="1" customWidth="1"/>
    <col min="11789" max="11789" width="11.88671875" style="1" bestFit="1" customWidth="1"/>
    <col min="11790" max="11790" width="14.21875" style="1" bestFit="1" customWidth="1"/>
    <col min="11791" max="11791" width="4" style="1" bestFit="1" customWidth="1"/>
    <col min="11792" max="12032" width="7.21875" style="1"/>
    <col min="12033" max="12033" width="3.6640625" style="1" bestFit="1" customWidth="1"/>
    <col min="12034" max="12034" width="11" style="1" bestFit="1" customWidth="1"/>
    <col min="12035" max="12035" width="14.21875" style="1" bestFit="1" customWidth="1"/>
    <col min="12036" max="12036" width="11" style="1" bestFit="1" customWidth="1"/>
    <col min="12037" max="12037" width="14.21875" style="1" bestFit="1" customWidth="1"/>
    <col min="12038" max="12038" width="9.44140625" style="1" customWidth="1"/>
    <col min="12039" max="12040" width="14.21875" style="1" bestFit="1" customWidth="1"/>
    <col min="12041" max="12041" width="11.88671875" style="1" bestFit="1" customWidth="1"/>
    <col min="12042" max="12042" width="14.21875" style="1" bestFit="1" customWidth="1"/>
    <col min="12043" max="12043" width="13.21875" style="1" bestFit="1" customWidth="1"/>
    <col min="12044" max="12044" width="14" style="1" customWidth="1"/>
    <col min="12045" max="12045" width="11.88671875" style="1" bestFit="1" customWidth="1"/>
    <col min="12046" max="12046" width="14.21875" style="1" bestFit="1" customWidth="1"/>
    <col min="12047" max="12047" width="4" style="1" bestFit="1" customWidth="1"/>
    <col min="12048" max="12288" width="7.21875" style="1"/>
    <col min="12289" max="12289" width="3.6640625" style="1" bestFit="1" customWidth="1"/>
    <col min="12290" max="12290" width="11" style="1" bestFit="1" customWidth="1"/>
    <col min="12291" max="12291" width="14.21875" style="1" bestFit="1" customWidth="1"/>
    <col min="12292" max="12292" width="11" style="1" bestFit="1" customWidth="1"/>
    <col min="12293" max="12293" width="14.21875" style="1" bestFit="1" customWidth="1"/>
    <col min="12294" max="12294" width="9.44140625" style="1" customWidth="1"/>
    <col min="12295" max="12296" width="14.21875" style="1" bestFit="1" customWidth="1"/>
    <col min="12297" max="12297" width="11.88671875" style="1" bestFit="1" customWidth="1"/>
    <col min="12298" max="12298" width="14.21875" style="1" bestFit="1" customWidth="1"/>
    <col min="12299" max="12299" width="13.21875" style="1" bestFit="1" customWidth="1"/>
    <col min="12300" max="12300" width="14" style="1" customWidth="1"/>
    <col min="12301" max="12301" width="11.88671875" style="1" bestFit="1" customWidth="1"/>
    <col min="12302" max="12302" width="14.21875" style="1" bestFit="1" customWidth="1"/>
    <col min="12303" max="12303" width="4" style="1" bestFit="1" customWidth="1"/>
    <col min="12304" max="12544" width="7.21875" style="1"/>
    <col min="12545" max="12545" width="3.6640625" style="1" bestFit="1" customWidth="1"/>
    <col min="12546" max="12546" width="11" style="1" bestFit="1" customWidth="1"/>
    <col min="12547" max="12547" width="14.21875" style="1" bestFit="1" customWidth="1"/>
    <col min="12548" max="12548" width="11" style="1" bestFit="1" customWidth="1"/>
    <col min="12549" max="12549" width="14.21875" style="1" bestFit="1" customWidth="1"/>
    <col min="12550" max="12550" width="9.44140625" style="1" customWidth="1"/>
    <col min="12551" max="12552" width="14.21875" style="1" bestFit="1" customWidth="1"/>
    <col min="12553" max="12553" width="11.88671875" style="1" bestFit="1" customWidth="1"/>
    <col min="12554" max="12554" width="14.21875" style="1" bestFit="1" customWidth="1"/>
    <col min="12555" max="12555" width="13.21875" style="1" bestFit="1" customWidth="1"/>
    <col min="12556" max="12556" width="14" style="1" customWidth="1"/>
    <col min="12557" max="12557" width="11.88671875" style="1" bestFit="1" customWidth="1"/>
    <col min="12558" max="12558" width="14.21875" style="1" bestFit="1" customWidth="1"/>
    <col min="12559" max="12559" width="4" style="1" bestFit="1" customWidth="1"/>
    <col min="12560" max="12800" width="7.21875" style="1"/>
    <col min="12801" max="12801" width="3.6640625" style="1" bestFit="1" customWidth="1"/>
    <col min="12802" max="12802" width="11" style="1" bestFit="1" customWidth="1"/>
    <col min="12803" max="12803" width="14.21875" style="1" bestFit="1" customWidth="1"/>
    <col min="12804" max="12804" width="11" style="1" bestFit="1" customWidth="1"/>
    <col min="12805" max="12805" width="14.21875" style="1" bestFit="1" customWidth="1"/>
    <col min="12806" max="12806" width="9.44140625" style="1" customWidth="1"/>
    <col min="12807" max="12808" width="14.21875" style="1" bestFit="1" customWidth="1"/>
    <col min="12809" max="12809" width="11.88671875" style="1" bestFit="1" customWidth="1"/>
    <col min="12810" max="12810" width="14.21875" style="1" bestFit="1" customWidth="1"/>
    <col min="12811" max="12811" width="13.21875" style="1" bestFit="1" customWidth="1"/>
    <col min="12812" max="12812" width="14" style="1" customWidth="1"/>
    <col min="12813" max="12813" width="11.88671875" style="1" bestFit="1" customWidth="1"/>
    <col min="12814" max="12814" width="14.21875" style="1" bestFit="1" customWidth="1"/>
    <col min="12815" max="12815" width="4" style="1" bestFit="1" customWidth="1"/>
    <col min="12816" max="13056" width="7.21875" style="1"/>
    <col min="13057" max="13057" width="3.6640625" style="1" bestFit="1" customWidth="1"/>
    <col min="13058" max="13058" width="11" style="1" bestFit="1" customWidth="1"/>
    <col min="13059" max="13059" width="14.21875" style="1" bestFit="1" customWidth="1"/>
    <col min="13060" max="13060" width="11" style="1" bestFit="1" customWidth="1"/>
    <col min="13061" max="13061" width="14.21875" style="1" bestFit="1" customWidth="1"/>
    <col min="13062" max="13062" width="9.44140625" style="1" customWidth="1"/>
    <col min="13063" max="13064" width="14.21875" style="1" bestFit="1" customWidth="1"/>
    <col min="13065" max="13065" width="11.88671875" style="1" bestFit="1" customWidth="1"/>
    <col min="13066" max="13066" width="14.21875" style="1" bestFit="1" customWidth="1"/>
    <col min="13067" max="13067" width="13.21875" style="1" bestFit="1" customWidth="1"/>
    <col min="13068" max="13068" width="14" style="1" customWidth="1"/>
    <col min="13069" max="13069" width="11.88671875" style="1" bestFit="1" customWidth="1"/>
    <col min="13070" max="13070" width="14.21875" style="1" bestFit="1" customWidth="1"/>
    <col min="13071" max="13071" width="4" style="1" bestFit="1" customWidth="1"/>
    <col min="13072" max="13312" width="7.21875" style="1"/>
    <col min="13313" max="13313" width="3.6640625" style="1" bestFit="1" customWidth="1"/>
    <col min="13314" max="13314" width="11" style="1" bestFit="1" customWidth="1"/>
    <col min="13315" max="13315" width="14.21875" style="1" bestFit="1" customWidth="1"/>
    <col min="13316" max="13316" width="11" style="1" bestFit="1" customWidth="1"/>
    <col min="13317" max="13317" width="14.21875" style="1" bestFit="1" customWidth="1"/>
    <col min="13318" max="13318" width="9.44140625" style="1" customWidth="1"/>
    <col min="13319" max="13320" width="14.21875" style="1" bestFit="1" customWidth="1"/>
    <col min="13321" max="13321" width="11.88671875" style="1" bestFit="1" customWidth="1"/>
    <col min="13322" max="13322" width="14.21875" style="1" bestFit="1" customWidth="1"/>
    <col min="13323" max="13323" width="13.21875" style="1" bestFit="1" customWidth="1"/>
    <col min="13324" max="13324" width="14" style="1" customWidth="1"/>
    <col min="13325" max="13325" width="11.88671875" style="1" bestFit="1" customWidth="1"/>
    <col min="13326" max="13326" width="14.21875" style="1" bestFit="1" customWidth="1"/>
    <col min="13327" max="13327" width="4" style="1" bestFit="1" customWidth="1"/>
    <col min="13328" max="13568" width="7.21875" style="1"/>
    <col min="13569" max="13569" width="3.6640625" style="1" bestFit="1" customWidth="1"/>
    <col min="13570" max="13570" width="11" style="1" bestFit="1" customWidth="1"/>
    <col min="13571" max="13571" width="14.21875" style="1" bestFit="1" customWidth="1"/>
    <col min="13572" max="13572" width="11" style="1" bestFit="1" customWidth="1"/>
    <col min="13573" max="13573" width="14.21875" style="1" bestFit="1" customWidth="1"/>
    <col min="13574" max="13574" width="9.44140625" style="1" customWidth="1"/>
    <col min="13575" max="13576" width="14.21875" style="1" bestFit="1" customWidth="1"/>
    <col min="13577" max="13577" width="11.88671875" style="1" bestFit="1" customWidth="1"/>
    <col min="13578" max="13578" width="14.21875" style="1" bestFit="1" customWidth="1"/>
    <col min="13579" max="13579" width="13.21875" style="1" bestFit="1" customWidth="1"/>
    <col min="13580" max="13580" width="14" style="1" customWidth="1"/>
    <col min="13581" max="13581" width="11.88671875" style="1" bestFit="1" customWidth="1"/>
    <col min="13582" max="13582" width="14.21875" style="1" bestFit="1" customWidth="1"/>
    <col min="13583" max="13583" width="4" style="1" bestFit="1" customWidth="1"/>
    <col min="13584" max="13824" width="7.21875" style="1"/>
    <col min="13825" max="13825" width="3.6640625" style="1" bestFit="1" customWidth="1"/>
    <col min="13826" max="13826" width="11" style="1" bestFit="1" customWidth="1"/>
    <col min="13827" max="13827" width="14.21875" style="1" bestFit="1" customWidth="1"/>
    <col min="13828" max="13828" width="11" style="1" bestFit="1" customWidth="1"/>
    <col min="13829" max="13829" width="14.21875" style="1" bestFit="1" customWidth="1"/>
    <col min="13830" max="13830" width="9.44140625" style="1" customWidth="1"/>
    <col min="13831" max="13832" width="14.21875" style="1" bestFit="1" customWidth="1"/>
    <col min="13833" max="13833" width="11.88671875" style="1" bestFit="1" customWidth="1"/>
    <col min="13834" max="13834" width="14.21875" style="1" bestFit="1" customWidth="1"/>
    <col min="13835" max="13835" width="13.21875" style="1" bestFit="1" customWidth="1"/>
    <col min="13836" max="13836" width="14" style="1" customWidth="1"/>
    <col min="13837" max="13837" width="11.88671875" style="1" bestFit="1" customWidth="1"/>
    <col min="13838" max="13838" width="14.21875" style="1" bestFit="1" customWidth="1"/>
    <col min="13839" max="13839" width="4" style="1" bestFit="1" customWidth="1"/>
    <col min="13840" max="14080" width="7.21875" style="1"/>
    <col min="14081" max="14081" width="3.6640625" style="1" bestFit="1" customWidth="1"/>
    <col min="14082" max="14082" width="11" style="1" bestFit="1" customWidth="1"/>
    <col min="14083" max="14083" width="14.21875" style="1" bestFit="1" customWidth="1"/>
    <col min="14084" max="14084" width="11" style="1" bestFit="1" customWidth="1"/>
    <col min="14085" max="14085" width="14.21875" style="1" bestFit="1" customWidth="1"/>
    <col min="14086" max="14086" width="9.44140625" style="1" customWidth="1"/>
    <col min="14087" max="14088" width="14.21875" style="1" bestFit="1" customWidth="1"/>
    <col min="14089" max="14089" width="11.88671875" style="1" bestFit="1" customWidth="1"/>
    <col min="14090" max="14090" width="14.21875" style="1" bestFit="1" customWidth="1"/>
    <col min="14091" max="14091" width="13.21875" style="1" bestFit="1" customWidth="1"/>
    <col min="14092" max="14092" width="14" style="1" customWidth="1"/>
    <col min="14093" max="14093" width="11.88671875" style="1" bestFit="1" customWidth="1"/>
    <col min="14094" max="14094" width="14.21875" style="1" bestFit="1" customWidth="1"/>
    <col min="14095" max="14095" width="4" style="1" bestFit="1" customWidth="1"/>
    <col min="14096" max="14336" width="7.21875" style="1"/>
    <col min="14337" max="14337" width="3.6640625" style="1" bestFit="1" customWidth="1"/>
    <col min="14338" max="14338" width="11" style="1" bestFit="1" customWidth="1"/>
    <col min="14339" max="14339" width="14.21875" style="1" bestFit="1" customWidth="1"/>
    <col min="14340" max="14340" width="11" style="1" bestFit="1" customWidth="1"/>
    <col min="14341" max="14341" width="14.21875" style="1" bestFit="1" customWidth="1"/>
    <col min="14342" max="14342" width="9.44140625" style="1" customWidth="1"/>
    <col min="14343" max="14344" width="14.21875" style="1" bestFit="1" customWidth="1"/>
    <col min="14345" max="14345" width="11.88671875" style="1" bestFit="1" customWidth="1"/>
    <col min="14346" max="14346" width="14.21875" style="1" bestFit="1" customWidth="1"/>
    <col min="14347" max="14347" width="13.21875" style="1" bestFit="1" customWidth="1"/>
    <col min="14348" max="14348" width="14" style="1" customWidth="1"/>
    <col min="14349" max="14349" width="11.88671875" style="1" bestFit="1" customWidth="1"/>
    <col min="14350" max="14350" width="14.21875" style="1" bestFit="1" customWidth="1"/>
    <col min="14351" max="14351" width="4" style="1" bestFit="1" customWidth="1"/>
    <col min="14352" max="14592" width="7.21875" style="1"/>
    <col min="14593" max="14593" width="3.6640625" style="1" bestFit="1" customWidth="1"/>
    <col min="14594" max="14594" width="11" style="1" bestFit="1" customWidth="1"/>
    <col min="14595" max="14595" width="14.21875" style="1" bestFit="1" customWidth="1"/>
    <col min="14596" max="14596" width="11" style="1" bestFit="1" customWidth="1"/>
    <col min="14597" max="14597" width="14.21875" style="1" bestFit="1" customWidth="1"/>
    <col min="14598" max="14598" width="9.44140625" style="1" customWidth="1"/>
    <col min="14599" max="14600" width="14.21875" style="1" bestFit="1" customWidth="1"/>
    <col min="14601" max="14601" width="11.88671875" style="1" bestFit="1" customWidth="1"/>
    <col min="14602" max="14602" width="14.21875" style="1" bestFit="1" customWidth="1"/>
    <col min="14603" max="14603" width="13.21875" style="1" bestFit="1" customWidth="1"/>
    <col min="14604" max="14604" width="14" style="1" customWidth="1"/>
    <col min="14605" max="14605" width="11.88671875" style="1" bestFit="1" customWidth="1"/>
    <col min="14606" max="14606" width="14.21875" style="1" bestFit="1" customWidth="1"/>
    <col min="14607" max="14607" width="4" style="1" bestFit="1" customWidth="1"/>
    <col min="14608" max="14848" width="7.21875" style="1"/>
    <col min="14849" max="14849" width="3.6640625" style="1" bestFit="1" customWidth="1"/>
    <col min="14850" max="14850" width="11" style="1" bestFit="1" customWidth="1"/>
    <col min="14851" max="14851" width="14.21875" style="1" bestFit="1" customWidth="1"/>
    <col min="14852" max="14852" width="11" style="1" bestFit="1" customWidth="1"/>
    <col min="14853" max="14853" width="14.21875" style="1" bestFit="1" customWidth="1"/>
    <col min="14854" max="14854" width="9.44140625" style="1" customWidth="1"/>
    <col min="14855" max="14856" width="14.21875" style="1" bestFit="1" customWidth="1"/>
    <col min="14857" max="14857" width="11.88671875" style="1" bestFit="1" customWidth="1"/>
    <col min="14858" max="14858" width="14.21875" style="1" bestFit="1" customWidth="1"/>
    <col min="14859" max="14859" width="13.21875" style="1" bestFit="1" customWidth="1"/>
    <col min="14860" max="14860" width="14" style="1" customWidth="1"/>
    <col min="14861" max="14861" width="11.88671875" style="1" bestFit="1" customWidth="1"/>
    <col min="14862" max="14862" width="14.21875" style="1" bestFit="1" customWidth="1"/>
    <col min="14863" max="14863" width="4" style="1" bestFit="1" customWidth="1"/>
    <col min="14864" max="15104" width="7.21875" style="1"/>
    <col min="15105" max="15105" width="3.6640625" style="1" bestFit="1" customWidth="1"/>
    <col min="15106" max="15106" width="11" style="1" bestFit="1" customWidth="1"/>
    <col min="15107" max="15107" width="14.21875" style="1" bestFit="1" customWidth="1"/>
    <col min="15108" max="15108" width="11" style="1" bestFit="1" customWidth="1"/>
    <col min="15109" max="15109" width="14.21875" style="1" bestFit="1" customWidth="1"/>
    <col min="15110" max="15110" width="9.44140625" style="1" customWidth="1"/>
    <col min="15111" max="15112" width="14.21875" style="1" bestFit="1" customWidth="1"/>
    <col min="15113" max="15113" width="11.88671875" style="1" bestFit="1" customWidth="1"/>
    <col min="15114" max="15114" width="14.21875" style="1" bestFit="1" customWidth="1"/>
    <col min="15115" max="15115" width="13.21875" style="1" bestFit="1" customWidth="1"/>
    <col min="15116" max="15116" width="14" style="1" customWidth="1"/>
    <col min="15117" max="15117" width="11.88671875" style="1" bestFit="1" customWidth="1"/>
    <col min="15118" max="15118" width="14.21875" style="1" bestFit="1" customWidth="1"/>
    <col min="15119" max="15119" width="4" style="1" bestFit="1" customWidth="1"/>
    <col min="15120" max="15360" width="7.21875" style="1"/>
    <col min="15361" max="15361" width="3.6640625" style="1" bestFit="1" customWidth="1"/>
    <col min="15362" max="15362" width="11" style="1" bestFit="1" customWidth="1"/>
    <col min="15363" max="15363" width="14.21875" style="1" bestFit="1" customWidth="1"/>
    <col min="15364" max="15364" width="11" style="1" bestFit="1" customWidth="1"/>
    <col min="15365" max="15365" width="14.21875" style="1" bestFit="1" customWidth="1"/>
    <col min="15366" max="15366" width="9.44140625" style="1" customWidth="1"/>
    <col min="15367" max="15368" width="14.21875" style="1" bestFit="1" customWidth="1"/>
    <col min="15369" max="15369" width="11.88671875" style="1" bestFit="1" customWidth="1"/>
    <col min="15370" max="15370" width="14.21875" style="1" bestFit="1" customWidth="1"/>
    <col min="15371" max="15371" width="13.21875" style="1" bestFit="1" customWidth="1"/>
    <col min="15372" max="15372" width="14" style="1" customWidth="1"/>
    <col min="15373" max="15373" width="11.88671875" style="1" bestFit="1" customWidth="1"/>
    <col min="15374" max="15374" width="14.21875" style="1" bestFit="1" customWidth="1"/>
    <col min="15375" max="15375" width="4" style="1" bestFit="1" customWidth="1"/>
    <col min="15376" max="15616" width="7.21875" style="1"/>
    <col min="15617" max="15617" width="3.6640625" style="1" bestFit="1" customWidth="1"/>
    <col min="15618" max="15618" width="11" style="1" bestFit="1" customWidth="1"/>
    <col min="15619" max="15619" width="14.21875" style="1" bestFit="1" customWidth="1"/>
    <col min="15620" max="15620" width="11" style="1" bestFit="1" customWidth="1"/>
    <col min="15621" max="15621" width="14.21875" style="1" bestFit="1" customWidth="1"/>
    <col min="15622" max="15622" width="9.44140625" style="1" customWidth="1"/>
    <col min="15623" max="15624" width="14.21875" style="1" bestFit="1" customWidth="1"/>
    <col min="15625" max="15625" width="11.88671875" style="1" bestFit="1" customWidth="1"/>
    <col min="15626" max="15626" width="14.21875" style="1" bestFit="1" customWidth="1"/>
    <col min="15627" max="15627" width="13.21875" style="1" bestFit="1" customWidth="1"/>
    <col min="15628" max="15628" width="14" style="1" customWidth="1"/>
    <col min="15629" max="15629" width="11.88671875" style="1" bestFit="1" customWidth="1"/>
    <col min="15630" max="15630" width="14.21875" style="1" bestFit="1" customWidth="1"/>
    <col min="15631" max="15631" width="4" style="1" bestFit="1" customWidth="1"/>
    <col min="15632" max="15872" width="7.21875" style="1"/>
    <col min="15873" max="15873" width="3.6640625" style="1" bestFit="1" customWidth="1"/>
    <col min="15874" max="15874" width="11" style="1" bestFit="1" customWidth="1"/>
    <col min="15875" max="15875" width="14.21875" style="1" bestFit="1" customWidth="1"/>
    <col min="15876" max="15876" width="11" style="1" bestFit="1" customWidth="1"/>
    <col min="15877" max="15877" width="14.21875" style="1" bestFit="1" customWidth="1"/>
    <col min="15878" max="15878" width="9.44140625" style="1" customWidth="1"/>
    <col min="15879" max="15880" width="14.21875" style="1" bestFit="1" customWidth="1"/>
    <col min="15881" max="15881" width="11.88671875" style="1" bestFit="1" customWidth="1"/>
    <col min="15882" max="15882" width="14.21875" style="1" bestFit="1" customWidth="1"/>
    <col min="15883" max="15883" width="13.21875" style="1" bestFit="1" customWidth="1"/>
    <col min="15884" max="15884" width="14" style="1" customWidth="1"/>
    <col min="15885" max="15885" width="11.88671875" style="1" bestFit="1" customWidth="1"/>
    <col min="15886" max="15886" width="14.21875" style="1" bestFit="1" customWidth="1"/>
    <col min="15887" max="15887" width="4" style="1" bestFit="1" customWidth="1"/>
    <col min="15888" max="16128" width="7.21875" style="1"/>
    <col min="16129" max="16129" width="3.6640625" style="1" bestFit="1" customWidth="1"/>
    <col min="16130" max="16130" width="11" style="1" bestFit="1" customWidth="1"/>
    <col min="16131" max="16131" width="14.21875" style="1" bestFit="1" customWidth="1"/>
    <col min="16132" max="16132" width="11" style="1" bestFit="1" customWidth="1"/>
    <col min="16133" max="16133" width="14.21875" style="1" bestFit="1" customWidth="1"/>
    <col min="16134" max="16134" width="9.44140625" style="1" customWidth="1"/>
    <col min="16135" max="16136" width="14.21875" style="1" bestFit="1" customWidth="1"/>
    <col min="16137" max="16137" width="11.88671875" style="1" bestFit="1" customWidth="1"/>
    <col min="16138" max="16138" width="14.21875" style="1" bestFit="1" customWidth="1"/>
    <col min="16139" max="16139" width="13.21875" style="1" bestFit="1" customWidth="1"/>
    <col min="16140" max="16140" width="14" style="1" customWidth="1"/>
    <col min="16141" max="16141" width="11.88671875" style="1" bestFit="1" customWidth="1"/>
    <col min="16142" max="16142" width="14.21875" style="1" bestFit="1" customWidth="1"/>
    <col min="16143" max="16143" width="4" style="1" bestFit="1" customWidth="1"/>
    <col min="16144" max="16384" width="7.21875" style="1"/>
  </cols>
  <sheetData>
    <row r="1" spans="1:15" x14ac:dyDescent="0.25">
      <c r="A1" s="1" t="s">
        <v>1</v>
      </c>
    </row>
    <row r="2" spans="1:15" x14ac:dyDescent="0.25">
      <c r="A2" s="1" t="s">
        <v>482</v>
      </c>
      <c r="C2" s="78" t="s">
        <v>422</v>
      </c>
    </row>
    <row r="3" spans="1:15" x14ac:dyDescent="0.25">
      <c r="A3" s="1" t="s">
        <v>438</v>
      </c>
    </row>
    <row r="4" spans="1:15" hidden="1" x14ac:dyDescent="0.25"/>
    <row r="5" spans="1:15" ht="9" customHeight="1" x14ac:dyDescent="0.25">
      <c r="A5" s="80"/>
    </row>
    <row r="6" spans="1:15" ht="25.05" customHeight="1" x14ac:dyDescent="0.25">
      <c r="C6" s="157" t="s">
        <v>496</v>
      </c>
      <c r="D6" s="157"/>
      <c r="E6" s="157"/>
      <c r="F6" s="157"/>
      <c r="G6" s="4"/>
      <c r="H6" s="157" t="s">
        <v>300</v>
      </c>
      <c r="I6" s="157"/>
      <c r="J6" s="157"/>
      <c r="K6" s="157"/>
      <c r="L6" s="4"/>
      <c r="N6" s="81" t="s">
        <v>301</v>
      </c>
    </row>
    <row r="7" spans="1:15" s="84" customFormat="1" ht="37.799999999999997" x14ac:dyDescent="0.25">
      <c r="A7" s="82" t="s">
        <v>8</v>
      </c>
      <c r="B7" s="82" t="s">
        <v>10</v>
      </c>
      <c r="C7" s="83" t="s">
        <v>302</v>
      </c>
      <c r="D7" s="83" t="s">
        <v>303</v>
      </c>
      <c r="E7" s="83" t="s">
        <v>304</v>
      </c>
      <c r="F7" s="83" t="s">
        <v>305</v>
      </c>
      <c r="G7" s="83" t="s">
        <v>279</v>
      </c>
      <c r="H7" s="83" t="s">
        <v>266</v>
      </c>
      <c r="I7" s="83" t="s">
        <v>306</v>
      </c>
      <c r="J7" s="83" t="s">
        <v>307</v>
      </c>
      <c r="K7" s="83" t="s">
        <v>308</v>
      </c>
      <c r="L7" s="83" t="s">
        <v>279</v>
      </c>
      <c r="M7" s="83" t="s">
        <v>309</v>
      </c>
      <c r="N7" s="83" t="s">
        <v>310</v>
      </c>
      <c r="O7" s="83" t="s">
        <v>299</v>
      </c>
    </row>
    <row r="8" spans="1:15" x14ac:dyDescent="0.25">
      <c r="A8" s="1">
        <v>1</v>
      </c>
      <c r="B8" s="1" t="s">
        <v>61</v>
      </c>
      <c r="C8" s="86">
        <v>24796003</v>
      </c>
      <c r="D8" s="86">
        <v>0</v>
      </c>
      <c r="E8" s="86">
        <v>71070720</v>
      </c>
      <c r="F8" s="86">
        <v>0</v>
      </c>
      <c r="G8" s="86">
        <f t="shared" ref="G8:G71" si="0">(C8+D8+E8+F8)</f>
        <v>95866723</v>
      </c>
      <c r="H8" s="86">
        <v>70113096</v>
      </c>
      <c r="I8" s="86">
        <v>0</v>
      </c>
      <c r="J8" s="86">
        <v>25753627</v>
      </c>
      <c r="K8" s="86">
        <v>0</v>
      </c>
      <c r="L8" s="86">
        <f t="shared" ref="L8:L71" si="1">(H8+I8+J8+K8)</f>
        <v>95866723</v>
      </c>
      <c r="M8" s="86">
        <v>0</v>
      </c>
      <c r="N8" s="86">
        <f t="shared" ref="N8:N71" si="2">(G8-M8)</f>
        <v>95866723</v>
      </c>
      <c r="O8" s="6">
        <v>1</v>
      </c>
    </row>
    <row r="9" spans="1:15" x14ac:dyDescent="0.25">
      <c r="A9" s="1">
        <v>2</v>
      </c>
      <c r="B9" s="1" t="s">
        <v>62</v>
      </c>
      <c r="C9" s="86">
        <v>168144143</v>
      </c>
      <c r="D9" s="86">
        <v>0</v>
      </c>
      <c r="E9" s="86">
        <v>273326447</v>
      </c>
      <c r="F9" s="86">
        <v>0</v>
      </c>
      <c r="G9" s="86">
        <f t="shared" si="0"/>
        <v>441470590</v>
      </c>
      <c r="H9" s="86">
        <v>317112870</v>
      </c>
      <c r="I9" s="86">
        <v>0</v>
      </c>
      <c r="J9" s="86">
        <v>124357720</v>
      </c>
      <c r="K9" s="86">
        <v>0</v>
      </c>
      <c r="L9" s="86">
        <f t="shared" si="1"/>
        <v>441470590</v>
      </c>
      <c r="M9" s="86">
        <v>0</v>
      </c>
      <c r="N9" s="86">
        <f t="shared" si="2"/>
        <v>441470590</v>
      </c>
      <c r="O9" s="6">
        <v>2</v>
      </c>
    </row>
    <row r="10" spans="1:15" x14ac:dyDescent="0.25">
      <c r="A10" s="1">
        <v>3</v>
      </c>
      <c r="B10" s="1" t="s">
        <v>63</v>
      </c>
      <c r="C10" s="86">
        <v>13343765</v>
      </c>
      <c r="D10" s="86">
        <v>1500000</v>
      </c>
      <c r="E10" s="86">
        <v>38022390</v>
      </c>
      <c r="F10" s="86">
        <v>0</v>
      </c>
      <c r="G10" s="86">
        <f t="shared" si="0"/>
        <v>52866155</v>
      </c>
      <c r="H10" s="86">
        <v>26163258</v>
      </c>
      <c r="I10" s="86">
        <v>0</v>
      </c>
      <c r="J10" s="86">
        <v>14826416</v>
      </c>
      <c r="K10" s="86">
        <v>11876481</v>
      </c>
      <c r="L10" s="86">
        <f t="shared" si="1"/>
        <v>52866155</v>
      </c>
      <c r="M10" s="86">
        <v>0</v>
      </c>
      <c r="N10" s="86">
        <f t="shared" si="2"/>
        <v>52866155</v>
      </c>
      <c r="O10" s="6">
        <v>3</v>
      </c>
    </row>
    <row r="11" spans="1:15" x14ac:dyDescent="0.25">
      <c r="A11" s="1">
        <v>4</v>
      </c>
      <c r="B11" s="1" t="s">
        <v>64</v>
      </c>
      <c r="C11" s="86">
        <v>3965602</v>
      </c>
      <c r="D11" s="86">
        <v>0</v>
      </c>
      <c r="E11" s="86">
        <v>26298252</v>
      </c>
      <c r="F11" s="86">
        <v>0</v>
      </c>
      <c r="G11" s="86">
        <f t="shared" si="0"/>
        <v>30263854</v>
      </c>
      <c r="H11" s="86">
        <v>28022230</v>
      </c>
      <c r="I11" s="86">
        <v>0</v>
      </c>
      <c r="J11" s="86">
        <v>680470</v>
      </c>
      <c r="K11" s="86">
        <v>1561154</v>
      </c>
      <c r="L11" s="86">
        <f t="shared" si="1"/>
        <v>30263854</v>
      </c>
      <c r="M11" s="86">
        <v>0</v>
      </c>
      <c r="N11" s="86">
        <f t="shared" si="2"/>
        <v>30263854</v>
      </c>
      <c r="O11" s="6">
        <v>4</v>
      </c>
    </row>
    <row r="12" spans="1:15" x14ac:dyDescent="0.25">
      <c r="A12" s="1">
        <v>5</v>
      </c>
      <c r="B12" s="1" t="s">
        <v>65</v>
      </c>
      <c r="C12" s="86">
        <v>19746083</v>
      </c>
      <c r="D12" s="86">
        <v>0</v>
      </c>
      <c r="E12" s="86">
        <v>81597541</v>
      </c>
      <c r="F12" s="86">
        <v>0</v>
      </c>
      <c r="G12" s="86">
        <f t="shared" si="0"/>
        <v>101343624</v>
      </c>
      <c r="H12" s="86">
        <v>68558506</v>
      </c>
      <c r="I12" s="86">
        <v>0</v>
      </c>
      <c r="J12" s="86">
        <v>21752295</v>
      </c>
      <c r="K12" s="86">
        <v>11032823</v>
      </c>
      <c r="L12" s="86">
        <f t="shared" si="1"/>
        <v>101343624</v>
      </c>
      <c r="M12" s="86">
        <v>0</v>
      </c>
      <c r="N12" s="86">
        <f t="shared" si="2"/>
        <v>101343624</v>
      </c>
      <c r="O12" s="6">
        <v>5</v>
      </c>
    </row>
    <row r="13" spans="1:15" x14ac:dyDescent="0.25">
      <c r="A13" s="1">
        <v>6</v>
      </c>
      <c r="B13" s="1" t="s">
        <v>66</v>
      </c>
      <c r="C13" s="86">
        <v>15418336</v>
      </c>
      <c r="D13" s="86">
        <v>0</v>
      </c>
      <c r="E13" s="86">
        <v>30045512</v>
      </c>
      <c r="F13" s="86">
        <v>0</v>
      </c>
      <c r="G13" s="86">
        <f t="shared" si="0"/>
        <v>45463848</v>
      </c>
      <c r="H13" s="86">
        <v>28635779</v>
      </c>
      <c r="I13" s="86">
        <v>0</v>
      </c>
      <c r="J13" s="86">
        <v>16828069</v>
      </c>
      <c r="K13" s="86">
        <v>0</v>
      </c>
      <c r="L13" s="86">
        <f t="shared" si="1"/>
        <v>45463848</v>
      </c>
      <c r="M13" s="86">
        <v>0</v>
      </c>
      <c r="N13" s="86">
        <f t="shared" si="2"/>
        <v>45463848</v>
      </c>
      <c r="O13" s="6">
        <v>6</v>
      </c>
    </row>
    <row r="14" spans="1:15" x14ac:dyDescent="0.25">
      <c r="A14" s="1">
        <v>7</v>
      </c>
      <c r="B14" s="1" t="s">
        <v>67</v>
      </c>
      <c r="C14" s="86">
        <v>1287224998</v>
      </c>
      <c r="D14" s="86">
        <v>0</v>
      </c>
      <c r="E14" s="86">
        <v>1160180686</v>
      </c>
      <c r="F14" s="86">
        <v>0</v>
      </c>
      <c r="G14" s="86">
        <f t="shared" si="0"/>
        <v>2447405684</v>
      </c>
      <c r="H14" s="86">
        <v>1267514515</v>
      </c>
      <c r="I14" s="86">
        <v>132685047</v>
      </c>
      <c r="J14" s="86">
        <v>784947723</v>
      </c>
      <c r="K14" s="86">
        <v>262258399</v>
      </c>
      <c r="L14" s="86">
        <f t="shared" si="1"/>
        <v>2447405684</v>
      </c>
      <c r="M14" s="86">
        <v>0</v>
      </c>
      <c r="N14" s="86">
        <f t="shared" si="2"/>
        <v>2447405684</v>
      </c>
      <c r="O14" s="6">
        <v>7</v>
      </c>
    </row>
    <row r="15" spans="1:15" x14ac:dyDescent="0.25">
      <c r="A15" s="1">
        <v>8</v>
      </c>
      <c r="B15" s="1" t="s">
        <v>68</v>
      </c>
      <c r="C15" s="86">
        <v>74620660</v>
      </c>
      <c r="D15" s="86">
        <v>0</v>
      </c>
      <c r="E15" s="86">
        <v>144281553</v>
      </c>
      <c r="F15" s="86">
        <v>0</v>
      </c>
      <c r="G15" s="86">
        <f t="shared" si="0"/>
        <v>218902213</v>
      </c>
      <c r="H15" s="86">
        <v>192197101</v>
      </c>
      <c r="I15" s="86">
        <v>3410964</v>
      </c>
      <c r="J15" s="86">
        <v>23294148</v>
      </c>
      <c r="K15" s="86">
        <v>0</v>
      </c>
      <c r="L15" s="86">
        <f t="shared" si="1"/>
        <v>218902213</v>
      </c>
      <c r="M15" s="86">
        <v>0</v>
      </c>
      <c r="N15" s="86">
        <f t="shared" si="2"/>
        <v>218902213</v>
      </c>
      <c r="O15" s="6">
        <v>8</v>
      </c>
    </row>
    <row r="16" spans="1:15" x14ac:dyDescent="0.25">
      <c r="A16" s="1">
        <v>9</v>
      </c>
      <c r="B16" s="1" t="s">
        <v>69</v>
      </c>
      <c r="C16" s="86">
        <v>2463278</v>
      </c>
      <c r="D16" s="86">
        <v>0</v>
      </c>
      <c r="E16" s="86">
        <v>14116734</v>
      </c>
      <c r="F16" s="86">
        <v>0</v>
      </c>
      <c r="G16" s="86">
        <f t="shared" si="0"/>
        <v>16580012</v>
      </c>
      <c r="H16" s="86">
        <v>10929064</v>
      </c>
      <c r="I16" s="86">
        <v>0</v>
      </c>
      <c r="J16" s="86">
        <v>4977082</v>
      </c>
      <c r="K16" s="86">
        <v>673866</v>
      </c>
      <c r="L16" s="86">
        <f t="shared" si="1"/>
        <v>16580012</v>
      </c>
      <c r="M16" s="86">
        <v>0</v>
      </c>
      <c r="N16" s="86">
        <f t="shared" si="2"/>
        <v>16580012</v>
      </c>
      <c r="O16" s="6">
        <v>9</v>
      </c>
    </row>
    <row r="17" spans="1:15" x14ac:dyDescent="0.25">
      <c r="A17" s="1">
        <v>10</v>
      </c>
      <c r="B17" s="1" t="s">
        <v>70</v>
      </c>
      <c r="C17" s="86">
        <v>88188041</v>
      </c>
      <c r="D17" s="86">
        <v>0</v>
      </c>
      <c r="E17" s="86">
        <v>132329701</v>
      </c>
      <c r="F17" s="86">
        <v>0</v>
      </c>
      <c r="G17" s="86">
        <f t="shared" si="0"/>
        <v>220517742</v>
      </c>
      <c r="H17" s="86">
        <v>195550488</v>
      </c>
      <c r="I17" s="86">
        <v>0</v>
      </c>
      <c r="J17" s="86">
        <v>23615071</v>
      </c>
      <c r="K17" s="86">
        <v>1352183</v>
      </c>
      <c r="L17" s="86">
        <f t="shared" si="1"/>
        <v>220517742</v>
      </c>
      <c r="M17" s="86">
        <v>0</v>
      </c>
      <c r="N17" s="86">
        <f t="shared" si="2"/>
        <v>220517742</v>
      </c>
      <c r="O17" s="6">
        <v>10</v>
      </c>
    </row>
    <row r="18" spans="1:15" x14ac:dyDescent="0.25">
      <c r="A18" s="1">
        <v>11</v>
      </c>
      <c r="B18" s="1" t="s">
        <v>71</v>
      </c>
      <c r="C18" s="86">
        <v>11091882</v>
      </c>
      <c r="D18" s="86">
        <v>0</v>
      </c>
      <c r="E18" s="86">
        <v>11679271</v>
      </c>
      <c r="F18" s="86">
        <v>0</v>
      </c>
      <c r="G18" s="86">
        <f t="shared" si="0"/>
        <v>22771153</v>
      </c>
      <c r="H18" s="86">
        <v>6894250</v>
      </c>
      <c r="I18" s="86">
        <v>0</v>
      </c>
      <c r="J18" s="86">
        <v>6856685</v>
      </c>
      <c r="K18" s="86">
        <v>9020218</v>
      </c>
      <c r="L18" s="86">
        <f t="shared" si="1"/>
        <v>22771153</v>
      </c>
      <c r="M18" s="86">
        <v>0</v>
      </c>
      <c r="N18" s="86">
        <f t="shared" si="2"/>
        <v>22771153</v>
      </c>
      <c r="O18" s="6">
        <v>11</v>
      </c>
    </row>
    <row r="19" spans="1:15" x14ac:dyDescent="0.25">
      <c r="A19" s="1">
        <v>12</v>
      </c>
      <c r="B19" s="1" t="s">
        <v>72</v>
      </c>
      <c r="C19" s="86">
        <v>49354147</v>
      </c>
      <c r="D19" s="86">
        <v>455790</v>
      </c>
      <c r="E19" s="86">
        <v>65246122</v>
      </c>
      <c r="F19" s="86">
        <v>0</v>
      </c>
      <c r="G19" s="86">
        <f t="shared" si="0"/>
        <v>115056059</v>
      </c>
      <c r="H19" s="86">
        <v>93400541</v>
      </c>
      <c r="I19" s="86">
        <v>0</v>
      </c>
      <c r="J19" s="86">
        <v>21655518</v>
      </c>
      <c r="K19" s="86">
        <v>0</v>
      </c>
      <c r="L19" s="86">
        <f t="shared" si="1"/>
        <v>115056059</v>
      </c>
      <c r="M19" s="86">
        <v>0</v>
      </c>
      <c r="N19" s="86">
        <f t="shared" si="2"/>
        <v>115056059</v>
      </c>
      <c r="O19" s="6">
        <v>12</v>
      </c>
    </row>
    <row r="20" spans="1:15" x14ac:dyDescent="0.25">
      <c r="A20" s="1">
        <v>13</v>
      </c>
      <c r="B20" s="1" t="s">
        <v>73</v>
      </c>
      <c r="C20" s="86">
        <v>12685106</v>
      </c>
      <c r="D20" s="86">
        <v>0</v>
      </c>
      <c r="E20" s="86">
        <v>26144582</v>
      </c>
      <c r="F20" s="86">
        <v>0</v>
      </c>
      <c r="G20" s="86">
        <f t="shared" si="0"/>
        <v>38829688</v>
      </c>
      <c r="H20" s="86">
        <v>22164846</v>
      </c>
      <c r="I20" s="86">
        <v>0</v>
      </c>
      <c r="J20" s="86">
        <v>16664842</v>
      </c>
      <c r="K20" s="86">
        <v>0</v>
      </c>
      <c r="L20" s="86">
        <f t="shared" si="1"/>
        <v>38829688</v>
      </c>
      <c r="M20" s="86">
        <v>1369311</v>
      </c>
      <c r="N20" s="86">
        <f t="shared" si="2"/>
        <v>37460377</v>
      </c>
      <c r="O20" s="6">
        <v>13</v>
      </c>
    </row>
    <row r="21" spans="1:15" x14ac:dyDescent="0.25">
      <c r="A21" s="1">
        <v>14</v>
      </c>
      <c r="B21" s="1" t="s">
        <v>74</v>
      </c>
      <c r="C21" s="86">
        <v>11698592</v>
      </c>
      <c r="D21" s="86">
        <v>0</v>
      </c>
      <c r="E21" s="86">
        <v>58491821</v>
      </c>
      <c r="F21" s="86">
        <v>0</v>
      </c>
      <c r="G21" s="86">
        <f t="shared" si="0"/>
        <v>70190413</v>
      </c>
      <c r="H21" s="86">
        <v>39414521</v>
      </c>
      <c r="I21" s="86">
        <v>0</v>
      </c>
      <c r="J21" s="86">
        <v>17395013</v>
      </c>
      <c r="K21" s="86">
        <v>13380879</v>
      </c>
      <c r="L21" s="86">
        <f t="shared" si="1"/>
        <v>70190413</v>
      </c>
      <c r="M21" s="86">
        <v>0</v>
      </c>
      <c r="N21" s="86">
        <f t="shared" si="2"/>
        <v>70190413</v>
      </c>
      <c r="O21" s="6">
        <v>14</v>
      </c>
    </row>
    <row r="22" spans="1:15" x14ac:dyDescent="0.25">
      <c r="A22" s="1">
        <v>15</v>
      </c>
      <c r="B22" s="1" t="s">
        <v>75</v>
      </c>
      <c r="C22" s="86">
        <v>30294528</v>
      </c>
      <c r="D22" s="86">
        <v>0</v>
      </c>
      <c r="E22" s="86">
        <v>33851552</v>
      </c>
      <c r="F22" s="86">
        <v>0</v>
      </c>
      <c r="G22" s="86">
        <f t="shared" si="0"/>
        <v>64146080</v>
      </c>
      <c r="H22" s="86">
        <v>39798445</v>
      </c>
      <c r="I22" s="86">
        <v>0</v>
      </c>
      <c r="J22" s="86">
        <v>13015532</v>
      </c>
      <c r="K22" s="86">
        <v>11332103</v>
      </c>
      <c r="L22" s="86">
        <f t="shared" si="1"/>
        <v>64146080</v>
      </c>
      <c r="M22" s="86">
        <v>0</v>
      </c>
      <c r="N22" s="86">
        <f t="shared" si="2"/>
        <v>64146080</v>
      </c>
      <c r="O22" s="6">
        <v>15</v>
      </c>
    </row>
    <row r="23" spans="1:15" x14ac:dyDescent="0.25">
      <c r="A23" s="1">
        <v>16</v>
      </c>
      <c r="B23" s="1" t="s">
        <v>76</v>
      </c>
      <c r="C23" s="86">
        <v>25468455</v>
      </c>
      <c r="D23" s="86">
        <v>1591702</v>
      </c>
      <c r="E23" s="86">
        <v>116103859</v>
      </c>
      <c r="F23" s="86">
        <v>0</v>
      </c>
      <c r="G23" s="86">
        <f t="shared" si="0"/>
        <v>143164016</v>
      </c>
      <c r="H23" s="86">
        <v>110121730</v>
      </c>
      <c r="I23" s="86">
        <v>0</v>
      </c>
      <c r="J23" s="86">
        <v>33042286</v>
      </c>
      <c r="K23" s="86">
        <v>0</v>
      </c>
      <c r="L23" s="86">
        <f t="shared" si="1"/>
        <v>143164016</v>
      </c>
      <c r="M23" s="86">
        <v>0</v>
      </c>
      <c r="N23" s="86">
        <f t="shared" si="2"/>
        <v>143164016</v>
      </c>
      <c r="O23" s="6">
        <v>16</v>
      </c>
    </row>
    <row r="24" spans="1:15" x14ac:dyDescent="0.25">
      <c r="A24" s="1">
        <v>17</v>
      </c>
      <c r="B24" s="1" t="s">
        <v>77</v>
      </c>
      <c r="C24" s="86">
        <v>100429582</v>
      </c>
      <c r="D24" s="86">
        <v>0</v>
      </c>
      <c r="E24" s="86">
        <v>68375607</v>
      </c>
      <c r="F24" s="86">
        <v>0</v>
      </c>
      <c r="G24" s="86">
        <f t="shared" si="0"/>
        <v>168805189</v>
      </c>
      <c r="H24" s="86">
        <v>90249540</v>
      </c>
      <c r="I24" s="86">
        <v>0</v>
      </c>
      <c r="J24" s="86">
        <v>42156863</v>
      </c>
      <c r="K24" s="86">
        <v>36398786</v>
      </c>
      <c r="L24" s="86">
        <f t="shared" si="1"/>
        <v>168805189</v>
      </c>
      <c r="M24" s="86">
        <v>0</v>
      </c>
      <c r="N24" s="86">
        <f t="shared" si="2"/>
        <v>168805189</v>
      </c>
      <c r="O24" s="6">
        <v>17</v>
      </c>
    </row>
    <row r="25" spans="1:15" x14ac:dyDescent="0.25">
      <c r="A25" s="1">
        <v>18</v>
      </c>
      <c r="B25" s="1" t="s">
        <v>78</v>
      </c>
      <c r="C25" s="86">
        <v>56798195</v>
      </c>
      <c r="D25" s="86">
        <v>1042327</v>
      </c>
      <c r="E25" s="86">
        <v>54130254</v>
      </c>
      <c r="F25" s="86">
        <v>0</v>
      </c>
      <c r="G25" s="86">
        <f t="shared" si="0"/>
        <v>111970776</v>
      </c>
      <c r="H25" s="86">
        <v>63783694</v>
      </c>
      <c r="I25" s="86">
        <v>0</v>
      </c>
      <c r="J25" s="86">
        <v>24195076</v>
      </c>
      <c r="K25" s="86">
        <v>23992006</v>
      </c>
      <c r="L25" s="86">
        <f t="shared" si="1"/>
        <v>111970776</v>
      </c>
      <c r="M25" s="86">
        <v>0</v>
      </c>
      <c r="N25" s="86">
        <f t="shared" si="2"/>
        <v>111970776</v>
      </c>
      <c r="O25" s="6">
        <v>18</v>
      </c>
    </row>
    <row r="26" spans="1:15" x14ac:dyDescent="0.25">
      <c r="A26" s="1">
        <v>19</v>
      </c>
      <c r="B26" s="1" t="s">
        <v>79</v>
      </c>
      <c r="C26" s="86">
        <v>3595772</v>
      </c>
      <c r="D26" s="86">
        <v>0</v>
      </c>
      <c r="E26" s="86">
        <v>11213478</v>
      </c>
      <c r="F26" s="86">
        <v>0</v>
      </c>
      <c r="G26" s="86">
        <f t="shared" si="0"/>
        <v>14809250</v>
      </c>
      <c r="H26" s="86">
        <v>7902531</v>
      </c>
      <c r="I26" s="86">
        <v>0</v>
      </c>
      <c r="J26" s="86">
        <v>5375361</v>
      </c>
      <c r="K26" s="86">
        <v>1531358</v>
      </c>
      <c r="L26" s="86">
        <f t="shared" si="1"/>
        <v>14809250</v>
      </c>
      <c r="M26" s="86">
        <v>0</v>
      </c>
      <c r="N26" s="86">
        <f t="shared" si="2"/>
        <v>14809250</v>
      </c>
      <c r="O26" s="6">
        <v>19</v>
      </c>
    </row>
    <row r="27" spans="1:15" x14ac:dyDescent="0.25">
      <c r="A27" s="1">
        <v>20</v>
      </c>
      <c r="B27" s="1" t="s">
        <v>80</v>
      </c>
      <c r="C27" s="86">
        <v>18108712</v>
      </c>
      <c r="D27" s="86">
        <v>0</v>
      </c>
      <c r="E27" s="86">
        <v>29626627</v>
      </c>
      <c r="F27" s="86">
        <v>0</v>
      </c>
      <c r="G27" s="86">
        <f t="shared" si="0"/>
        <v>47735339</v>
      </c>
      <c r="H27" s="86">
        <v>29070585</v>
      </c>
      <c r="I27" s="86">
        <v>0</v>
      </c>
      <c r="J27" s="86">
        <v>18664754</v>
      </c>
      <c r="K27" s="86">
        <v>0</v>
      </c>
      <c r="L27" s="86">
        <f t="shared" si="1"/>
        <v>47735339</v>
      </c>
      <c r="M27" s="86">
        <v>0</v>
      </c>
      <c r="N27" s="86">
        <f t="shared" si="2"/>
        <v>47735339</v>
      </c>
      <c r="O27" s="6">
        <v>20</v>
      </c>
    </row>
    <row r="28" spans="1:15" x14ac:dyDescent="0.25">
      <c r="A28" s="1">
        <v>21</v>
      </c>
      <c r="B28" s="1" t="s">
        <v>81</v>
      </c>
      <c r="C28" s="86">
        <v>676603309</v>
      </c>
      <c r="D28" s="86">
        <v>0</v>
      </c>
      <c r="E28" s="86">
        <v>1160933984</v>
      </c>
      <c r="F28" s="86">
        <v>0</v>
      </c>
      <c r="G28" s="86">
        <f t="shared" si="0"/>
        <v>1837537293</v>
      </c>
      <c r="H28" s="86">
        <v>1214046798</v>
      </c>
      <c r="I28" s="86">
        <v>12268915</v>
      </c>
      <c r="J28" s="86">
        <v>554241551</v>
      </c>
      <c r="K28" s="86">
        <v>56980029</v>
      </c>
      <c r="L28" s="86">
        <f t="shared" si="1"/>
        <v>1837537293</v>
      </c>
      <c r="M28" s="86">
        <v>20004743</v>
      </c>
      <c r="N28" s="86">
        <f t="shared" si="2"/>
        <v>1817532550</v>
      </c>
      <c r="O28" s="6">
        <v>21</v>
      </c>
    </row>
    <row r="29" spans="1:15" x14ac:dyDescent="0.25">
      <c r="A29" s="1">
        <v>22</v>
      </c>
      <c r="B29" s="1" t="s">
        <v>82</v>
      </c>
      <c r="C29" s="86">
        <v>24652109</v>
      </c>
      <c r="D29" s="86">
        <v>0</v>
      </c>
      <c r="E29" s="86">
        <v>30442992</v>
      </c>
      <c r="F29" s="86">
        <v>0</v>
      </c>
      <c r="G29" s="86">
        <f t="shared" si="0"/>
        <v>55095101</v>
      </c>
      <c r="H29" s="86">
        <v>45049005</v>
      </c>
      <c r="I29" s="86">
        <v>0</v>
      </c>
      <c r="J29" s="86">
        <v>6817224</v>
      </c>
      <c r="K29" s="86">
        <v>3228872</v>
      </c>
      <c r="L29" s="86">
        <f t="shared" si="1"/>
        <v>55095101</v>
      </c>
      <c r="M29" s="86">
        <v>0</v>
      </c>
      <c r="N29" s="86">
        <f t="shared" si="2"/>
        <v>55095101</v>
      </c>
      <c r="O29" s="6">
        <v>22</v>
      </c>
    </row>
    <row r="30" spans="1:15" x14ac:dyDescent="0.25">
      <c r="A30" s="1">
        <v>23</v>
      </c>
      <c r="B30" s="1" t="s">
        <v>83</v>
      </c>
      <c r="C30" s="86">
        <v>1091602</v>
      </c>
      <c r="D30" s="86">
        <v>0</v>
      </c>
      <c r="E30" s="86">
        <v>9233053</v>
      </c>
      <c r="F30" s="86">
        <v>0</v>
      </c>
      <c r="G30" s="86">
        <f t="shared" si="0"/>
        <v>10324655</v>
      </c>
      <c r="H30" s="86">
        <v>8446514</v>
      </c>
      <c r="I30" s="86">
        <v>0</v>
      </c>
      <c r="J30" s="86">
        <v>1878141</v>
      </c>
      <c r="K30" s="86">
        <v>0</v>
      </c>
      <c r="L30" s="86">
        <f t="shared" si="1"/>
        <v>10324655</v>
      </c>
      <c r="M30" s="86">
        <v>0</v>
      </c>
      <c r="N30" s="86">
        <f t="shared" si="2"/>
        <v>10324655</v>
      </c>
      <c r="O30" s="6">
        <v>23</v>
      </c>
    </row>
    <row r="31" spans="1:15" x14ac:dyDescent="0.25">
      <c r="A31" s="1">
        <v>24</v>
      </c>
      <c r="B31" s="1" t="s">
        <v>84</v>
      </c>
      <c r="C31" s="86">
        <v>83017673</v>
      </c>
      <c r="D31" s="86">
        <v>3375000</v>
      </c>
      <c r="E31" s="86">
        <v>99570740</v>
      </c>
      <c r="F31" s="86">
        <v>0</v>
      </c>
      <c r="G31" s="86">
        <f t="shared" si="0"/>
        <v>185963413</v>
      </c>
      <c r="H31" s="86">
        <v>162259832</v>
      </c>
      <c r="I31" s="86">
        <v>0</v>
      </c>
      <c r="J31" s="86">
        <v>21267318</v>
      </c>
      <c r="K31" s="86">
        <v>2436263</v>
      </c>
      <c r="L31" s="86">
        <f t="shared" si="1"/>
        <v>185963413</v>
      </c>
      <c r="M31" s="86">
        <v>0</v>
      </c>
      <c r="N31" s="86">
        <f t="shared" si="2"/>
        <v>185963413</v>
      </c>
      <c r="O31" s="6">
        <v>24</v>
      </c>
    </row>
    <row r="32" spans="1:15" x14ac:dyDescent="0.25">
      <c r="A32" s="1">
        <v>25</v>
      </c>
      <c r="B32" s="1" t="s">
        <v>85</v>
      </c>
      <c r="C32" s="86">
        <v>23224085</v>
      </c>
      <c r="D32" s="86">
        <v>1166663</v>
      </c>
      <c r="E32" s="86">
        <v>21450608</v>
      </c>
      <c r="F32" s="86">
        <v>0</v>
      </c>
      <c r="G32" s="86">
        <f t="shared" si="0"/>
        <v>45841356</v>
      </c>
      <c r="H32" s="86">
        <v>36085105</v>
      </c>
      <c r="I32" s="86">
        <v>0</v>
      </c>
      <c r="J32" s="86">
        <v>7753377</v>
      </c>
      <c r="K32" s="86">
        <v>2002874</v>
      </c>
      <c r="L32" s="86">
        <f t="shared" si="1"/>
        <v>45841356</v>
      </c>
      <c r="M32" s="86">
        <v>0</v>
      </c>
      <c r="N32" s="86">
        <f t="shared" si="2"/>
        <v>45841356</v>
      </c>
      <c r="O32" s="6">
        <v>25</v>
      </c>
    </row>
    <row r="33" spans="1:15" x14ac:dyDescent="0.25">
      <c r="A33" s="1">
        <v>26</v>
      </c>
      <c r="B33" s="1" t="s">
        <v>86</v>
      </c>
      <c r="C33" s="86">
        <v>23006081</v>
      </c>
      <c r="D33" s="86">
        <v>0</v>
      </c>
      <c r="E33" s="86">
        <v>47897998</v>
      </c>
      <c r="F33" s="86">
        <v>0</v>
      </c>
      <c r="G33" s="86">
        <f t="shared" si="0"/>
        <v>70904079</v>
      </c>
      <c r="H33" s="86">
        <v>42626056</v>
      </c>
      <c r="I33" s="86">
        <v>0</v>
      </c>
      <c r="J33" s="86">
        <v>20394357</v>
      </c>
      <c r="K33" s="86">
        <v>7883666</v>
      </c>
      <c r="L33" s="86">
        <f t="shared" si="1"/>
        <v>70904079</v>
      </c>
      <c r="M33" s="86">
        <v>0</v>
      </c>
      <c r="N33" s="86">
        <f t="shared" si="2"/>
        <v>70904079</v>
      </c>
      <c r="O33" s="6">
        <v>26</v>
      </c>
    </row>
    <row r="34" spans="1:15" x14ac:dyDescent="0.25">
      <c r="A34" s="1">
        <v>27</v>
      </c>
      <c r="B34" s="1" t="s">
        <v>87</v>
      </c>
      <c r="C34" s="86">
        <v>72132893</v>
      </c>
      <c r="D34" s="86">
        <v>0</v>
      </c>
      <c r="E34" s="86">
        <v>56633198</v>
      </c>
      <c r="F34" s="86">
        <v>0</v>
      </c>
      <c r="G34" s="86">
        <f t="shared" si="0"/>
        <v>128766091</v>
      </c>
      <c r="H34" s="86">
        <v>81451801</v>
      </c>
      <c r="I34" s="86">
        <v>0</v>
      </c>
      <c r="J34" s="86">
        <v>41561102</v>
      </c>
      <c r="K34" s="86">
        <v>5753188</v>
      </c>
      <c r="L34" s="86">
        <f t="shared" si="1"/>
        <v>128766091</v>
      </c>
      <c r="M34" s="86">
        <v>0</v>
      </c>
      <c r="N34" s="86">
        <f t="shared" si="2"/>
        <v>128766091</v>
      </c>
      <c r="O34" s="6">
        <v>27</v>
      </c>
    </row>
    <row r="35" spans="1:15" x14ac:dyDescent="0.25">
      <c r="A35" s="1">
        <v>28</v>
      </c>
      <c r="B35" s="1" t="s">
        <v>88</v>
      </c>
      <c r="C35" s="86">
        <v>23106338</v>
      </c>
      <c r="D35" s="86">
        <v>0</v>
      </c>
      <c r="E35" s="86">
        <v>15656764</v>
      </c>
      <c r="F35" s="86">
        <v>0</v>
      </c>
      <c r="G35" s="86">
        <f t="shared" si="0"/>
        <v>38763102</v>
      </c>
      <c r="H35" s="86">
        <v>33213751</v>
      </c>
      <c r="I35" s="86">
        <v>0</v>
      </c>
      <c r="J35" s="86">
        <v>4747016</v>
      </c>
      <c r="K35" s="86">
        <v>802335</v>
      </c>
      <c r="L35" s="86">
        <f t="shared" si="1"/>
        <v>38763102</v>
      </c>
      <c r="M35" s="86">
        <v>0</v>
      </c>
      <c r="N35" s="86">
        <f t="shared" si="2"/>
        <v>38763102</v>
      </c>
      <c r="O35" s="6">
        <v>28</v>
      </c>
    </row>
    <row r="36" spans="1:15" x14ac:dyDescent="0.25">
      <c r="A36" s="1">
        <v>29</v>
      </c>
      <c r="B36" s="1" t="s">
        <v>31</v>
      </c>
      <c r="C36" s="86">
        <v>3932303960</v>
      </c>
      <c r="D36" s="86">
        <v>0</v>
      </c>
      <c r="E36" s="86">
        <v>7316289978</v>
      </c>
      <c r="F36" s="86">
        <v>0</v>
      </c>
      <c r="G36" s="86">
        <f t="shared" si="0"/>
        <v>11248593938</v>
      </c>
      <c r="H36" s="86">
        <v>6033366184</v>
      </c>
      <c r="I36" s="86">
        <v>333927303</v>
      </c>
      <c r="J36" s="86">
        <v>4227751949</v>
      </c>
      <c r="K36" s="86">
        <v>653548502</v>
      </c>
      <c r="L36" s="86">
        <f t="shared" si="1"/>
        <v>11248593938</v>
      </c>
      <c r="M36" s="86">
        <v>70111472</v>
      </c>
      <c r="N36" s="86">
        <f t="shared" si="2"/>
        <v>11178482466</v>
      </c>
      <c r="O36" s="6">
        <v>29</v>
      </c>
    </row>
    <row r="37" spans="1:15" x14ac:dyDescent="0.25">
      <c r="A37" s="1">
        <v>30</v>
      </c>
      <c r="B37" s="1" t="s">
        <v>89</v>
      </c>
      <c r="C37" s="86">
        <v>88167189</v>
      </c>
      <c r="D37" s="86">
        <v>0</v>
      </c>
      <c r="E37" s="86">
        <v>205795621</v>
      </c>
      <c r="F37" s="86">
        <v>0</v>
      </c>
      <c r="G37" s="86">
        <f t="shared" si="0"/>
        <v>293962810</v>
      </c>
      <c r="H37" s="86">
        <v>211154127</v>
      </c>
      <c r="I37" s="86">
        <v>0</v>
      </c>
      <c r="J37" s="86">
        <v>79033891</v>
      </c>
      <c r="K37" s="86">
        <v>3774792</v>
      </c>
      <c r="L37" s="86">
        <f t="shared" si="1"/>
        <v>293962810</v>
      </c>
      <c r="M37" s="86">
        <v>86233</v>
      </c>
      <c r="N37" s="86">
        <f t="shared" si="2"/>
        <v>293876577</v>
      </c>
      <c r="O37" s="6">
        <v>30</v>
      </c>
    </row>
    <row r="38" spans="1:15" x14ac:dyDescent="0.25">
      <c r="A38" s="1">
        <v>31</v>
      </c>
      <c r="B38" s="1" t="s">
        <v>90</v>
      </c>
      <c r="C38" s="86">
        <v>20656688</v>
      </c>
      <c r="D38" s="86">
        <v>0</v>
      </c>
      <c r="E38" s="86">
        <v>30066904</v>
      </c>
      <c r="F38" s="86">
        <v>0</v>
      </c>
      <c r="G38" s="86">
        <f t="shared" si="0"/>
        <v>50723592</v>
      </c>
      <c r="H38" s="86">
        <v>33476249</v>
      </c>
      <c r="I38" s="86">
        <v>0</v>
      </c>
      <c r="J38" s="86">
        <v>17247343</v>
      </c>
      <c r="K38" s="86">
        <v>0</v>
      </c>
      <c r="L38" s="86">
        <f t="shared" si="1"/>
        <v>50723592</v>
      </c>
      <c r="M38" s="86">
        <v>0</v>
      </c>
      <c r="N38" s="86">
        <f t="shared" si="2"/>
        <v>50723592</v>
      </c>
      <c r="O38" s="6">
        <v>31</v>
      </c>
    </row>
    <row r="39" spans="1:15" x14ac:dyDescent="0.25">
      <c r="A39" s="1">
        <v>32</v>
      </c>
      <c r="B39" s="1" t="s">
        <v>91</v>
      </c>
      <c r="C39" s="86">
        <v>91277981</v>
      </c>
      <c r="D39" s="86">
        <v>0</v>
      </c>
      <c r="E39" s="86">
        <v>47779466</v>
      </c>
      <c r="F39" s="86">
        <v>0</v>
      </c>
      <c r="G39" s="86">
        <f t="shared" si="0"/>
        <v>139057447</v>
      </c>
      <c r="H39" s="86">
        <v>113945467</v>
      </c>
      <c r="I39" s="86">
        <v>0</v>
      </c>
      <c r="J39" s="86">
        <v>16457282</v>
      </c>
      <c r="K39" s="86">
        <v>8654698</v>
      </c>
      <c r="L39" s="86">
        <f t="shared" si="1"/>
        <v>139057447</v>
      </c>
      <c r="M39" s="86">
        <v>0</v>
      </c>
      <c r="N39" s="86">
        <f t="shared" si="2"/>
        <v>139057447</v>
      </c>
      <c r="O39" s="6">
        <v>32</v>
      </c>
    </row>
    <row r="40" spans="1:15" x14ac:dyDescent="0.25">
      <c r="A40" s="1">
        <v>33</v>
      </c>
      <c r="B40" s="1" t="s">
        <v>33</v>
      </c>
      <c r="C40" s="86">
        <v>52255755</v>
      </c>
      <c r="D40" s="86">
        <v>0</v>
      </c>
      <c r="E40" s="86">
        <v>110808051</v>
      </c>
      <c r="F40" s="86">
        <v>0</v>
      </c>
      <c r="G40" s="86">
        <f t="shared" si="0"/>
        <v>163063806</v>
      </c>
      <c r="H40" s="86">
        <v>91669822</v>
      </c>
      <c r="I40" s="86">
        <v>0</v>
      </c>
      <c r="J40" s="86">
        <v>71393984</v>
      </c>
      <c r="K40" s="86">
        <v>0</v>
      </c>
      <c r="L40" s="86">
        <f t="shared" si="1"/>
        <v>163063806</v>
      </c>
      <c r="M40" s="86">
        <v>0</v>
      </c>
      <c r="N40" s="86">
        <f t="shared" si="2"/>
        <v>163063806</v>
      </c>
      <c r="O40" s="6">
        <v>33</v>
      </c>
    </row>
    <row r="41" spans="1:15" x14ac:dyDescent="0.25">
      <c r="A41" s="1">
        <v>34</v>
      </c>
      <c r="B41" s="1" t="s">
        <v>92</v>
      </c>
      <c r="C41" s="86">
        <v>173078192</v>
      </c>
      <c r="D41" s="86">
        <v>0</v>
      </c>
      <c r="E41" s="86">
        <v>273583635</v>
      </c>
      <c r="F41" s="86">
        <v>0</v>
      </c>
      <c r="G41" s="86">
        <f t="shared" si="0"/>
        <v>446661827</v>
      </c>
      <c r="H41" s="86">
        <v>324572623</v>
      </c>
      <c r="I41" s="86">
        <v>0</v>
      </c>
      <c r="J41" s="86">
        <v>122089204</v>
      </c>
      <c r="K41" s="86">
        <v>0</v>
      </c>
      <c r="L41" s="86">
        <f t="shared" si="1"/>
        <v>446661827</v>
      </c>
      <c r="M41" s="86">
        <v>0</v>
      </c>
      <c r="N41" s="86">
        <f t="shared" si="2"/>
        <v>446661827</v>
      </c>
      <c r="O41" s="6">
        <v>34</v>
      </c>
    </row>
    <row r="42" spans="1:15" x14ac:dyDescent="0.25">
      <c r="A42" s="1">
        <v>35</v>
      </c>
      <c r="B42" s="1" t="s">
        <v>93</v>
      </c>
      <c r="C42" s="86">
        <v>17963532</v>
      </c>
      <c r="D42" s="86">
        <v>14147000</v>
      </c>
      <c r="E42" s="86">
        <v>38932489</v>
      </c>
      <c r="F42" s="86">
        <v>0</v>
      </c>
      <c r="G42" s="86">
        <f t="shared" si="0"/>
        <v>71043021</v>
      </c>
      <c r="H42" s="86">
        <v>44607102</v>
      </c>
      <c r="I42" s="86">
        <v>0</v>
      </c>
      <c r="J42" s="86">
        <v>18675808</v>
      </c>
      <c r="K42" s="86">
        <v>7760111</v>
      </c>
      <c r="L42" s="86">
        <f t="shared" si="1"/>
        <v>71043021</v>
      </c>
      <c r="M42" s="86">
        <v>0</v>
      </c>
      <c r="N42" s="86">
        <f t="shared" si="2"/>
        <v>71043021</v>
      </c>
      <c r="O42" s="6">
        <v>35</v>
      </c>
    </row>
    <row r="43" spans="1:15" x14ac:dyDescent="0.25">
      <c r="A43" s="1">
        <v>36</v>
      </c>
      <c r="B43" s="1" t="s">
        <v>94</v>
      </c>
      <c r="C43" s="86">
        <v>48078632</v>
      </c>
      <c r="D43" s="86">
        <v>0</v>
      </c>
      <c r="E43" s="86">
        <v>81111572</v>
      </c>
      <c r="F43" s="86">
        <v>0</v>
      </c>
      <c r="G43" s="86">
        <f t="shared" si="0"/>
        <v>129190204</v>
      </c>
      <c r="H43" s="86">
        <v>92359565</v>
      </c>
      <c r="I43" s="86">
        <v>0</v>
      </c>
      <c r="J43" s="86">
        <v>29478806</v>
      </c>
      <c r="K43" s="86">
        <v>7351833</v>
      </c>
      <c r="L43" s="86">
        <f t="shared" si="1"/>
        <v>129190204</v>
      </c>
      <c r="M43" s="86">
        <v>0</v>
      </c>
      <c r="N43" s="86">
        <f t="shared" si="2"/>
        <v>129190204</v>
      </c>
      <c r="O43" s="6">
        <v>36</v>
      </c>
    </row>
    <row r="44" spans="1:15" x14ac:dyDescent="0.25">
      <c r="A44" s="1">
        <v>37</v>
      </c>
      <c r="B44" s="1" t="s">
        <v>95</v>
      </c>
      <c r="C44" s="86">
        <v>97951795</v>
      </c>
      <c r="D44" s="86">
        <v>0</v>
      </c>
      <c r="E44" s="86">
        <v>67840664</v>
      </c>
      <c r="F44" s="86">
        <v>0</v>
      </c>
      <c r="G44" s="86">
        <f t="shared" si="0"/>
        <v>165792459</v>
      </c>
      <c r="H44" s="86">
        <v>34819184</v>
      </c>
      <c r="I44" s="86">
        <v>0</v>
      </c>
      <c r="J44" s="86">
        <v>14973115</v>
      </c>
      <c r="K44" s="86">
        <v>116000160</v>
      </c>
      <c r="L44" s="86">
        <f t="shared" si="1"/>
        <v>165792459</v>
      </c>
      <c r="M44" s="86">
        <v>0</v>
      </c>
      <c r="N44" s="86">
        <f t="shared" si="2"/>
        <v>165792459</v>
      </c>
      <c r="O44" s="6">
        <v>37</v>
      </c>
    </row>
    <row r="45" spans="1:15" x14ac:dyDescent="0.25">
      <c r="A45" s="1">
        <v>38</v>
      </c>
      <c r="B45" s="1" t="s">
        <v>96</v>
      </c>
      <c r="C45" s="86">
        <v>13483611</v>
      </c>
      <c r="D45" s="86">
        <v>0</v>
      </c>
      <c r="E45" s="86">
        <v>26023235</v>
      </c>
      <c r="F45" s="86">
        <v>0</v>
      </c>
      <c r="G45" s="86">
        <f t="shared" si="0"/>
        <v>39506846</v>
      </c>
      <c r="H45" s="86">
        <v>31700665</v>
      </c>
      <c r="I45" s="86">
        <v>0</v>
      </c>
      <c r="J45" s="86">
        <v>7729884</v>
      </c>
      <c r="K45" s="86">
        <v>76297</v>
      </c>
      <c r="L45" s="86">
        <f t="shared" si="1"/>
        <v>39506846</v>
      </c>
      <c r="M45" s="86">
        <v>0</v>
      </c>
      <c r="N45" s="86">
        <f t="shared" si="2"/>
        <v>39506846</v>
      </c>
      <c r="O45" s="6">
        <v>38</v>
      </c>
    </row>
    <row r="46" spans="1:15" x14ac:dyDescent="0.25">
      <c r="A46" s="1">
        <v>39</v>
      </c>
      <c r="B46" s="1" t="s">
        <v>97</v>
      </c>
      <c r="C46" s="86">
        <v>59863542</v>
      </c>
      <c r="D46" s="86">
        <v>3600000</v>
      </c>
      <c r="E46" s="86">
        <v>42606423</v>
      </c>
      <c r="F46" s="86">
        <v>0</v>
      </c>
      <c r="G46" s="86">
        <f t="shared" si="0"/>
        <v>106069965</v>
      </c>
      <c r="H46" s="86">
        <v>71098474</v>
      </c>
      <c r="I46" s="86">
        <v>0</v>
      </c>
      <c r="J46" s="86">
        <v>7495629</v>
      </c>
      <c r="K46" s="86">
        <v>27475862</v>
      </c>
      <c r="L46" s="86">
        <f t="shared" si="1"/>
        <v>106069965</v>
      </c>
      <c r="M46" s="86">
        <v>0</v>
      </c>
      <c r="N46" s="86">
        <f t="shared" si="2"/>
        <v>106069965</v>
      </c>
      <c r="O46" s="6">
        <v>39</v>
      </c>
    </row>
    <row r="47" spans="1:15" x14ac:dyDescent="0.25">
      <c r="A47" s="1">
        <v>40</v>
      </c>
      <c r="B47" s="1" t="s">
        <v>98</v>
      </c>
      <c r="C47" s="90">
        <v>39895618</v>
      </c>
      <c r="D47" s="90">
        <v>3375000</v>
      </c>
      <c r="E47" s="90">
        <v>50072472</v>
      </c>
      <c r="F47" s="90">
        <v>0</v>
      </c>
      <c r="G47" s="90">
        <f t="shared" si="0"/>
        <v>93343090</v>
      </c>
      <c r="H47" s="90">
        <v>29154849</v>
      </c>
      <c r="I47" s="90">
        <v>0</v>
      </c>
      <c r="J47" s="90">
        <v>35207612</v>
      </c>
      <c r="K47" s="90">
        <v>28980629</v>
      </c>
      <c r="L47" s="90">
        <f t="shared" si="1"/>
        <v>93343090</v>
      </c>
      <c r="M47" s="90">
        <v>0</v>
      </c>
      <c r="N47" s="90">
        <f t="shared" si="2"/>
        <v>93343090</v>
      </c>
      <c r="O47" s="6">
        <v>40</v>
      </c>
    </row>
    <row r="48" spans="1:15" x14ac:dyDescent="0.25">
      <c r="A48" s="1">
        <v>41</v>
      </c>
      <c r="B48" s="1" t="s">
        <v>99</v>
      </c>
      <c r="C48" s="86">
        <v>53112561</v>
      </c>
      <c r="D48" s="86">
        <v>1866791</v>
      </c>
      <c r="E48" s="86">
        <v>64125317</v>
      </c>
      <c r="F48" s="86">
        <v>0</v>
      </c>
      <c r="G48" s="86">
        <f t="shared" si="0"/>
        <v>119104669</v>
      </c>
      <c r="H48" s="86">
        <v>81711021</v>
      </c>
      <c r="I48" s="86">
        <v>0</v>
      </c>
      <c r="J48" s="86">
        <v>37393648</v>
      </c>
      <c r="K48" s="86">
        <v>0</v>
      </c>
      <c r="L48" s="86">
        <f t="shared" si="1"/>
        <v>119104669</v>
      </c>
      <c r="M48" s="86">
        <v>0</v>
      </c>
      <c r="N48" s="86">
        <f t="shared" si="2"/>
        <v>119104669</v>
      </c>
      <c r="O48" s="6">
        <v>41</v>
      </c>
    </row>
    <row r="49" spans="1:15" x14ac:dyDescent="0.25">
      <c r="A49" s="1">
        <v>42</v>
      </c>
      <c r="B49" s="1" t="s">
        <v>100</v>
      </c>
      <c r="C49" s="86">
        <v>161464578</v>
      </c>
      <c r="D49" s="86">
        <v>0</v>
      </c>
      <c r="E49" s="86">
        <v>240858617</v>
      </c>
      <c r="F49" s="86">
        <v>0</v>
      </c>
      <c r="G49" s="86">
        <f t="shared" si="0"/>
        <v>402323195</v>
      </c>
      <c r="H49" s="86">
        <v>256617764</v>
      </c>
      <c r="I49" s="86">
        <v>0</v>
      </c>
      <c r="J49" s="86">
        <v>126786189</v>
      </c>
      <c r="K49" s="86">
        <v>18919242</v>
      </c>
      <c r="L49" s="86">
        <f t="shared" si="1"/>
        <v>402323195</v>
      </c>
      <c r="M49" s="86">
        <v>0</v>
      </c>
      <c r="N49" s="86">
        <f t="shared" si="2"/>
        <v>402323195</v>
      </c>
      <c r="O49" s="6">
        <v>42</v>
      </c>
    </row>
    <row r="50" spans="1:15" x14ac:dyDescent="0.25">
      <c r="A50" s="1">
        <v>43</v>
      </c>
      <c r="B50" s="1" t="s">
        <v>101</v>
      </c>
      <c r="C50" s="86">
        <v>1006291716</v>
      </c>
      <c r="D50" s="86">
        <v>0</v>
      </c>
      <c r="E50" s="86">
        <v>989403890</v>
      </c>
      <c r="F50" s="86">
        <v>0</v>
      </c>
      <c r="G50" s="86">
        <f t="shared" si="0"/>
        <v>1995695606</v>
      </c>
      <c r="H50" s="86">
        <v>959909912</v>
      </c>
      <c r="I50" s="86">
        <v>21767080</v>
      </c>
      <c r="J50" s="86">
        <v>548783888</v>
      </c>
      <c r="K50" s="86">
        <v>465234726</v>
      </c>
      <c r="L50" s="86">
        <f t="shared" si="1"/>
        <v>1995695606</v>
      </c>
      <c r="M50" s="86">
        <v>55472355</v>
      </c>
      <c r="N50" s="86">
        <f t="shared" si="2"/>
        <v>1940223251</v>
      </c>
      <c r="O50" s="6">
        <v>43</v>
      </c>
    </row>
    <row r="51" spans="1:15" x14ac:dyDescent="0.25">
      <c r="A51" s="1">
        <v>44</v>
      </c>
      <c r="B51" s="1" t="s">
        <v>102</v>
      </c>
      <c r="C51" s="86">
        <v>112495219</v>
      </c>
      <c r="D51" s="86">
        <v>0</v>
      </c>
      <c r="E51" s="86">
        <v>90512369</v>
      </c>
      <c r="F51" s="86">
        <v>0</v>
      </c>
      <c r="G51" s="86">
        <f t="shared" si="0"/>
        <v>203007588</v>
      </c>
      <c r="H51" s="86">
        <v>100101756</v>
      </c>
      <c r="I51" s="86">
        <v>0</v>
      </c>
      <c r="J51" s="86">
        <v>102905832</v>
      </c>
      <c r="K51" s="86">
        <v>0</v>
      </c>
      <c r="L51" s="86">
        <f t="shared" si="1"/>
        <v>203007588</v>
      </c>
      <c r="M51" s="86">
        <v>0</v>
      </c>
      <c r="N51" s="86">
        <f t="shared" si="2"/>
        <v>203007588</v>
      </c>
      <c r="O51" s="6">
        <v>44</v>
      </c>
    </row>
    <row r="52" spans="1:15" x14ac:dyDescent="0.25">
      <c r="A52" s="1">
        <v>45</v>
      </c>
      <c r="B52" s="1" t="s">
        <v>103</v>
      </c>
      <c r="C52" s="86">
        <v>124646</v>
      </c>
      <c r="D52" s="86">
        <v>0</v>
      </c>
      <c r="E52" s="86">
        <v>5301102</v>
      </c>
      <c r="F52" s="86">
        <v>0</v>
      </c>
      <c r="G52" s="86">
        <f t="shared" si="0"/>
        <v>5425748</v>
      </c>
      <c r="H52" s="86">
        <v>4063352</v>
      </c>
      <c r="I52" s="86">
        <v>0</v>
      </c>
      <c r="J52" s="86">
        <v>1112599</v>
      </c>
      <c r="K52" s="86">
        <v>249797</v>
      </c>
      <c r="L52" s="86">
        <f t="shared" si="1"/>
        <v>5425748</v>
      </c>
      <c r="M52" s="86">
        <v>0</v>
      </c>
      <c r="N52" s="86">
        <f t="shared" si="2"/>
        <v>5425748</v>
      </c>
      <c r="O52" s="6">
        <v>45</v>
      </c>
    </row>
    <row r="53" spans="1:15" x14ac:dyDescent="0.25">
      <c r="A53" s="1">
        <v>46</v>
      </c>
      <c r="B53" s="1" t="s">
        <v>104</v>
      </c>
      <c r="C53" s="86">
        <v>139900880</v>
      </c>
      <c r="D53" s="86">
        <v>0</v>
      </c>
      <c r="E53" s="86">
        <v>85159507</v>
      </c>
      <c r="F53" s="86">
        <v>0</v>
      </c>
      <c r="G53" s="86">
        <f t="shared" si="0"/>
        <v>225060387</v>
      </c>
      <c r="H53" s="86">
        <v>118384473</v>
      </c>
      <c r="I53" s="86">
        <v>0</v>
      </c>
      <c r="J53" s="86">
        <v>70208679</v>
      </c>
      <c r="K53" s="86">
        <v>36467235</v>
      </c>
      <c r="L53" s="86">
        <f t="shared" si="1"/>
        <v>225060387</v>
      </c>
      <c r="M53" s="86">
        <v>0</v>
      </c>
      <c r="N53" s="86">
        <f t="shared" si="2"/>
        <v>225060387</v>
      </c>
      <c r="O53" s="6">
        <v>46</v>
      </c>
    </row>
    <row r="54" spans="1:15" x14ac:dyDescent="0.25">
      <c r="A54" s="1">
        <v>47</v>
      </c>
      <c r="B54" s="1" t="s">
        <v>105</v>
      </c>
      <c r="C54" s="86">
        <v>161829805</v>
      </c>
      <c r="D54" s="86">
        <v>0</v>
      </c>
      <c r="E54" s="86">
        <v>173511655</v>
      </c>
      <c r="F54" s="86">
        <v>0</v>
      </c>
      <c r="G54" s="86">
        <f t="shared" si="0"/>
        <v>335341460</v>
      </c>
      <c r="H54" s="86">
        <v>228036694</v>
      </c>
      <c r="I54" s="86">
        <v>0</v>
      </c>
      <c r="J54" s="86">
        <v>74436633</v>
      </c>
      <c r="K54" s="86">
        <v>32868133</v>
      </c>
      <c r="L54" s="86">
        <f t="shared" si="1"/>
        <v>335341460</v>
      </c>
      <c r="M54" s="86">
        <v>0</v>
      </c>
      <c r="N54" s="86">
        <f t="shared" si="2"/>
        <v>335341460</v>
      </c>
      <c r="O54" s="6">
        <v>47</v>
      </c>
    </row>
    <row r="55" spans="1:15" x14ac:dyDescent="0.25">
      <c r="A55" s="1">
        <v>48</v>
      </c>
      <c r="B55" s="1" t="s">
        <v>106</v>
      </c>
      <c r="C55" s="86">
        <v>0</v>
      </c>
      <c r="D55" s="86">
        <v>0</v>
      </c>
      <c r="E55" s="86">
        <v>11508006</v>
      </c>
      <c r="F55" s="86">
        <v>0</v>
      </c>
      <c r="G55" s="86">
        <f t="shared" si="0"/>
        <v>11508006</v>
      </c>
      <c r="H55" s="86">
        <v>10094532</v>
      </c>
      <c r="I55" s="86">
        <v>0</v>
      </c>
      <c r="J55" s="86">
        <v>1413474</v>
      </c>
      <c r="K55" s="86">
        <v>0</v>
      </c>
      <c r="L55" s="86">
        <f t="shared" si="1"/>
        <v>11508006</v>
      </c>
      <c r="M55" s="86">
        <v>0</v>
      </c>
      <c r="N55" s="86">
        <f t="shared" si="2"/>
        <v>11508006</v>
      </c>
      <c r="O55" s="6">
        <v>48</v>
      </c>
    </row>
    <row r="56" spans="1:15" x14ac:dyDescent="0.25">
      <c r="A56" s="1">
        <v>49</v>
      </c>
      <c r="B56" s="1" t="s">
        <v>107</v>
      </c>
      <c r="C56" s="86">
        <v>93651873</v>
      </c>
      <c r="D56" s="86">
        <v>0</v>
      </c>
      <c r="E56" s="86">
        <v>54777220</v>
      </c>
      <c r="F56" s="86">
        <v>0</v>
      </c>
      <c r="G56" s="86">
        <f t="shared" si="0"/>
        <v>148429093</v>
      </c>
      <c r="H56" s="86">
        <v>103760247</v>
      </c>
      <c r="I56" s="86">
        <v>0</v>
      </c>
      <c r="J56" s="86">
        <v>19689053</v>
      </c>
      <c r="K56" s="86">
        <v>24979793</v>
      </c>
      <c r="L56" s="86">
        <f t="shared" si="1"/>
        <v>148429093</v>
      </c>
      <c r="M56" s="86">
        <v>0</v>
      </c>
      <c r="N56" s="86">
        <f t="shared" si="2"/>
        <v>148429093</v>
      </c>
      <c r="O56" s="6">
        <v>49</v>
      </c>
    </row>
    <row r="57" spans="1:15" x14ac:dyDescent="0.25">
      <c r="A57" s="1">
        <v>50</v>
      </c>
      <c r="B57" s="1" t="s">
        <v>108</v>
      </c>
      <c r="C57" s="90">
        <v>26570497</v>
      </c>
      <c r="D57" s="90">
        <v>0</v>
      </c>
      <c r="E57" s="90">
        <v>27701325</v>
      </c>
      <c r="F57" s="90">
        <v>0</v>
      </c>
      <c r="G57" s="90">
        <f t="shared" si="0"/>
        <v>54271822</v>
      </c>
      <c r="H57" s="90">
        <v>39064670</v>
      </c>
      <c r="I57" s="90">
        <v>0</v>
      </c>
      <c r="J57" s="90">
        <v>15207152</v>
      </c>
      <c r="K57" s="90">
        <v>0</v>
      </c>
      <c r="L57" s="90">
        <f t="shared" si="1"/>
        <v>54271822</v>
      </c>
      <c r="M57" s="90">
        <v>0</v>
      </c>
      <c r="N57" s="90">
        <f t="shared" si="2"/>
        <v>54271822</v>
      </c>
      <c r="O57" s="6">
        <v>50</v>
      </c>
    </row>
    <row r="58" spans="1:15" x14ac:dyDescent="0.25">
      <c r="A58" s="1">
        <v>51</v>
      </c>
      <c r="B58" s="1" t="s">
        <v>109</v>
      </c>
      <c r="C58" s="90">
        <v>6893331</v>
      </c>
      <c r="D58" s="90">
        <v>0</v>
      </c>
      <c r="E58" s="90">
        <v>18839702</v>
      </c>
      <c r="F58" s="90">
        <v>0</v>
      </c>
      <c r="G58" s="90">
        <f t="shared" si="0"/>
        <v>25733033</v>
      </c>
      <c r="H58" s="90">
        <v>15916320</v>
      </c>
      <c r="I58" s="90">
        <v>0</v>
      </c>
      <c r="J58" s="90">
        <v>9651900</v>
      </c>
      <c r="K58" s="90">
        <v>164813</v>
      </c>
      <c r="L58" s="90">
        <f t="shared" si="1"/>
        <v>25733033</v>
      </c>
      <c r="M58" s="90">
        <v>0</v>
      </c>
      <c r="N58" s="90">
        <f t="shared" si="2"/>
        <v>25733033</v>
      </c>
      <c r="O58" s="6">
        <v>51</v>
      </c>
    </row>
    <row r="59" spans="1:15" x14ac:dyDescent="0.25">
      <c r="A59" s="1">
        <v>52</v>
      </c>
      <c r="B59" s="1" t="s">
        <v>110</v>
      </c>
      <c r="C59" s="86">
        <v>22512724</v>
      </c>
      <c r="D59" s="86">
        <v>0</v>
      </c>
      <c r="E59" s="86">
        <v>64322448</v>
      </c>
      <c r="F59" s="86">
        <v>0</v>
      </c>
      <c r="G59" s="86">
        <f t="shared" si="0"/>
        <v>86835172</v>
      </c>
      <c r="H59" s="86">
        <v>56222217</v>
      </c>
      <c r="I59" s="86">
        <v>0</v>
      </c>
      <c r="J59" s="86">
        <v>10888484</v>
      </c>
      <c r="K59" s="86">
        <v>19724471</v>
      </c>
      <c r="L59" s="86">
        <f t="shared" si="1"/>
        <v>86835172</v>
      </c>
      <c r="M59" s="86">
        <v>0</v>
      </c>
      <c r="N59" s="86">
        <f t="shared" si="2"/>
        <v>86835172</v>
      </c>
      <c r="O59" s="6">
        <v>52</v>
      </c>
    </row>
    <row r="60" spans="1:15" x14ac:dyDescent="0.25">
      <c r="A60" s="1">
        <v>53</v>
      </c>
      <c r="B60" s="1" t="s">
        <v>111</v>
      </c>
      <c r="C60" s="86">
        <v>1219786141</v>
      </c>
      <c r="D60" s="86">
        <v>0</v>
      </c>
      <c r="E60" s="86">
        <v>2393614921</v>
      </c>
      <c r="F60" s="86">
        <v>0</v>
      </c>
      <c r="G60" s="86">
        <f t="shared" si="0"/>
        <v>3613401062</v>
      </c>
      <c r="H60" s="86">
        <v>2526482787</v>
      </c>
      <c r="I60" s="86">
        <v>114929054</v>
      </c>
      <c r="J60" s="86">
        <v>641561246</v>
      </c>
      <c r="K60" s="86">
        <v>330427975</v>
      </c>
      <c r="L60" s="86">
        <f t="shared" si="1"/>
        <v>3613401062</v>
      </c>
      <c r="M60" s="86">
        <v>33690961</v>
      </c>
      <c r="N60" s="86">
        <f t="shared" si="2"/>
        <v>3579710101</v>
      </c>
      <c r="O60" s="6">
        <v>53</v>
      </c>
    </row>
    <row r="61" spans="1:15" x14ac:dyDescent="0.25">
      <c r="A61" s="1">
        <v>54</v>
      </c>
      <c r="B61" s="1" t="s">
        <v>112</v>
      </c>
      <c r="C61" s="86">
        <v>59734388</v>
      </c>
      <c r="D61" s="86">
        <v>0</v>
      </c>
      <c r="E61" s="86">
        <v>70249082</v>
      </c>
      <c r="F61" s="86">
        <v>0</v>
      </c>
      <c r="G61" s="86">
        <f t="shared" si="0"/>
        <v>129983470</v>
      </c>
      <c r="H61" s="86">
        <v>78751375</v>
      </c>
      <c r="I61" s="86">
        <v>0</v>
      </c>
      <c r="J61" s="86">
        <v>51232095</v>
      </c>
      <c r="K61" s="86">
        <v>0</v>
      </c>
      <c r="L61" s="86">
        <f t="shared" si="1"/>
        <v>129983470</v>
      </c>
      <c r="M61" s="86">
        <v>0</v>
      </c>
      <c r="N61" s="86">
        <f t="shared" si="2"/>
        <v>129983470</v>
      </c>
      <c r="O61" s="6">
        <v>54</v>
      </c>
    </row>
    <row r="62" spans="1:15" x14ac:dyDescent="0.25">
      <c r="A62" s="1">
        <v>55</v>
      </c>
      <c r="B62" s="1" t="s">
        <v>113</v>
      </c>
      <c r="C62" s="86">
        <v>8430791</v>
      </c>
      <c r="D62" s="86">
        <v>0</v>
      </c>
      <c r="E62" s="86">
        <v>18367797</v>
      </c>
      <c r="F62" s="86">
        <v>0</v>
      </c>
      <c r="G62" s="86">
        <f t="shared" si="0"/>
        <v>26798588</v>
      </c>
      <c r="H62" s="86">
        <v>22093135</v>
      </c>
      <c r="I62" s="86">
        <v>0</v>
      </c>
      <c r="J62" s="86">
        <v>4705453</v>
      </c>
      <c r="K62" s="86">
        <v>0</v>
      </c>
      <c r="L62" s="86">
        <f t="shared" si="1"/>
        <v>26798588</v>
      </c>
      <c r="M62" s="86">
        <v>0</v>
      </c>
      <c r="N62" s="86">
        <f t="shared" si="2"/>
        <v>26798588</v>
      </c>
      <c r="O62" s="6">
        <v>55</v>
      </c>
    </row>
    <row r="63" spans="1:15" x14ac:dyDescent="0.25">
      <c r="A63" s="1">
        <v>56</v>
      </c>
      <c r="B63" s="1" t="s">
        <v>114</v>
      </c>
      <c r="C63" s="86">
        <v>24641000</v>
      </c>
      <c r="D63" s="86">
        <v>310000</v>
      </c>
      <c r="E63" s="86">
        <v>23267818</v>
      </c>
      <c r="F63" s="86">
        <v>0</v>
      </c>
      <c r="G63" s="86">
        <f t="shared" si="0"/>
        <v>48218818</v>
      </c>
      <c r="H63" s="86">
        <v>20370698</v>
      </c>
      <c r="I63" s="86">
        <v>0</v>
      </c>
      <c r="J63" s="86">
        <v>27848120</v>
      </c>
      <c r="K63" s="86">
        <v>0</v>
      </c>
      <c r="L63" s="86">
        <f t="shared" si="1"/>
        <v>48218818</v>
      </c>
      <c r="M63" s="86">
        <v>0</v>
      </c>
      <c r="N63" s="86">
        <f t="shared" si="2"/>
        <v>48218818</v>
      </c>
      <c r="O63" s="6">
        <v>56</v>
      </c>
    </row>
    <row r="64" spans="1:15" x14ac:dyDescent="0.25">
      <c r="A64" s="1">
        <v>57</v>
      </c>
      <c r="B64" s="1" t="s">
        <v>115</v>
      </c>
      <c r="C64" s="86">
        <v>1800019</v>
      </c>
      <c r="D64" s="86">
        <v>0</v>
      </c>
      <c r="E64" s="86">
        <v>15067525</v>
      </c>
      <c r="F64" s="86">
        <v>0</v>
      </c>
      <c r="G64" s="86">
        <f t="shared" si="0"/>
        <v>16867544</v>
      </c>
      <c r="H64" s="86">
        <v>13486501</v>
      </c>
      <c r="I64" s="86">
        <v>0</v>
      </c>
      <c r="J64" s="86">
        <v>3381043</v>
      </c>
      <c r="K64" s="86">
        <v>0</v>
      </c>
      <c r="L64" s="86">
        <f t="shared" si="1"/>
        <v>16867544</v>
      </c>
      <c r="M64" s="86">
        <v>0</v>
      </c>
      <c r="N64" s="86">
        <f t="shared" si="2"/>
        <v>16867544</v>
      </c>
      <c r="O64" s="6">
        <v>57</v>
      </c>
    </row>
    <row r="65" spans="1:15" x14ac:dyDescent="0.25">
      <c r="A65" s="1">
        <v>58</v>
      </c>
      <c r="B65" s="1" t="s">
        <v>116</v>
      </c>
      <c r="C65" s="86">
        <v>127050787</v>
      </c>
      <c r="D65" s="86">
        <v>0</v>
      </c>
      <c r="E65" s="86">
        <v>58248700</v>
      </c>
      <c r="F65" s="86">
        <v>0</v>
      </c>
      <c r="G65" s="86">
        <f t="shared" si="0"/>
        <v>185299487</v>
      </c>
      <c r="H65" s="86">
        <v>174614705</v>
      </c>
      <c r="I65" s="86">
        <v>0</v>
      </c>
      <c r="J65" s="86">
        <v>10684782</v>
      </c>
      <c r="K65" s="86">
        <v>0</v>
      </c>
      <c r="L65" s="86">
        <f t="shared" si="1"/>
        <v>185299487</v>
      </c>
      <c r="M65" s="86">
        <v>0</v>
      </c>
      <c r="N65" s="86">
        <f t="shared" si="2"/>
        <v>185299487</v>
      </c>
      <c r="O65" s="6">
        <v>58</v>
      </c>
    </row>
    <row r="66" spans="1:15" x14ac:dyDescent="0.25">
      <c r="A66" s="1">
        <v>59</v>
      </c>
      <c r="B66" s="1" t="s">
        <v>117</v>
      </c>
      <c r="C66" s="86">
        <v>19159100</v>
      </c>
      <c r="D66" s="86">
        <v>0</v>
      </c>
      <c r="E66" s="86">
        <v>18020076</v>
      </c>
      <c r="F66" s="86">
        <v>0</v>
      </c>
      <c r="G66" s="86">
        <f t="shared" si="0"/>
        <v>37179176</v>
      </c>
      <c r="H66" s="86">
        <v>27560689</v>
      </c>
      <c r="I66" s="86">
        <v>0</v>
      </c>
      <c r="J66" s="86">
        <v>9618487</v>
      </c>
      <c r="K66" s="86">
        <v>0</v>
      </c>
      <c r="L66" s="86">
        <f t="shared" si="1"/>
        <v>37179176</v>
      </c>
      <c r="M66" s="86">
        <v>0</v>
      </c>
      <c r="N66" s="86">
        <f t="shared" si="2"/>
        <v>37179176</v>
      </c>
      <c r="O66" s="6">
        <v>59</v>
      </c>
    </row>
    <row r="67" spans="1:15" x14ac:dyDescent="0.25">
      <c r="A67" s="1">
        <v>60</v>
      </c>
      <c r="B67" s="1" t="s">
        <v>118</v>
      </c>
      <c r="C67" s="86">
        <v>184129355</v>
      </c>
      <c r="D67" s="86">
        <v>500000</v>
      </c>
      <c r="E67" s="86">
        <v>138587390</v>
      </c>
      <c r="F67" s="86">
        <v>0</v>
      </c>
      <c r="G67" s="86">
        <f t="shared" si="0"/>
        <v>323216745</v>
      </c>
      <c r="H67" s="86">
        <v>170882667</v>
      </c>
      <c r="I67" s="86">
        <v>0</v>
      </c>
      <c r="J67" s="86">
        <v>145780019</v>
      </c>
      <c r="K67" s="86">
        <v>6554059</v>
      </c>
      <c r="L67" s="86">
        <f t="shared" si="1"/>
        <v>323216745</v>
      </c>
      <c r="M67" s="86">
        <v>0</v>
      </c>
      <c r="N67" s="86">
        <f t="shared" si="2"/>
        <v>323216745</v>
      </c>
      <c r="O67" s="6">
        <v>60</v>
      </c>
    </row>
    <row r="68" spans="1:15" x14ac:dyDescent="0.25">
      <c r="A68" s="1">
        <v>61</v>
      </c>
      <c r="B68" s="1" t="s">
        <v>119</v>
      </c>
      <c r="C68" s="86">
        <v>19748849</v>
      </c>
      <c r="D68" s="86">
        <v>0</v>
      </c>
      <c r="E68" s="86">
        <v>28902047</v>
      </c>
      <c r="F68" s="86">
        <v>0</v>
      </c>
      <c r="G68" s="86">
        <f t="shared" si="0"/>
        <v>48650896</v>
      </c>
      <c r="H68" s="86">
        <v>35149465</v>
      </c>
      <c r="I68" s="86">
        <v>0</v>
      </c>
      <c r="J68" s="86">
        <v>13501431</v>
      </c>
      <c r="K68" s="86">
        <v>0</v>
      </c>
      <c r="L68" s="86">
        <f t="shared" si="1"/>
        <v>48650896</v>
      </c>
      <c r="M68" s="86">
        <v>0</v>
      </c>
      <c r="N68" s="86">
        <f t="shared" si="2"/>
        <v>48650896</v>
      </c>
      <c r="O68" s="6">
        <v>61</v>
      </c>
    </row>
    <row r="69" spans="1:15" x14ac:dyDescent="0.25">
      <c r="A69" s="1">
        <v>62</v>
      </c>
      <c r="B69" s="1" t="s">
        <v>120</v>
      </c>
      <c r="C69" s="86">
        <v>60963753</v>
      </c>
      <c r="D69" s="86">
        <v>0</v>
      </c>
      <c r="E69" s="86">
        <v>38751825</v>
      </c>
      <c r="F69" s="86">
        <v>0</v>
      </c>
      <c r="G69" s="86">
        <f t="shared" si="0"/>
        <v>99715578</v>
      </c>
      <c r="H69" s="86">
        <v>66486780</v>
      </c>
      <c r="I69" s="86">
        <v>0</v>
      </c>
      <c r="J69" s="86">
        <v>19576362</v>
      </c>
      <c r="K69" s="86">
        <v>13652436</v>
      </c>
      <c r="L69" s="86">
        <f t="shared" si="1"/>
        <v>99715578</v>
      </c>
      <c r="M69" s="86">
        <v>0</v>
      </c>
      <c r="N69" s="86">
        <f t="shared" si="2"/>
        <v>99715578</v>
      </c>
      <c r="O69" s="6">
        <v>62</v>
      </c>
    </row>
    <row r="70" spans="1:15" x14ac:dyDescent="0.25">
      <c r="A70" s="1">
        <v>63</v>
      </c>
      <c r="B70" s="1" t="s">
        <v>121</v>
      </c>
      <c r="C70" s="86">
        <v>47841203</v>
      </c>
      <c r="D70" s="86">
        <v>24260</v>
      </c>
      <c r="E70" s="86">
        <v>26068580</v>
      </c>
      <c r="F70" s="86">
        <v>0</v>
      </c>
      <c r="G70" s="86">
        <f t="shared" si="0"/>
        <v>73934043</v>
      </c>
      <c r="H70" s="86">
        <v>49809938</v>
      </c>
      <c r="I70" s="86">
        <v>0</v>
      </c>
      <c r="J70" s="86">
        <v>24101862</v>
      </c>
      <c r="K70" s="86">
        <v>22243</v>
      </c>
      <c r="L70" s="86">
        <f t="shared" si="1"/>
        <v>73934043</v>
      </c>
      <c r="M70" s="86">
        <v>0</v>
      </c>
      <c r="N70" s="86">
        <f t="shared" si="2"/>
        <v>73934043</v>
      </c>
      <c r="O70" s="6">
        <v>63</v>
      </c>
    </row>
    <row r="71" spans="1:15" x14ac:dyDescent="0.25">
      <c r="A71" s="1">
        <v>64</v>
      </c>
      <c r="B71" s="1" t="s">
        <v>122</v>
      </c>
      <c r="C71" s="86">
        <v>30836745</v>
      </c>
      <c r="D71" s="86">
        <v>0</v>
      </c>
      <c r="E71" s="86">
        <v>20029729</v>
      </c>
      <c r="F71" s="86">
        <v>0</v>
      </c>
      <c r="G71" s="86">
        <f t="shared" si="0"/>
        <v>50866474</v>
      </c>
      <c r="H71" s="86">
        <v>45536668</v>
      </c>
      <c r="I71" s="86">
        <v>0</v>
      </c>
      <c r="J71" s="86">
        <v>3079376</v>
      </c>
      <c r="K71" s="86">
        <v>2250430</v>
      </c>
      <c r="L71" s="86">
        <f t="shared" si="1"/>
        <v>50866474</v>
      </c>
      <c r="M71" s="86">
        <v>0</v>
      </c>
      <c r="N71" s="86">
        <f t="shared" si="2"/>
        <v>50866474</v>
      </c>
      <c r="O71" s="6">
        <v>64</v>
      </c>
    </row>
    <row r="72" spans="1:15" x14ac:dyDescent="0.25">
      <c r="A72" s="1">
        <v>65</v>
      </c>
      <c r="B72" s="1" t="s">
        <v>123</v>
      </c>
      <c r="C72" s="86">
        <v>1482319</v>
      </c>
      <c r="D72" s="86">
        <v>155163</v>
      </c>
      <c r="E72" s="86">
        <v>26670838</v>
      </c>
      <c r="F72" s="86">
        <v>0</v>
      </c>
      <c r="G72" s="86">
        <f t="shared" ref="G72:G102" si="3">(C72+D72+E72+F72)</f>
        <v>28308320</v>
      </c>
      <c r="H72" s="86">
        <v>22394598</v>
      </c>
      <c r="I72" s="86">
        <v>0</v>
      </c>
      <c r="J72" s="86">
        <v>5913722</v>
      </c>
      <c r="K72" s="86">
        <v>0</v>
      </c>
      <c r="L72" s="86">
        <f t="shared" ref="L72:L102" si="4">(H72+I72+J72+K72)</f>
        <v>28308320</v>
      </c>
      <c r="M72" s="86">
        <v>0</v>
      </c>
      <c r="N72" s="86">
        <f t="shared" ref="N72:N102" si="5">(G72-M72)</f>
        <v>28308320</v>
      </c>
      <c r="O72" s="6">
        <v>65</v>
      </c>
    </row>
    <row r="73" spans="1:15" x14ac:dyDescent="0.25">
      <c r="A73" s="1">
        <v>66</v>
      </c>
      <c r="B73" s="1" t="s">
        <v>124</v>
      </c>
      <c r="C73" s="86">
        <v>76199367</v>
      </c>
      <c r="D73" s="86">
        <v>0</v>
      </c>
      <c r="E73" s="86">
        <v>69647323</v>
      </c>
      <c r="F73" s="86">
        <v>0</v>
      </c>
      <c r="G73" s="86">
        <f t="shared" si="3"/>
        <v>145846690</v>
      </c>
      <c r="H73" s="86">
        <v>87840705</v>
      </c>
      <c r="I73" s="86">
        <v>0</v>
      </c>
      <c r="J73" s="86">
        <v>57947844</v>
      </c>
      <c r="K73" s="86">
        <v>58141</v>
      </c>
      <c r="L73" s="86">
        <f t="shared" si="4"/>
        <v>145846690</v>
      </c>
      <c r="M73" s="86">
        <v>0</v>
      </c>
      <c r="N73" s="86">
        <f t="shared" si="5"/>
        <v>145846690</v>
      </c>
      <c r="O73" s="6">
        <v>66</v>
      </c>
    </row>
    <row r="74" spans="1:15" x14ac:dyDescent="0.25">
      <c r="A74" s="1">
        <v>67</v>
      </c>
      <c r="B74" s="1" t="s">
        <v>125</v>
      </c>
      <c r="C74" s="86">
        <v>52329163</v>
      </c>
      <c r="D74" s="86">
        <v>0</v>
      </c>
      <c r="E74" s="86">
        <v>59277577</v>
      </c>
      <c r="F74" s="86">
        <v>0</v>
      </c>
      <c r="G74" s="86">
        <f t="shared" si="3"/>
        <v>111606740</v>
      </c>
      <c r="H74" s="86">
        <v>80870027</v>
      </c>
      <c r="I74" s="86">
        <v>0</v>
      </c>
      <c r="J74" s="86">
        <v>30736713</v>
      </c>
      <c r="K74" s="86">
        <v>0</v>
      </c>
      <c r="L74" s="86">
        <f t="shared" si="4"/>
        <v>111606740</v>
      </c>
      <c r="M74" s="86">
        <v>0</v>
      </c>
      <c r="N74" s="86">
        <f t="shared" si="5"/>
        <v>111606740</v>
      </c>
      <c r="O74" s="6">
        <v>67</v>
      </c>
    </row>
    <row r="75" spans="1:15" x14ac:dyDescent="0.25">
      <c r="A75" s="1">
        <v>68</v>
      </c>
      <c r="B75" s="1" t="s">
        <v>126</v>
      </c>
      <c r="C75" s="86">
        <v>34671596</v>
      </c>
      <c r="D75" s="86">
        <v>765000</v>
      </c>
      <c r="E75" s="86">
        <v>34425076</v>
      </c>
      <c r="F75" s="86">
        <v>0</v>
      </c>
      <c r="G75" s="86">
        <f t="shared" si="3"/>
        <v>69861672</v>
      </c>
      <c r="H75" s="86">
        <v>52812357</v>
      </c>
      <c r="I75" s="86">
        <v>0</v>
      </c>
      <c r="J75" s="86">
        <v>13710416</v>
      </c>
      <c r="K75" s="86">
        <v>3338899</v>
      </c>
      <c r="L75" s="86">
        <f t="shared" si="4"/>
        <v>69861672</v>
      </c>
      <c r="M75" s="86">
        <v>0</v>
      </c>
      <c r="N75" s="86">
        <f t="shared" si="5"/>
        <v>69861672</v>
      </c>
      <c r="O75" s="6">
        <v>68</v>
      </c>
    </row>
    <row r="76" spans="1:15" x14ac:dyDescent="0.25">
      <c r="A76" s="1">
        <v>69</v>
      </c>
      <c r="B76" s="1" t="s">
        <v>127</v>
      </c>
      <c r="C76" s="86">
        <v>59301508</v>
      </c>
      <c r="D76" s="86">
        <v>0</v>
      </c>
      <c r="E76" s="86">
        <v>120677868</v>
      </c>
      <c r="F76" s="86">
        <v>0</v>
      </c>
      <c r="G76" s="86">
        <f t="shared" si="3"/>
        <v>179979376</v>
      </c>
      <c r="H76" s="86">
        <v>146044699</v>
      </c>
      <c r="I76" s="86">
        <v>0</v>
      </c>
      <c r="J76" s="86">
        <v>33765308</v>
      </c>
      <c r="K76" s="86">
        <v>169369</v>
      </c>
      <c r="L76" s="86">
        <f t="shared" si="4"/>
        <v>179979376</v>
      </c>
      <c r="M76" s="86">
        <v>0</v>
      </c>
      <c r="N76" s="86">
        <f t="shared" si="5"/>
        <v>179979376</v>
      </c>
      <c r="O76" s="6">
        <v>69</v>
      </c>
    </row>
    <row r="77" spans="1:15" x14ac:dyDescent="0.25">
      <c r="A77" s="1">
        <v>70</v>
      </c>
      <c r="B77" s="1" t="s">
        <v>128</v>
      </c>
      <c r="C77" s="86">
        <v>119797062</v>
      </c>
      <c r="D77" s="86">
        <v>0</v>
      </c>
      <c r="E77" s="86">
        <v>69747050</v>
      </c>
      <c r="F77" s="86">
        <v>0</v>
      </c>
      <c r="G77" s="86">
        <f t="shared" si="3"/>
        <v>189544112</v>
      </c>
      <c r="H77" s="86">
        <v>134259596</v>
      </c>
      <c r="I77" s="86">
        <v>0</v>
      </c>
      <c r="J77" s="86">
        <v>38776764</v>
      </c>
      <c r="K77" s="86">
        <v>16507752</v>
      </c>
      <c r="L77" s="86">
        <f>(H77+I77+J77+K77)</f>
        <v>189544112</v>
      </c>
      <c r="M77" s="86">
        <v>0</v>
      </c>
      <c r="N77" s="86">
        <f t="shared" si="5"/>
        <v>189544112</v>
      </c>
      <c r="O77" s="6">
        <v>70</v>
      </c>
    </row>
    <row r="78" spans="1:15" x14ac:dyDescent="0.25">
      <c r="A78" s="1">
        <v>71</v>
      </c>
      <c r="B78" s="1" t="s">
        <v>129</v>
      </c>
      <c r="C78" s="86">
        <v>21206549</v>
      </c>
      <c r="D78" s="86">
        <v>0</v>
      </c>
      <c r="E78" s="86">
        <v>32306207</v>
      </c>
      <c r="F78" s="86">
        <v>0</v>
      </c>
      <c r="G78" s="86">
        <f t="shared" si="3"/>
        <v>53512756</v>
      </c>
      <c r="H78" s="86">
        <v>32181596</v>
      </c>
      <c r="I78" s="86">
        <v>0</v>
      </c>
      <c r="J78" s="86">
        <v>18223071</v>
      </c>
      <c r="K78" s="86">
        <v>3108089</v>
      </c>
      <c r="L78" s="86">
        <f t="shared" si="4"/>
        <v>53512756</v>
      </c>
      <c r="M78" s="86">
        <v>1758022</v>
      </c>
      <c r="N78" s="86">
        <f t="shared" si="5"/>
        <v>51754734</v>
      </c>
      <c r="O78" s="6">
        <v>71</v>
      </c>
    </row>
    <row r="79" spans="1:15" x14ac:dyDescent="0.25">
      <c r="A79" s="1">
        <v>72</v>
      </c>
      <c r="B79" s="1" t="s">
        <v>130</v>
      </c>
      <c r="C79" s="86">
        <v>51666880</v>
      </c>
      <c r="D79" s="86">
        <v>6715000</v>
      </c>
      <c r="E79" s="86">
        <v>88302717</v>
      </c>
      <c r="F79" s="86">
        <v>0</v>
      </c>
      <c r="G79" s="86">
        <f t="shared" si="3"/>
        <v>146684597</v>
      </c>
      <c r="H79" s="86">
        <v>79847292</v>
      </c>
      <c r="I79" s="86">
        <v>0</v>
      </c>
      <c r="J79" s="86">
        <v>64237388</v>
      </c>
      <c r="K79" s="86">
        <v>2599917</v>
      </c>
      <c r="L79" s="86">
        <f t="shared" si="4"/>
        <v>146684597</v>
      </c>
      <c r="M79" s="86">
        <v>0</v>
      </c>
      <c r="N79" s="86">
        <f t="shared" si="5"/>
        <v>146684597</v>
      </c>
      <c r="O79" s="6">
        <v>72</v>
      </c>
    </row>
    <row r="80" spans="1:15" x14ac:dyDescent="0.25">
      <c r="A80" s="1">
        <v>73</v>
      </c>
      <c r="B80" s="1" t="s">
        <v>131</v>
      </c>
      <c r="C80" s="86">
        <v>1113606000</v>
      </c>
      <c r="D80" s="86">
        <v>0</v>
      </c>
      <c r="E80" s="86">
        <v>1538847000</v>
      </c>
      <c r="F80" s="86">
        <v>0</v>
      </c>
      <c r="G80" s="86">
        <f t="shared" si="3"/>
        <v>2652453000</v>
      </c>
      <c r="H80" s="86">
        <v>2176650000</v>
      </c>
      <c r="I80" s="86">
        <v>133036000</v>
      </c>
      <c r="J80" s="86">
        <v>342767000</v>
      </c>
      <c r="K80" s="86">
        <v>0</v>
      </c>
      <c r="L80" s="86">
        <f t="shared" si="4"/>
        <v>2652453000</v>
      </c>
      <c r="M80" s="86">
        <v>0</v>
      </c>
      <c r="N80" s="86">
        <f t="shared" si="5"/>
        <v>2652453000</v>
      </c>
      <c r="O80" s="6">
        <v>73</v>
      </c>
    </row>
    <row r="81" spans="1:15" x14ac:dyDescent="0.25">
      <c r="A81" s="1">
        <v>74</v>
      </c>
      <c r="B81" s="1" t="s">
        <v>132</v>
      </c>
      <c r="C81" s="86">
        <v>86624045</v>
      </c>
      <c r="D81" s="86">
        <v>3296487</v>
      </c>
      <c r="E81" s="86">
        <v>70310335</v>
      </c>
      <c r="F81" s="86">
        <v>0</v>
      </c>
      <c r="G81" s="86">
        <f t="shared" si="3"/>
        <v>160230867</v>
      </c>
      <c r="H81" s="86">
        <v>104748685</v>
      </c>
      <c r="I81" s="86">
        <v>0</v>
      </c>
      <c r="J81" s="86">
        <v>43227427</v>
      </c>
      <c r="K81" s="86">
        <v>12254755</v>
      </c>
      <c r="L81" s="86">
        <f t="shared" si="4"/>
        <v>160230867</v>
      </c>
      <c r="M81" s="86">
        <v>0</v>
      </c>
      <c r="N81" s="86">
        <f t="shared" si="5"/>
        <v>160230867</v>
      </c>
      <c r="O81" s="6">
        <v>74</v>
      </c>
    </row>
    <row r="82" spans="1:15" x14ac:dyDescent="0.25">
      <c r="A82" s="1">
        <v>75</v>
      </c>
      <c r="B82" s="1" t="s">
        <v>133</v>
      </c>
      <c r="C82" s="86">
        <v>1244462</v>
      </c>
      <c r="D82" s="86">
        <v>0</v>
      </c>
      <c r="E82" s="86">
        <v>18857181</v>
      </c>
      <c r="F82" s="86">
        <v>0</v>
      </c>
      <c r="G82" s="86">
        <f t="shared" si="3"/>
        <v>20101643</v>
      </c>
      <c r="H82" s="86">
        <v>13502155</v>
      </c>
      <c r="I82" s="86">
        <v>0</v>
      </c>
      <c r="J82" s="86">
        <v>6599488</v>
      </c>
      <c r="K82" s="86">
        <v>0</v>
      </c>
      <c r="L82" s="86">
        <f t="shared" si="4"/>
        <v>20101643</v>
      </c>
      <c r="M82" s="86">
        <v>0</v>
      </c>
      <c r="N82" s="86">
        <f t="shared" si="5"/>
        <v>20101643</v>
      </c>
      <c r="O82" s="6">
        <v>75</v>
      </c>
    </row>
    <row r="83" spans="1:15" x14ac:dyDescent="0.25">
      <c r="A83" s="1">
        <v>76</v>
      </c>
      <c r="B83" s="1" t="s">
        <v>51</v>
      </c>
      <c r="C83" s="86">
        <v>16864832</v>
      </c>
      <c r="D83" s="86">
        <v>0</v>
      </c>
      <c r="E83" s="86">
        <v>15395600</v>
      </c>
      <c r="F83" s="86">
        <v>0</v>
      </c>
      <c r="G83" s="86">
        <f t="shared" si="3"/>
        <v>32260432</v>
      </c>
      <c r="H83" s="86">
        <v>27807053</v>
      </c>
      <c r="I83" s="86">
        <v>0</v>
      </c>
      <c r="J83" s="86">
        <v>4453379</v>
      </c>
      <c r="K83" s="86">
        <v>0</v>
      </c>
      <c r="L83" s="86">
        <f t="shared" si="4"/>
        <v>32260432</v>
      </c>
      <c r="M83" s="86">
        <v>0</v>
      </c>
      <c r="N83" s="86">
        <f t="shared" si="5"/>
        <v>32260432</v>
      </c>
      <c r="O83" s="6">
        <v>76</v>
      </c>
    </row>
    <row r="84" spans="1:15" x14ac:dyDescent="0.25">
      <c r="A84" s="1">
        <v>77</v>
      </c>
      <c r="B84" s="1" t="s">
        <v>52</v>
      </c>
      <c r="C84" s="86">
        <v>182984541</v>
      </c>
      <c r="D84" s="86">
        <v>0</v>
      </c>
      <c r="E84" s="86">
        <v>229080549</v>
      </c>
      <c r="F84" s="86">
        <v>0</v>
      </c>
      <c r="G84" s="86">
        <f t="shared" si="3"/>
        <v>412065090</v>
      </c>
      <c r="H84" s="86">
        <v>239701493</v>
      </c>
      <c r="I84" s="86">
        <v>0</v>
      </c>
      <c r="J84" s="86">
        <v>172363597</v>
      </c>
      <c r="K84" s="86">
        <v>0</v>
      </c>
      <c r="L84" s="86">
        <f t="shared" si="4"/>
        <v>412065090</v>
      </c>
      <c r="M84" s="86">
        <v>230534</v>
      </c>
      <c r="N84" s="86">
        <f t="shared" si="5"/>
        <v>411834556</v>
      </c>
      <c r="O84" s="6">
        <v>77</v>
      </c>
    </row>
    <row r="85" spans="1:15" x14ac:dyDescent="0.25">
      <c r="A85" s="1">
        <v>78</v>
      </c>
      <c r="B85" s="1" t="s">
        <v>134</v>
      </c>
      <c r="C85" s="86">
        <v>63510241</v>
      </c>
      <c r="D85" s="86">
        <v>360000</v>
      </c>
      <c r="E85" s="86">
        <v>59761916</v>
      </c>
      <c r="F85" s="86">
        <v>0</v>
      </c>
      <c r="G85" s="86">
        <f t="shared" si="3"/>
        <v>123632157</v>
      </c>
      <c r="H85" s="86">
        <v>73910262</v>
      </c>
      <c r="I85" s="86">
        <v>0</v>
      </c>
      <c r="J85" s="86">
        <v>49721895</v>
      </c>
      <c r="K85" s="86">
        <v>0</v>
      </c>
      <c r="L85" s="86">
        <f t="shared" si="4"/>
        <v>123632157</v>
      </c>
      <c r="M85" s="86">
        <v>0</v>
      </c>
      <c r="N85" s="86">
        <f t="shared" si="5"/>
        <v>123632157</v>
      </c>
      <c r="O85" s="6">
        <v>78</v>
      </c>
    </row>
    <row r="86" spans="1:15" x14ac:dyDescent="0.25">
      <c r="A86" s="1">
        <v>79</v>
      </c>
      <c r="B86" s="1" t="s">
        <v>135</v>
      </c>
      <c r="C86" s="86">
        <v>129369141</v>
      </c>
      <c r="D86" s="86">
        <v>0</v>
      </c>
      <c r="E86" s="86">
        <v>202847909</v>
      </c>
      <c r="F86" s="86">
        <v>0</v>
      </c>
      <c r="G86" s="86">
        <f t="shared" si="3"/>
        <v>332217050</v>
      </c>
      <c r="H86" s="86">
        <v>240693445</v>
      </c>
      <c r="I86" s="86">
        <v>0</v>
      </c>
      <c r="J86" s="86">
        <v>76495263</v>
      </c>
      <c r="K86" s="86">
        <v>15028342</v>
      </c>
      <c r="L86" s="86">
        <f t="shared" si="4"/>
        <v>332217050</v>
      </c>
      <c r="M86" s="86">
        <v>0</v>
      </c>
      <c r="N86" s="86">
        <f t="shared" si="5"/>
        <v>332217050</v>
      </c>
      <c r="O86" s="6">
        <v>79</v>
      </c>
    </row>
    <row r="87" spans="1:15" x14ac:dyDescent="0.25">
      <c r="A87" s="1">
        <v>80</v>
      </c>
      <c r="B87" s="1" t="s">
        <v>136</v>
      </c>
      <c r="C87" s="86">
        <v>20244136</v>
      </c>
      <c r="D87" s="86">
        <v>70016</v>
      </c>
      <c r="E87" s="86">
        <v>78703365</v>
      </c>
      <c r="F87" s="86">
        <v>0</v>
      </c>
      <c r="G87" s="86">
        <f t="shared" si="3"/>
        <v>99017517</v>
      </c>
      <c r="H87" s="86">
        <v>63335171</v>
      </c>
      <c r="I87" s="86">
        <v>0</v>
      </c>
      <c r="J87" s="86">
        <v>23000036</v>
      </c>
      <c r="K87" s="86">
        <v>12682310</v>
      </c>
      <c r="L87" s="86">
        <f t="shared" si="4"/>
        <v>99017517</v>
      </c>
      <c r="M87" s="86">
        <v>0</v>
      </c>
      <c r="N87" s="86">
        <f t="shared" si="5"/>
        <v>99017517</v>
      </c>
      <c r="O87" s="6">
        <v>80</v>
      </c>
    </row>
    <row r="88" spans="1:15" x14ac:dyDescent="0.25">
      <c r="A88" s="1">
        <v>81</v>
      </c>
      <c r="B88" s="1" t="s">
        <v>137</v>
      </c>
      <c r="C88" s="86">
        <v>23123636</v>
      </c>
      <c r="D88" s="86">
        <v>0</v>
      </c>
      <c r="E88" s="86">
        <v>66607206</v>
      </c>
      <c r="F88" s="86">
        <v>283447</v>
      </c>
      <c r="G88" s="86">
        <f t="shared" si="3"/>
        <v>90014289</v>
      </c>
      <c r="H88" s="86">
        <v>46677411</v>
      </c>
      <c r="I88" s="86">
        <v>0</v>
      </c>
      <c r="J88" s="86">
        <v>21760728</v>
      </c>
      <c r="K88" s="86">
        <v>21576150</v>
      </c>
      <c r="L88" s="86">
        <f t="shared" si="4"/>
        <v>90014289</v>
      </c>
      <c r="M88" s="86">
        <v>0</v>
      </c>
      <c r="N88" s="86">
        <f t="shared" si="5"/>
        <v>90014289</v>
      </c>
      <c r="O88" s="6">
        <v>81</v>
      </c>
    </row>
    <row r="89" spans="1:15" x14ac:dyDescent="0.25">
      <c r="A89" s="1">
        <v>82</v>
      </c>
      <c r="B89" s="1" t="s">
        <v>138</v>
      </c>
      <c r="C89" s="86">
        <v>44009431</v>
      </c>
      <c r="D89" s="86">
        <v>314500</v>
      </c>
      <c r="E89" s="86">
        <v>99086489</v>
      </c>
      <c r="F89" s="86">
        <v>0</v>
      </c>
      <c r="G89" s="86">
        <f t="shared" si="3"/>
        <v>143410420</v>
      </c>
      <c r="H89" s="86">
        <v>88864969</v>
      </c>
      <c r="I89" s="86">
        <v>0</v>
      </c>
      <c r="J89" s="86">
        <v>53935563</v>
      </c>
      <c r="K89" s="86">
        <v>609888</v>
      </c>
      <c r="L89" s="86">
        <f t="shared" si="4"/>
        <v>143410420</v>
      </c>
      <c r="M89" s="86">
        <v>0</v>
      </c>
      <c r="N89" s="86">
        <f t="shared" si="5"/>
        <v>143410420</v>
      </c>
      <c r="O89" s="6">
        <v>82</v>
      </c>
    </row>
    <row r="90" spans="1:15" x14ac:dyDescent="0.25">
      <c r="A90" s="1">
        <v>83</v>
      </c>
      <c r="B90" s="1" t="s">
        <v>139</v>
      </c>
      <c r="C90" s="86">
        <v>48010507</v>
      </c>
      <c r="D90" s="86">
        <v>0</v>
      </c>
      <c r="E90" s="86">
        <v>57143792</v>
      </c>
      <c r="F90" s="86">
        <v>0</v>
      </c>
      <c r="G90" s="86">
        <f t="shared" si="3"/>
        <v>105154299</v>
      </c>
      <c r="H90" s="86">
        <v>55097088</v>
      </c>
      <c r="I90" s="86">
        <v>0</v>
      </c>
      <c r="J90" s="86">
        <v>39640746</v>
      </c>
      <c r="K90" s="86">
        <v>10416465</v>
      </c>
      <c r="L90" s="86">
        <f t="shared" si="4"/>
        <v>105154299</v>
      </c>
      <c r="M90" s="86">
        <v>0</v>
      </c>
      <c r="N90" s="86">
        <f t="shared" si="5"/>
        <v>105154299</v>
      </c>
      <c r="O90" s="6">
        <v>83</v>
      </c>
    </row>
    <row r="91" spans="1:15" x14ac:dyDescent="0.25">
      <c r="A91" s="1">
        <v>84</v>
      </c>
      <c r="B91" s="1" t="s">
        <v>140</v>
      </c>
      <c r="C91" s="86">
        <v>50003627</v>
      </c>
      <c r="D91" s="86">
        <v>3750000</v>
      </c>
      <c r="E91" s="86">
        <v>40324050</v>
      </c>
      <c r="F91" s="86">
        <v>0</v>
      </c>
      <c r="G91" s="86">
        <f t="shared" si="3"/>
        <v>94077677</v>
      </c>
      <c r="H91" s="86">
        <v>25888263</v>
      </c>
      <c r="I91" s="86">
        <v>0</v>
      </c>
      <c r="J91" s="86">
        <v>36412126</v>
      </c>
      <c r="K91" s="86">
        <v>31777288</v>
      </c>
      <c r="L91" s="86">
        <f t="shared" si="4"/>
        <v>94077677</v>
      </c>
      <c r="M91" s="86">
        <v>0</v>
      </c>
      <c r="N91" s="86">
        <f t="shared" si="5"/>
        <v>94077677</v>
      </c>
      <c r="O91" s="6">
        <v>84</v>
      </c>
    </row>
    <row r="92" spans="1:15" x14ac:dyDescent="0.25">
      <c r="A92" s="1">
        <v>85</v>
      </c>
      <c r="B92" s="1" t="s">
        <v>141</v>
      </c>
      <c r="C92" s="86">
        <v>424251354</v>
      </c>
      <c r="D92" s="86">
        <v>0</v>
      </c>
      <c r="E92" s="86">
        <v>683681708</v>
      </c>
      <c r="F92" s="86">
        <v>0</v>
      </c>
      <c r="G92" s="86">
        <f t="shared" si="3"/>
        <v>1107933062</v>
      </c>
      <c r="H92" s="86">
        <v>702706575</v>
      </c>
      <c r="I92" s="86">
        <v>38100000</v>
      </c>
      <c r="J92" s="86">
        <v>224664248</v>
      </c>
      <c r="K92" s="86">
        <v>142462239</v>
      </c>
      <c r="L92" s="86">
        <f t="shared" si="4"/>
        <v>1107933062</v>
      </c>
      <c r="M92" s="86">
        <v>3790435</v>
      </c>
      <c r="N92" s="86">
        <f t="shared" si="5"/>
        <v>1104142627</v>
      </c>
      <c r="O92" s="6">
        <v>85</v>
      </c>
    </row>
    <row r="93" spans="1:15" x14ac:dyDescent="0.25">
      <c r="A93" s="1">
        <v>86</v>
      </c>
      <c r="B93" s="1" t="s">
        <v>142</v>
      </c>
      <c r="C93" s="86">
        <v>412593211</v>
      </c>
      <c r="D93" s="86">
        <v>432292</v>
      </c>
      <c r="E93" s="86">
        <v>749828591</v>
      </c>
      <c r="F93" s="86">
        <v>0</v>
      </c>
      <c r="G93" s="86">
        <f t="shared" si="3"/>
        <v>1162854094</v>
      </c>
      <c r="H93" s="86">
        <v>749797680</v>
      </c>
      <c r="I93" s="86">
        <v>0</v>
      </c>
      <c r="J93" s="86">
        <v>289226283</v>
      </c>
      <c r="K93" s="86">
        <v>123830131</v>
      </c>
      <c r="L93" s="86">
        <f t="shared" si="4"/>
        <v>1162854094</v>
      </c>
      <c r="M93" s="86">
        <v>0</v>
      </c>
      <c r="N93" s="86">
        <f t="shared" si="5"/>
        <v>1162854094</v>
      </c>
      <c r="O93" s="6">
        <v>86</v>
      </c>
    </row>
    <row r="94" spans="1:15" x14ac:dyDescent="0.25">
      <c r="A94" s="1">
        <v>87</v>
      </c>
      <c r="B94" s="1" t="s">
        <v>143</v>
      </c>
      <c r="C94" s="86">
        <v>20298675</v>
      </c>
      <c r="D94" s="86">
        <v>0</v>
      </c>
      <c r="E94" s="86">
        <v>19081596</v>
      </c>
      <c r="F94" s="86">
        <v>0</v>
      </c>
      <c r="G94" s="86">
        <f t="shared" si="3"/>
        <v>39380271</v>
      </c>
      <c r="H94" s="86">
        <v>17403786</v>
      </c>
      <c r="I94" s="86">
        <v>0</v>
      </c>
      <c r="J94" s="86">
        <v>21976485</v>
      </c>
      <c r="K94" s="86">
        <v>0</v>
      </c>
      <c r="L94" s="86">
        <f t="shared" si="4"/>
        <v>39380271</v>
      </c>
      <c r="M94" s="86">
        <v>0</v>
      </c>
      <c r="N94" s="86">
        <f t="shared" si="5"/>
        <v>39380271</v>
      </c>
      <c r="O94" s="6">
        <v>87</v>
      </c>
    </row>
    <row r="95" spans="1:15" x14ac:dyDescent="0.25">
      <c r="A95" s="1">
        <v>88</v>
      </c>
      <c r="B95" s="1" t="s">
        <v>144</v>
      </c>
      <c r="C95" s="86">
        <v>6656012</v>
      </c>
      <c r="D95" s="86">
        <v>4968629</v>
      </c>
      <c r="E95" s="86">
        <v>19846734</v>
      </c>
      <c r="F95" s="86">
        <v>0</v>
      </c>
      <c r="G95" s="86">
        <f t="shared" si="3"/>
        <v>31471375</v>
      </c>
      <c r="H95" s="86">
        <v>27444134</v>
      </c>
      <c r="I95" s="86">
        <v>0</v>
      </c>
      <c r="J95" s="86">
        <v>4027241</v>
      </c>
      <c r="K95" s="86">
        <v>0</v>
      </c>
      <c r="L95" s="86">
        <f t="shared" si="4"/>
        <v>31471375</v>
      </c>
      <c r="M95" s="86">
        <v>0</v>
      </c>
      <c r="N95" s="86">
        <f t="shared" si="5"/>
        <v>31471375</v>
      </c>
      <c r="O95" s="6">
        <v>88</v>
      </c>
    </row>
    <row r="96" spans="1:15" x14ac:dyDescent="0.25">
      <c r="A96" s="1">
        <v>89</v>
      </c>
      <c r="B96" s="1" t="s">
        <v>145</v>
      </c>
      <c r="C96" s="86">
        <v>50366889</v>
      </c>
      <c r="D96" s="86">
        <v>0</v>
      </c>
      <c r="E96" s="86">
        <v>100367987</v>
      </c>
      <c r="F96" s="86">
        <v>0</v>
      </c>
      <c r="G96" s="86">
        <f t="shared" si="3"/>
        <v>150734876</v>
      </c>
      <c r="H96" s="86">
        <v>72123210</v>
      </c>
      <c r="I96" s="86">
        <v>0</v>
      </c>
      <c r="J96" s="86">
        <v>40963728</v>
      </c>
      <c r="K96" s="86">
        <v>37647938</v>
      </c>
      <c r="L96" s="86">
        <f t="shared" si="4"/>
        <v>150734876</v>
      </c>
      <c r="M96" s="86">
        <v>0</v>
      </c>
      <c r="N96" s="86">
        <f t="shared" si="5"/>
        <v>150734876</v>
      </c>
      <c r="O96" s="6">
        <v>89</v>
      </c>
    </row>
    <row r="97" spans="1:15" x14ac:dyDescent="0.25">
      <c r="A97" s="1">
        <v>90</v>
      </c>
      <c r="B97" s="1" t="s">
        <v>146</v>
      </c>
      <c r="C97" s="90">
        <v>139506583</v>
      </c>
      <c r="D97" s="90">
        <v>0</v>
      </c>
      <c r="E97" s="90">
        <v>75327879</v>
      </c>
      <c r="F97" s="90">
        <v>0</v>
      </c>
      <c r="G97" s="90">
        <f t="shared" si="3"/>
        <v>214834462</v>
      </c>
      <c r="H97" s="90">
        <v>183937728</v>
      </c>
      <c r="I97" s="90">
        <v>5272522</v>
      </c>
      <c r="J97" s="90">
        <v>25624212</v>
      </c>
      <c r="K97" s="90">
        <v>0</v>
      </c>
      <c r="L97" s="90">
        <f t="shared" si="4"/>
        <v>214834462</v>
      </c>
      <c r="M97" s="90">
        <v>0</v>
      </c>
      <c r="N97" s="90">
        <f t="shared" si="5"/>
        <v>214834462</v>
      </c>
      <c r="O97" s="6">
        <v>90</v>
      </c>
    </row>
    <row r="98" spans="1:15" x14ac:dyDescent="0.25">
      <c r="A98" s="1">
        <v>91</v>
      </c>
      <c r="B98" s="1" t="s">
        <v>147</v>
      </c>
      <c r="C98" s="86">
        <v>9623774</v>
      </c>
      <c r="D98" s="86">
        <v>656952</v>
      </c>
      <c r="E98" s="86">
        <v>111749564</v>
      </c>
      <c r="F98" s="86">
        <v>0</v>
      </c>
      <c r="G98" s="86">
        <f t="shared" si="3"/>
        <v>122030290</v>
      </c>
      <c r="H98" s="86">
        <v>94127882</v>
      </c>
      <c r="I98" s="86">
        <v>0</v>
      </c>
      <c r="J98" s="86">
        <v>25579386</v>
      </c>
      <c r="K98" s="86">
        <v>2323022</v>
      </c>
      <c r="L98" s="86">
        <f t="shared" si="4"/>
        <v>122030290</v>
      </c>
      <c r="M98" s="86">
        <v>0</v>
      </c>
      <c r="N98" s="86">
        <f t="shared" si="5"/>
        <v>122030290</v>
      </c>
      <c r="O98" s="6">
        <v>91</v>
      </c>
    </row>
    <row r="99" spans="1:15" x14ac:dyDescent="0.25">
      <c r="A99" s="1">
        <v>92</v>
      </c>
      <c r="B99" s="1" t="s">
        <v>148</v>
      </c>
      <c r="C99" s="86">
        <v>69380502</v>
      </c>
      <c r="D99" s="86">
        <v>0</v>
      </c>
      <c r="E99" s="86">
        <v>28455910</v>
      </c>
      <c r="F99" s="86">
        <v>0</v>
      </c>
      <c r="G99" s="86">
        <f t="shared" si="3"/>
        <v>97836412</v>
      </c>
      <c r="H99" s="86">
        <v>67720827</v>
      </c>
      <c r="I99" s="86">
        <v>0</v>
      </c>
      <c r="J99" s="86">
        <v>16900082</v>
      </c>
      <c r="K99" s="86">
        <v>13215503</v>
      </c>
      <c r="L99" s="86">
        <f t="shared" si="4"/>
        <v>97836412</v>
      </c>
      <c r="M99" s="86">
        <v>0</v>
      </c>
      <c r="N99" s="86">
        <f t="shared" si="5"/>
        <v>97836412</v>
      </c>
      <c r="O99" s="6">
        <v>92</v>
      </c>
    </row>
    <row r="100" spans="1:15" x14ac:dyDescent="0.25">
      <c r="A100" s="1">
        <v>93</v>
      </c>
      <c r="B100" s="1" t="s">
        <v>149</v>
      </c>
      <c r="C100" s="86">
        <v>65942095</v>
      </c>
      <c r="D100" s="86">
        <v>0</v>
      </c>
      <c r="E100" s="86">
        <v>93972766</v>
      </c>
      <c r="F100" s="86">
        <v>0</v>
      </c>
      <c r="G100" s="86">
        <f t="shared" si="3"/>
        <v>159914861</v>
      </c>
      <c r="H100" s="86">
        <v>113284561</v>
      </c>
      <c r="I100" s="86">
        <v>0</v>
      </c>
      <c r="J100" s="86">
        <v>32514797</v>
      </c>
      <c r="K100" s="86">
        <v>14115503</v>
      </c>
      <c r="L100" s="86">
        <f t="shared" si="4"/>
        <v>159914861</v>
      </c>
      <c r="M100" s="86">
        <v>0</v>
      </c>
      <c r="N100" s="86">
        <f t="shared" si="5"/>
        <v>159914861</v>
      </c>
      <c r="O100" s="6">
        <v>93</v>
      </c>
    </row>
    <row r="101" spans="1:15" x14ac:dyDescent="0.25">
      <c r="A101" s="1">
        <v>94</v>
      </c>
      <c r="B101" s="1" t="s">
        <v>150</v>
      </c>
      <c r="C101" s="86">
        <v>64252569</v>
      </c>
      <c r="D101" s="86">
        <v>9518003</v>
      </c>
      <c r="E101" s="86">
        <v>49398863</v>
      </c>
      <c r="F101" s="86">
        <v>0</v>
      </c>
      <c r="G101" s="86">
        <f t="shared" si="3"/>
        <v>123169435</v>
      </c>
      <c r="H101" s="86">
        <v>74891734</v>
      </c>
      <c r="I101" s="86">
        <v>0</v>
      </c>
      <c r="J101" s="86">
        <v>23291720</v>
      </c>
      <c r="K101" s="86">
        <v>24985981</v>
      </c>
      <c r="L101" s="86">
        <f t="shared" si="4"/>
        <v>123169435</v>
      </c>
      <c r="M101" s="86">
        <v>0</v>
      </c>
      <c r="N101" s="86">
        <f t="shared" si="5"/>
        <v>123169435</v>
      </c>
      <c r="O101" s="6">
        <v>94</v>
      </c>
    </row>
    <row r="102" spans="1:15" x14ac:dyDescent="0.25">
      <c r="A102" s="15">
        <v>95</v>
      </c>
      <c r="B102" s="1" t="s">
        <v>151</v>
      </c>
      <c r="C102" s="87">
        <v>161232629</v>
      </c>
      <c r="D102" s="87">
        <v>0</v>
      </c>
      <c r="E102" s="87">
        <v>188207148</v>
      </c>
      <c r="F102" s="87">
        <v>0</v>
      </c>
      <c r="G102" s="87">
        <f t="shared" si="3"/>
        <v>349439777</v>
      </c>
      <c r="H102" s="87">
        <v>216205008</v>
      </c>
      <c r="I102" s="87">
        <v>12523089</v>
      </c>
      <c r="J102" s="87">
        <v>84008873</v>
      </c>
      <c r="K102" s="87">
        <v>36702807</v>
      </c>
      <c r="L102" s="87">
        <f t="shared" si="4"/>
        <v>349439777</v>
      </c>
      <c r="M102" s="87">
        <v>0</v>
      </c>
      <c r="N102" s="87">
        <f t="shared" si="5"/>
        <v>349439777</v>
      </c>
      <c r="O102" s="88">
        <v>95</v>
      </c>
    </row>
    <row r="103" spans="1:15" x14ac:dyDescent="0.25">
      <c r="A103" s="15">
        <f>A102</f>
        <v>95</v>
      </c>
      <c r="B103" s="6" t="s">
        <v>60</v>
      </c>
      <c r="C103" s="89">
        <f t="shared" ref="C103:N103" si="6">SUM(C8:C102)</f>
        <v>14788569762</v>
      </c>
      <c r="D103" s="89">
        <f t="shared" si="6"/>
        <v>63956575</v>
      </c>
      <c r="E103" s="89">
        <f t="shared" si="6"/>
        <v>21951997998</v>
      </c>
      <c r="F103" s="89">
        <f t="shared" si="6"/>
        <v>283447</v>
      </c>
      <c r="G103" s="89">
        <f>SUM(G8:G102)</f>
        <v>36804807782</v>
      </c>
      <c r="H103" s="89">
        <f t="shared" si="6"/>
        <v>22760579119</v>
      </c>
      <c r="I103" s="89">
        <f t="shared" si="6"/>
        <v>807919974</v>
      </c>
      <c r="J103" s="89">
        <f t="shared" si="6"/>
        <v>10442262480</v>
      </c>
      <c r="K103" s="89">
        <f t="shared" si="6"/>
        <v>2794046209</v>
      </c>
      <c r="L103" s="89">
        <f>SUM(L8:L102)</f>
        <v>36804807782</v>
      </c>
      <c r="M103" s="89">
        <f t="shared" si="6"/>
        <v>186514066</v>
      </c>
      <c r="N103" s="89">
        <f t="shared" si="6"/>
        <v>36618293716</v>
      </c>
      <c r="O103" s="88">
        <f>O102</f>
        <v>95</v>
      </c>
    </row>
  </sheetData>
  <mergeCells count="2">
    <mergeCell ref="C6:F6"/>
    <mergeCell ref="H6:K6"/>
  </mergeCells>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1FED3-1EF7-42CA-898D-F66190333AF0}">
  <sheetPr>
    <pageSetUpPr fitToPage="1"/>
  </sheetPr>
  <dimension ref="A1:O46"/>
  <sheetViews>
    <sheetView workbookViewId="0">
      <selection activeCell="B7" sqref="B7"/>
    </sheetView>
  </sheetViews>
  <sheetFormatPr defaultColWidth="7.21875" defaultRowHeight="12.6" x14ac:dyDescent="0.25"/>
  <cols>
    <col min="1" max="1" width="3.6640625" style="1" bestFit="1" customWidth="1"/>
    <col min="2" max="2" width="16.33203125" style="1" customWidth="1"/>
    <col min="3" max="3" width="14.77734375" style="1" customWidth="1"/>
    <col min="4" max="4" width="11.77734375" style="1" customWidth="1"/>
    <col min="5" max="5" width="14.77734375" style="1" customWidth="1"/>
    <col min="6" max="6" width="9.44140625" style="1" customWidth="1"/>
    <col min="7" max="8" width="14.77734375" style="1" customWidth="1"/>
    <col min="9" max="9" width="12.77734375" style="1" customWidth="1"/>
    <col min="10" max="10" width="14.77734375" style="1" customWidth="1"/>
    <col min="11" max="11" width="13.77734375" style="1" customWidth="1"/>
    <col min="12" max="12" width="14.77734375" style="1" customWidth="1"/>
    <col min="13" max="13" width="11.77734375" style="1" customWidth="1"/>
    <col min="14" max="14" width="15.77734375" style="1" customWidth="1"/>
    <col min="15" max="15" width="3.77734375" style="1" customWidth="1"/>
    <col min="16" max="256" width="7.21875" style="1"/>
    <col min="257" max="257" width="3.6640625" style="1" bestFit="1" customWidth="1"/>
    <col min="258" max="258" width="10.44140625" style="1" bestFit="1" customWidth="1"/>
    <col min="259" max="259" width="13" style="1" bestFit="1" customWidth="1"/>
    <col min="260" max="260" width="9.21875" style="1" customWidth="1"/>
    <col min="261" max="261" width="11.88671875" style="1" bestFit="1" customWidth="1"/>
    <col min="262" max="262" width="10.44140625" style="1" customWidth="1"/>
    <col min="263" max="263" width="11.88671875" style="1" bestFit="1" customWidth="1"/>
    <col min="264" max="264" width="11" style="1" bestFit="1" customWidth="1"/>
    <col min="265" max="265" width="10" style="1" bestFit="1" customWidth="1"/>
    <col min="266" max="268" width="11.88671875" style="1" bestFit="1" customWidth="1"/>
    <col min="269" max="269" width="9.88671875" style="1" bestFit="1" customWidth="1"/>
    <col min="270" max="270" width="11.88671875" style="1" bestFit="1" customWidth="1"/>
    <col min="271" max="271" width="4" style="1" bestFit="1" customWidth="1"/>
    <col min="272" max="512" width="7.21875" style="1"/>
    <col min="513" max="513" width="3.6640625" style="1" bestFit="1" customWidth="1"/>
    <col min="514" max="514" width="10.44140625" style="1" bestFit="1" customWidth="1"/>
    <col min="515" max="515" width="13" style="1" bestFit="1" customWidth="1"/>
    <col min="516" max="516" width="9.21875" style="1" customWidth="1"/>
    <col min="517" max="517" width="11.88671875" style="1" bestFit="1" customWidth="1"/>
    <col min="518" max="518" width="10.44140625" style="1" customWidth="1"/>
    <col min="519" max="519" width="11.88671875" style="1" bestFit="1" customWidth="1"/>
    <col min="520" max="520" width="11" style="1" bestFit="1" customWidth="1"/>
    <col min="521" max="521" width="10" style="1" bestFit="1" customWidth="1"/>
    <col min="522" max="524" width="11.88671875" style="1" bestFit="1" customWidth="1"/>
    <col min="525" max="525" width="9.88671875" style="1" bestFit="1" customWidth="1"/>
    <col min="526" max="526" width="11.88671875" style="1" bestFit="1" customWidth="1"/>
    <col min="527" max="527" width="4" style="1" bestFit="1" customWidth="1"/>
    <col min="528" max="768" width="7.21875" style="1"/>
    <col min="769" max="769" width="3.6640625" style="1" bestFit="1" customWidth="1"/>
    <col min="770" max="770" width="10.44140625" style="1" bestFit="1" customWidth="1"/>
    <col min="771" max="771" width="13" style="1" bestFit="1" customWidth="1"/>
    <col min="772" max="772" width="9.21875" style="1" customWidth="1"/>
    <col min="773" max="773" width="11.88671875" style="1" bestFit="1" customWidth="1"/>
    <col min="774" max="774" width="10.44140625" style="1" customWidth="1"/>
    <col min="775" max="775" width="11.88671875" style="1" bestFit="1" customWidth="1"/>
    <col min="776" max="776" width="11" style="1" bestFit="1" customWidth="1"/>
    <col min="777" max="777" width="10" style="1" bestFit="1" customWidth="1"/>
    <col min="778" max="780" width="11.88671875" style="1" bestFit="1" customWidth="1"/>
    <col min="781" max="781" width="9.88671875" style="1" bestFit="1" customWidth="1"/>
    <col min="782" max="782" width="11.88671875" style="1" bestFit="1" customWidth="1"/>
    <col min="783" max="783" width="4" style="1" bestFit="1" customWidth="1"/>
    <col min="784" max="1024" width="7.21875" style="1"/>
    <col min="1025" max="1025" width="3.6640625" style="1" bestFit="1" customWidth="1"/>
    <col min="1026" max="1026" width="10.44140625" style="1" bestFit="1" customWidth="1"/>
    <col min="1027" max="1027" width="13" style="1" bestFit="1" customWidth="1"/>
    <col min="1028" max="1028" width="9.21875" style="1" customWidth="1"/>
    <col min="1029" max="1029" width="11.88671875" style="1" bestFit="1" customWidth="1"/>
    <col min="1030" max="1030" width="10.44140625" style="1" customWidth="1"/>
    <col min="1031" max="1031" width="11.88671875" style="1" bestFit="1" customWidth="1"/>
    <col min="1032" max="1032" width="11" style="1" bestFit="1" customWidth="1"/>
    <col min="1033" max="1033" width="10" style="1" bestFit="1" customWidth="1"/>
    <col min="1034" max="1036" width="11.88671875" style="1" bestFit="1" customWidth="1"/>
    <col min="1037" max="1037" width="9.88671875" style="1" bestFit="1" customWidth="1"/>
    <col min="1038" max="1038" width="11.88671875" style="1" bestFit="1" customWidth="1"/>
    <col min="1039" max="1039" width="4" style="1" bestFit="1" customWidth="1"/>
    <col min="1040" max="1280" width="7.21875" style="1"/>
    <col min="1281" max="1281" width="3.6640625" style="1" bestFit="1" customWidth="1"/>
    <col min="1282" max="1282" width="10.44140625" style="1" bestFit="1" customWidth="1"/>
    <col min="1283" max="1283" width="13" style="1" bestFit="1" customWidth="1"/>
    <col min="1284" max="1284" width="9.21875" style="1" customWidth="1"/>
    <col min="1285" max="1285" width="11.88671875" style="1" bestFit="1" customWidth="1"/>
    <col min="1286" max="1286" width="10.44140625" style="1" customWidth="1"/>
    <col min="1287" max="1287" width="11.88671875" style="1" bestFit="1" customWidth="1"/>
    <col min="1288" max="1288" width="11" style="1" bestFit="1" customWidth="1"/>
    <col min="1289" max="1289" width="10" style="1" bestFit="1" customWidth="1"/>
    <col min="1290" max="1292" width="11.88671875" style="1" bestFit="1" customWidth="1"/>
    <col min="1293" max="1293" width="9.88671875" style="1" bestFit="1" customWidth="1"/>
    <col min="1294" max="1294" width="11.88671875" style="1" bestFit="1" customWidth="1"/>
    <col min="1295" max="1295" width="4" style="1" bestFit="1" customWidth="1"/>
    <col min="1296" max="1536" width="7.21875" style="1"/>
    <col min="1537" max="1537" width="3.6640625" style="1" bestFit="1" customWidth="1"/>
    <col min="1538" max="1538" width="10.44140625" style="1" bestFit="1" customWidth="1"/>
    <col min="1539" max="1539" width="13" style="1" bestFit="1" customWidth="1"/>
    <col min="1540" max="1540" width="9.21875" style="1" customWidth="1"/>
    <col min="1541" max="1541" width="11.88671875" style="1" bestFit="1" customWidth="1"/>
    <col min="1542" max="1542" width="10.44140625" style="1" customWidth="1"/>
    <col min="1543" max="1543" width="11.88671875" style="1" bestFit="1" customWidth="1"/>
    <col min="1544" max="1544" width="11" style="1" bestFit="1" customWidth="1"/>
    <col min="1545" max="1545" width="10" style="1" bestFit="1" customWidth="1"/>
    <col min="1546" max="1548" width="11.88671875" style="1" bestFit="1" customWidth="1"/>
    <col min="1549" max="1549" width="9.88671875" style="1" bestFit="1" customWidth="1"/>
    <col min="1550" max="1550" width="11.88671875" style="1" bestFit="1" customWidth="1"/>
    <col min="1551" max="1551" width="4" style="1" bestFit="1" customWidth="1"/>
    <col min="1552" max="1792" width="7.21875" style="1"/>
    <col min="1793" max="1793" width="3.6640625" style="1" bestFit="1" customWidth="1"/>
    <col min="1794" max="1794" width="10.44140625" style="1" bestFit="1" customWidth="1"/>
    <col min="1795" max="1795" width="13" style="1" bestFit="1" customWidth="1"/>
    <col min="1796" max="1796" width="9.21875" style="1" customWidth="1"/>
    <col min="1797" max="1797" width="11.88671875" style="1" bestFit="1" customWidth="1"/>
    <col min="1798" max="1798" width="10.44140625" style="1" customWidth="1"/>
    <col min="1799" max="1799" width="11.88671875" style="1" bestFit="1" customWidth="1"/>
    <col min="1800" max="1800" width="11" style="1" bestFit="1" customWidth="1"/>
    <col min="1801" max="1801" width="10" style="1" bestFit="1" customWidth="1"/>
    <col min="1802" max="1804" width="11.88671875" style="1" bestFit="1" customWidth="1"/>
    <col min="1805" max="1805" width="9.88671875" style="1" bestFit="1" customWidth="1"/>
    <col min="1806" max="1806" width="11.88671875" style="1" bestFit="1" customWidth="1"/>
    <col min="1807" max="1807" width="4" style="1" bestFit="1" customWidth="1"/>
    <col min="1808" max="2048" width="7.21875" style="1"/>
    <col min="2049" max="2049" width="3.6640625" style="1" bestFit="1" customWidth="1"/>
    <col min="2050" max="2050" width="10.44140625" style="1" bestFit="1" customWidth="1"/>
    <col min="2051" max="2051" width="13" style="1" bestFit="1" customWidth="1"/>
    <col min="2052" max="2052" width="9.21875" style="1" customWidth="1"/>
    <col min="2053" max="2053" width="11.88671875" style="1" bestFit="1" customWidth="1"/>
    <col min="2054" max="2054" width="10.44140625" style="1" customWidth="1"/>
    <col min="2055" max="2055" width="11.88671875" style="1" bestFit="1" customWidth="1"/>
    <col min="2056" max="2056" width="11" style="1" bestFit="1" customWidth="1"/>
    <col min="2057" max="2057" width="10" style="1" bestFit="1" customWidth="1"/>
    <col min="2058" max="2060" width="11.88671875" style="1" bestFit="1" customWidth="1"/>
    <col min="2061" max="2061" width="9.88671875" style="1" bestFit="1" customWidth="1"/>
    <col min="2062" max="2062" width="11.88671875" style="1" bestFit="1" customWidth="1"/>
    <col min="2063" max="2063" width="4" style="1" bestFit="1" customWidth="1"/>
    <col min="2064" max="2304" width="7.21875" style="1"/>
    <col min="2305" max="2305" width="3.6640625" style="1" bestFit="1" customWidth="1"/>
    <col min="2306" max="2306" width="10.44140625" style="1" bestFit="1" customWidth="1"/>
    <col min="2307" max="2307" width="13" style="1" bestFit="1" customWidth="1"/>
    <col min="2308" max="2308" width="9.21875" style="1" customWidth="1"/>
    <col min="2309" max="2309" width="11.88671875" style="1" bestFit="1" customWidth="1"/>
    <col min="2310" max="2310" width="10.44140625" style="1" customWidth="1"/>
    <col min="2311" max="2311" width="11.88671875" style="1" bestFit="1" customWidth="1"/>
    <col min="2312" max="2312" width="11" style="1" bestFit="1" customWidth="1"/>
    <col min="2313" max="2313" width="10" style="1" bestFit="1" customWidth="1"/>
    <col min="2314" max="2316" width="11.88671875" style="1" bestFit="1" customWidth="1"/>
    <col min="2317" max="2317" width="9.88671875" style="1" bestFit="1" customWidth="1"/>
    <col min="2318" max="2318" width="11.88671875" style="1" bestFit="1" customWidth="1"/>
    <col min="2319" max="2319" width="4" style="1" bestFit="1" customWidth="1"/>
    <col min="2320" max="2560" width="7.21875" style="1"/>
    <col min="2561" max="2561" width="3.6640625" style="1" bestFit="1" customWidth="1"/>
    <col min="2562" max="2562" width="10.44140625" style="1" bestFit="1" customWidth="1"/>
    <col min="2563" max="2563" width="13" style="1" bestFit="1" customWidth="1"/>
    <col min="2564" max="2564" width="9.21875" style="1" customWidth="1"/>
    <col min="2565" max="2565" width="11.88671875" style="1" bestFit="1" customWidth="1"/>
    <col min="2566" max="2566" width="10.44140625" style="1" customWidth="1"/>
    <col min="2567" max="2567" width="11.88671875" style="1" bestFit="1" customWidth="1"/>
    <col min="2568" max="2568" width="11" style="1" bestFit="1" customWidth="1"/>
    <col min="2569" max="2569" width="10" style="1" bestFit="1" customWidth="1"/>
    <col min="2570" max="2572" width="11.88671875" style="1" bestFit="1" customWidth="1"/>
    <col min="2573" max="2573" width="9.88671875" style="1" bestFit="1" customWidth="1"/>
    <col min="2574" max="2574" width="11.88671875" style="1" bestFit="1" customWidth="1"/>
    <col min="2575" max="2575" width="4" style="1" bestFit="1" customWidth="1"/>
    <col min="2576" max="2816" width="7.21875" style="1"/>
    <col min="2817" max="2817" width="3.6640625" style="1" bestFit="1" customWidth="1"/>
    <col min="2818" max="2818" width="10.44140625" style="1" bestFit="1" customWidth="1"/>
    <col min="2819" max="2819" width="13" style="1" bestFit="1" customWidth="1"/>
    <col min="2820" max="2820" width="9.21875" style="1" customWidth="1"/>
    <col min="2821" max="2821" width="11.88671875" style="1" bestFit="1" customWidth="1"/>
    <col min="2822" max="2822" width="10.44140625" style="1" customWidth="1"/>
    <col min="2823" max="2823" width="11.88671875" style="1" bestFit="1" customWidth="1"/>
    <col min="2824" max="2824" width="11" style="1" bestFit="1" customWidth="1"/>
    <col min="2825" max="2825" width="10" style="1" bestFit="1" customWidth="1"/>
    <col min="2826" max="2828" width="11.88671875" style="1" bestFit="1" customWidth="1"/>
    <col min="2829" max="2829" width="9.88671875" style="1" bestFit="1" customWidth="1"/>
    <col min="2830" max="2830" width="11.88671875" style="1" bestFit="1" customWidth="1"/>
    <col min="2831" max="2831" width="4" style="1" bestFit="1" customWidth="1"/>
    <col min="2832" max="3072" width="7.21875" style="1"/>
    <col min="3073" max="3073" width="3.6640625" style="1" bestFit="1" customWidth="1"/>
    <col min="3074" max="3074" width="10.44140625" style="1" bestFit="1" customWidth="1"/>
    <col min="3075" max="3075" width="13" style="1" bestFit="1" customWidth="1"/>
    <col min="3076" max="3076" width="9.21875" style="1" customWidth="1"/>
    <col min="3077" max="3077" width="11.88671875" style="1" bestFit="1" customWidth="1"/>
    <col min="3078" max="3078" width="10.44140625" style="1" customWidth="1"/>
    <col min="3079" max="3079" width="11.88671875" style="1" bestFit="1" customWidth="1"/>
    <col min="3080" max="3080" width="11" style="1" bestFit="1" customWidth="1"/>
    <col min="3081" max="3081" width="10" style="1" bestFit="1" customWidth="1"/>
    <col min="3082" max="3084" width="11.88671875" style="1" bestFit="1" customWidth="1"/>
    <col min="3085" max="3085" width="9.88671875" style="1" bestFit="1" customWidth="1"/>
    <col min="3086" max="3086" width="11.88671875" style="1" bestFit="1" customWidth="1"/>
    <col min="3087" max="3087" width="4" style="1" bestFit="1" customWidth="1"/>
    <col min="3088" max="3328" width="7.21875" style="1"/>
    <col min="3329" max="3329" width="3.6640625" style="1" bestFit="1" customWidth="1"/>
    <col min="3330" max="3330" width="10.44140625" style="1" bestFit="1" customWidth="1"/>
    <col min="3331" max="3331" width="13" style="1" bestFit="1" customWidth="1"/>
    <col min="3332" max="3332" width="9.21875" style="1" customWidth="1"/>
    <col min="3333" max="3333" width="11.88671875" style="1" bestFit="1" customWidth="1"/>
    <col min="3334" max="3334" width="10.44140625" style="1" customWidth="1"/>
    <col min="3335" max="3335" width="11.88671875" style="1" bestFit="1" customWidth="1"/>
    <col min="3336" max="3336" width="11" style="1" bestFit="1" customWidth="1"/>
    <col min="3337" max="3337" width="10" style="1" bestFit="1" customWidth="1"/>
    <col min="3338" max="3340" width="11.88671875" style="1" bestFit="1" customWidth="1"/>
    <col min="3341" max="3341" width="9.88671875" style="1" bestFit="1" customWidth="1"/>
    <col min="3342" max="3342" width="11.88671875" style="1" bestFit="1" customWidth="1"/>
    <col min="3343" max="3343" width="4" style="1" bestFit="1" customWidth="1"/>
    <col min="3344" max="3584" width="7.21875" style="1"/>
    <col min="3585" max="3585" width="3.6640625" style="1" bestFit="1" customWidth="1"/>
    <col min="3586" max="3586" width="10.44140625" style="1" bestFit="1" customWidth="1"/>
    <col min="3587" max="3587" width="13" style="1" bestFit="1" customWidth="1"/>
    <col min="3588" max="3588" width="9.21875" style="1" customWidth="1"/>
    <col min="3589" max="3589" width="11.88671875" style="1" bestFit="1" customWidth="1"/>
    <col min="3590" max="3590" width="10.44140625" style="1" customWidth="1"/>
    <col min="3591" max="3591" width="11.88671875" style="1" bestFit="1" customWidth="1"/>
    <col min="3592" max="3592" width="11" style="1" bestFit="1" customWidth="1"/>
    <col min="3593" max="3593" width="10" style="1" bestFit="1" customWidth="1"/>
    <col min="3594" max="3596" width="11.88671875" style="1" bestFit="1" customWidth="1"/>
    <col min="3597" max="3597" width="9.88671875" style="1" bestFit="1" customWidth="1"/>
    <col min="3598" max="3598" width="11.88671875" style="1" bestFit="1" customWidth="1"/>
    <col min="3599" max="3599" width="4" style="1" bestFit="1" customWidth="1"/>
    <col min="3600" max="3840" width="7.21875" style="1"/>
    <col min="3841" max="3841" width="3.6640625" style="1" bestFit="1" customWidth="1"/>
    <col min="3842" max="3842" width="10.44140625" style="1" bestFit="1" customWidth="1"/>
    <col min="3843" max="3843" width="13" style="1" bestFit="1" customWidth="1"/>
    <col min="3844" max="3844" width="9.21875" style="1" customWidth="1"/>
    <col min="3845" max="3845" width="11.88671875" style="1" bestFit="1" customWidth="1"/>
    <col min="3846" max="3846" width="10.44140625" style="1" customWidth="1"/>
    <col min="3847" max="3847" width="11.88671875" style="1" bestFit="1" customWidth="1"/>
    <col min="3848" max="3848" width="11" style="1" bestFit="1" customWidth="1"/>
    <col min="3849" max="3849" width="10" style="1" bestFit="1" customWidth="1"/>
    <col min="3850" max="3852" width="11.88671875" style="1" bestFit="1" customWidth="1"/>
    <col min="3853" max="3853" width="9.88671875" style="1" bestFit="1" customWidth="1"/>
    <col min="3854" max="3854" width="11.88671875" style="1" bestFit="1" customWidth="1"/>
    <col min="3855" max="3855" width="4" style="1" bestFit="1" customWidth="1"/>
    <col min="3856" max="4096" width="7.21875" style="1"/>
    <col min="4097" max="4097" width="3.6640625" style="1" bestFit="1" customWidth="1"/>
    <col min="4098" max="4098" width="10.44140625" style="1" bestFit="1" customWidth="1"/>
    <col min="4099" max="4099" width="13" style="1" bestFit="1" customWidth="1"/>
    <col min="4100" max="4100" width="9.21875" style="1" customWidth="1"/>
    <col min="4101" max="4101" width="11.88671875" style="1" bestFit="1" customWidth="1"/>
    <col min="4102" max="4102" width="10.44140625" style="1" customWidth="1"/>
    <col min="4103" max="4103" width="11.88671875" style="1" bestFit="1" customWidth="1"/>
    <col min="4104" max="4104" width="11" style="1" bestFit="1" customWidth="1"/>
    <col min="4105" max="4105" width="10" style="1" bestFit="1" customWidth="1"/>
    <col min="4106" max="4108" width="11.88671875" style="1" bestFit="1" customWidth="1"/>
    <col min="4109" max="4109" width="9.88671875" style="1" bestFit="1" customWidth="1"/>
    <col min="4110" max="4110" width="11.88671875" style="1" bestFit="1" customWidth="1"/>
    <col min="4111" max="4111" width="4" style="1" bestFit="1" customWidth="1"/>
    <col min="4112" max="4352" width="7.21875" style="1"/>
    <col min="4353" max="4353" width="3.6640625" style="1" bestFit="1" customWidth="1"/>
    <col min="4354" max="4354" width="10.44140625" style="1" bestFit="1" customWidth="1"/>
    <col min="4355" max="4355" width="13" style="1" bestFit="1" customWidth="1"/>
    <col min="4356" max="4356" width="9.21875" style="1" customWidth="1"/>
    <col min="4357" max="4357" width="11.88671875" style="1" bestFit="1" customWidth="1"/>
    <col min="4358" max="4358" width="10.44140625" style="1" customWidth="1"/>
    <col min="4359" max="4359" width="11.88671875" style="1" bestFit="1" customWidth="1"/>
    <col min="4360" max="4360" width="11" style="1" bestFit="1" customWidth="1"/>
    <col min="4361" max="4361" width="10" style="1" bestFit="1" customWidth="1"/>
    <col min="4362" max="4364" width="11.88671875" style="1" bestFit="1" customWidth="1"/>
    <col min="4365" max="4365" width="9.88671875" style="1" bestFit="1" customWidth="1"/>
    <col min="4366" max="4366" width="11.88671875" style="1" bestFit="1" customWidth="1"/>
    <col min="4367" max="4367" width="4" style="1" bestFit="1" customWidth="1"/>
    <col min="4368" max="4608" width="7.21875" style="1"/>
    <col min="4609" max="4609" width="3.6640625" style="1" bestFit="1" customWidth="1"/>
    <col min="4610" max="4610" width="10.44140625" style="1" bestFit="1" customWidth="1"/>
    <col min="4611" max="4611" width="13" style="1" bestFit="1" customWidth="1"/>
    <col min="4612" max="4612" width="9.21875" style="1" customWidth="1"/>
    <col min="4613" max="4613" width="11.88671875" style="1" bestFit="1" customWidth="1"/>
    <col min="4614" max="4614" width="10.44140625" style="1" customWidth="1"/>
    <col min="4615" max="4615" width="11.88671875" style="1" bestFit="1" customWidth="1"/>
    <col min="4616" max="4616" width="11" style="1" bestFit="1" customWidth="1"/>
    <col min="4617" max="4617" width="10" style="1" bestFit="1" customWidth="1"/>
    <col min="4618" max="4620" width="11.88671875" style="1" bestFit="1" customWidth="1"/>
    <col min="4621" max="4621" width="9.88671875" style="1" bestFit="1" customWidth="1"/>
    <col min="4622" max="4622" width="11.88671875" style="1" bestFit="1" customWidth="1"/>
    <col min="4623" max="4623" width="4" style="1" bestFit="1" customWidth="1"/>
    <col min="4624" max="4864" width="7.21875" style="1"/>
    <col min="4865" max="4865" width="3.6640625" style="1" bestFit="1" customWidth="1"/>
    <col min="4866" max="4866" width="10.44140625" style="1" bestFit="1" customWidth="1"/>
    <col min="4867" max="4867" width="13" style="1" bestFit="1" customWidth="1"/>
    <col min="4868" max="4868" width="9.21875" style="1" customWidth="1"/>
    <col min="4869" max="4869" width="11.88671875" style="1" bestFit="1" customWidth="1"/>
    <col min="4870" max="4870" width="10.44140625" style="1" customWidth="1"/>
    <col min="4871" max="4871" width="11.88671875" style="1" bestFit="1" customWidth="1"/>
    <col min="4872" max="4872" width="11" style="1" bestFit="1" customWidth="1"/>
    <col min="4873" max="4873" width="10" style="1" bestFit="1" customWidth="1"/>
    <col min="4874" max="4876" width="11.88671875" style="1" bestFit="1" customWidth="1"/>
    <col min="4877" max="4877" width="9.88671875" style="1" bestFit="1" customWidth="1"/>
    <col min="4878" max="4878" width="11.88671875" style="1" bestFit="1" customWidth="1"/>
    <col min="4879" max="4879" width="4" style="1" bestFit="1" customWidth="1"/>
    <col min="4880" max="5120" width="7.21875" style="1"/>
    <col min="5121" max="5121" width="3.6640625" style="1" bestFit="1" customWidth="1"/>
    <col min="5122" max="5122" width="10.44140625" style="1" bestFit="1" customWidth="1"/>
    <col min="5123" max="5123" width="13" style="1" bestFit="1" customWidth="1"/>
    <col min="5124" max="5124" width="9.21875" style="1" customWidth="1"/>
    <col min="5125" max="5125" width="11.88671875" style="1" bestFit="1" customWidth="1"/>
    <col min="5126" max="5126" width="10.44140625" style="1" customWidth="1"/>
    <col min="5127" max="5127" width="11.88671875" style="1" bestFit="1" customWidth="1"/>
    <col min="5128" max="5128" width="11" style="1" bestFit="1" customWidth="1"/>
    <col min="5129" max="5129" width="10" style="1" bestFit="1" customWidth="1"/>
    <col min="5130" max="5132" width="11.88671875" style="1" bestFit="1" customWidth="1"/>
    <col min="5133" max="5133" width="9.88671875" style="1" bestFit="1" customWidth="1"/>
    <col min="5134" max="5134" width="11.88671875" style="1" bestFit="1" customWidth="1"/>
    <col min="5135" max="5135" width="4" style="1" bestFit="1" customWidth="1"/>
    <col min="5136" max="5376" width="7.21875" style="1"/>
    <col min="5377" max="5377" width="3.6640625" style="1" bestFit="1" customWidth="1"/>
    <col min="5378" max="5378" width="10.44140625" style="1" bestFit="1" customWidth="1"/>
    <col min="5379" max="5379" width="13" style="1" bestFit="1" customWidth="1"/>
    <col min="5380" max="5380" width="9.21875" style="1" customWidth="1"/>
    <col min="5381" max="5381" width="11.88671875" style="1" bestFit="1" customWidth="1"/>
    <col min="5382" max="5382" width="10.44140625" style="1" customWidth="1"/>
    <col min="5383" max="5383" width="11.88671875" style="1" bestFit="1" customWidth="1"/>
    <col min="5384" max="5384" width="11" style="1" bestFit="1" customWidth="1"/>
    <col min="5385" max="5385" width="10" style="1" bestFit="1" customWidth="1"/>
    <col min="5386" max="5388" width="11.88671875" style="1" bestFit="1" customWidth="1"/>
    <col min="5389" max="5389" width="9.88671875" style="1" bestFit="1" customWidth="1"/>
    <col min="5390" max="5390" width="11.88671875" style="1" bestFit="1" customWidth="1"/>
    <col min="5391" max="5391" width="4" style="1" bestFit="1" customWidth="1"/>
    <col min="5392" max="5632" width="7.21875" style="1"/>
    <col min="5633" max="5633" width="3.6640625" style="1" bestFit="1" customWidth="1"/>
    <col min="5634" max="5634" width="10.44140625" style="1" bestFit="1" customWidth="1"/>
    <col min="5635" max="5635" width="13" style="1" bestFit="1" customWidth="1"/>
    <col min="5636" max="5636" width="9.21875" style="1" customWidth="1"/>
    <col min="5637" max="5637" width="11.88671875" style="1" bestFit="1" customWidth="1"/>
    <col min="5638" max="5638" width="10.44140625" style="1" customWidth="1"/>
    <col min="5639" max="5639" width="11.88671875" style="1" bestFit="1" customWidth="1"/>
    <col min="5640" max="5640" width="11" style="1" bestFit="1" customWidth="1"/>
    <col min="5641" max="5641" width="10" style="1" bestFit="1" customWidth="1"/>
    <col min="5642" max="5644" width="11.88671875" style="1" bestFit="1" customWidth="1"/>
    <col min="5645" max="5645" width="9.88671875" style="1" bestFit="1" customWidth="1"/>
    <col min="5646" max="5646" width="11.88671875" style="1" bestFit="1" customWidth="1"/>
    <col min="5647" max="5647" width="4" style="1" bestFit="1" customWidth="1"/>
    <col min="5648" max="5888" width="7.21875" style="1"/>
    <col min="5889" max="5889" width="3.6640625" style="1" bestFit="1" customWidth="1"/>
    <col min="5890" max="5890" width="10.44140625" style="1" bestFit="1" customWidth="1"/>
    <col min="5891" max="5891" width="13" style="1" bestFit="1" customWidth="1"/>
    <col min="5892" max="5892" width="9.21875" style="1" customWidth="1"/>
    <col min="5893" max="5893" width="11.88671875" style="1" bestFit="1" customWidth="1"/>
    <col min="5894" max="5894" width="10.44140625" style="1" customWidth="1"/>
    <col min="5895" max="5895" width="11.88671875" style="1" bestFit="1" customWidth="1"/>
    <col min="5896" max="5896" width="11" style="1" bestFit="1" customWidth="1"/>
    <col min="5897" max="5897" width="10" style="1" bestFit="1" customWidth="1"/>
    <col min="5898" max="5900" width="11.88671875" style="1" bestFit="1" customWidth="1"/>
    <col min="5901" max="5901" width="9.88671875" style="1" bestFit="1" customWidth="1"/>
    <col min="5902" max="5902" width="11.88671875" style="1" bestFit="1" customWidth="1"/>
    <col min="5903" max="5903" width="4" style="1" bestFit="1" customWidth="1"/>
    <col min="5904" max="6144" width="7.21875" style="1"/>
    <col min="6145" max="6145" width="3.6640625" style="1" bestFit="1" customWidth="1"/>
    <col min="6146" max="6146" width="10.44140625" style="1" bestFit="1" customWidth="1"/>
    <col min="6147" max="6147" width="13" style="1" bestFit="1" customWidth="1"/>
    <col min="6148" max="6148" width="9.21875" style="1" customWidth="1"/>
    <col min="6149" max="6149" width="11.88671875" style="1" bestFit="1" customWidth="1"/>
    <col min="6150" max="6150" width="10.44140625" style="1" customWidth="1"/>
    <col min="6151" max="6151" width="11.88671875" style="1" bestFit="1" customWidth="1"/>
    <col min="6152" max="6152" width="11" style="1" bestFit="1" customWidth="1"/>
    <col min="6153" max="6153" width="10" style="1" bestFit="1" customWidth="1"/>
    <col min="6154" max="6156" width="11.88671875" style="1" bestFit="1" customWidth="1"/>
    <col min="6157" max="6157" width="9.88671875" style="1" bestFit="1" customWidth="1"/>
    <col min="6158" max="6158" width="11.88671875" style="1" bestFit="1" customWidth="1"/>
    <col min="6159" max="6159" width="4" style="1" bestFit="1" customWidth="1"/>
    <col min="6160" max="6400" width="7.21875" style="1"/>
    <col min="6401" max="6401" width="3.6640625" style="1" bestFit="1" customWidth="1"/>
    <col min="6402" max="6402" width="10.44140625" style="1" bestFit="1" customWidth="1"/>
    <col min="6403" max="6403" width="13" style="1" bestFit="1" customWidth="1"/>
    <col min="6404" max="6404" width="9.21875" style="1" customWidth="1"/>
    <col min="6405" max="6405" width="11.88671875" style="1" bestFit="1" customWidth="1"/>
    <col min="6406" max="6406" width="10.44140625" style="1" customWidth="1"/>
    <col min="6407" max="6407" width="11.88671875" style="1" bestFit="1" customWidth="1"/>
    <col min="6408" max="6408" width="11" style="1" bestFit="1" customWidth="1"/>
    <col min="6409" max="6409" width="10" style="1" bestFit="1" customWidth="1"/>
    <col min="6410" max="6412" width="11.88671875" style="1" bestFit="1" customWidth="1"/>
    <col min="6413" max="6413" width="9.88671875" style="1" bestFit="1" customWidth="1"/>
    <col min="6414" max="6414" width="11.88671875" style="1" bestFit="1" customWidth="1"/>
    <col min="6415" max="6415" width="4" style="1" bestFit="1" customWidth="1"/>
    <col min="6416" max="6656" width="7.21875" style="1"/>
    <col min="6657" max="6657" width="3.6640625" style="1" bestFit="1" customWidth="1"/>
    <col min="6658" max="6658" width="10.44140625" style="1" bestFit="1" customWidth="1"/>
    <col min="6659" max="6659" width="13" style="1" bestFit="1" customWidth="1"/>
    <col min="6660" max="6660" width="9.21875" style="1" customWidth="1"/>
    <col min="6661" max="6661" width="11.88671875" style="1" bestFit="1" customWidth="1"/>
    <col min="6662" max="6662" width="10.44140625" style="1" customWidth="1"/>
    <col min="6663" max="6663" width="11.88671875" style="1" bestFit="1" customWidth="1"/>
    <col min="6664" max="6664" width="11" style="1" bestFit="1" customWidth="1"/>
    <col min="6665" max="6665" width="10" style="1" bestFit="1" customWidth="1"/>
    <col min="6666" max="6668" width="11.88671875" style="1" bestFit="1" customWidth="1"/>
    <col min="6669" max="6669" width="9.88671875" style="1" bestFit="1" customWidth="1"/>
    <col min="6670" max="6670" width="11.88671875" style="1" bestFit="1" customWidth="1"/>
    <col min="6671" max="6671" width="4" style="1" bestFit="1" customWidth="1"/>
    <col min="6672" max="6912" width="7.21875" style="1"/>
    <col min="6913" max="6913" width="3.6640625" style="1" bestFit="1" customWidth="1"/>
    <col min="6914" max="6914" width="10.44140625" style="1" bestFit="1" customWidth="1"/>
    <col min="6915" max="6915" width="13" style="1" bestFit="1" customWidth="1"/>
    <col min="6916" max="6916" width="9.21875" style="1" customWidth="1"/>
    <col min="6917" max="6917" width="11.88671875" style="1" bestFit="1" customWidth="1"/>
    <col min="6918" max="6918" width="10.44140625" style="1" customWidth="1"/>
    <col min="6919" max="6919" width="11.88671875" style="1" bestFit="1" customWidth="1"/>
    <col min="6920" max="6920" width="11" style="1" bestFit="1" customWidth="1"/>
    <col min="6921" max="6921" width="10" style="1" bestFit="1" customWidth="1"/>
    <col min="6922" max="6924" width="11.88671875" style="1" bestFit="1" customWidth="1"/>
    <col min="6925" max="6925" width="9.88671875" style="1" bestFit="1" customWidth="1"/>
    <col min="6926" max="6926" width="11.88671875" style="1" bestFit="1" customWidth="1"/>
    <col min="6927" max="6927" width="4" style="1" bestFit="1" customWidth="1"/>
    <col min="6928" max="7168" width="7.21875" style="1"/>
    <col min="7169" max="7169" width="3.6640625" style="1" bestFit="1" customWidth="1"/>
    <col min="7170" max="7170" width="10.44140625" style="1" bestFit="1" customWidth="1"/>
    <col min="7171" max="7171" width="13" style="1" bestFit="1" customWidth="1"/>
    <col min="7172" max="7172" width="9.21875" style="1" customWidth="1"/>
    <col min="7173" max="7173" width="11.88671875" style="1" bestFit="1" customWidth="1"/>
    <col min="7174" max="7174" width="10.44140625" style="1" customWidth="1"/>
    <col min="7175" max="7175" width="11.88671875" style="1" bestFit="1" customWidth="1"/>
    <col min="7176" max="7176" width="11" style="1" bestFit="1" customWidth="1"/>
    <col min="7177" max="7177" width="10" style="1" bestFit="1" customWidth="1"/>
    <col min="7178" max="7180" width="11.88671875" style="1" bestFit="1" customWidth="1"/>
    <col min="7181" max="7181" width="9.88671875" style="1" bestFit="1" customWidth="1"/>
    <col min="7182" max="7182" width="11.88671875" style="1" bestFit="1" customWidth="1"/>
    <col min="7183" max="7183" width="4" style="1" bestFit="1" customWidth="1"/>
    <col min="7184" max="7424" width="7.21875" style="1"/>
    <col min="7425" max="7425" width="3.6640625" style="1" bestFit="1" customWidth="1"/>
    <col min="7426" max="7426" width="10.44140625" style="1" bestFit="1" customWidth="1"/>
    <col min="7427" max="7427" width="13" style="1" bestFit="1" customWidth="1"/>
    <col min="7428" max="7428" width="9.21875" style="1" customWidth="1"/>
    <col min="7429" max="7429" width="11.88671875" style="1" bestFit="1" customWidth="1"/>
    <col min="7430" max="7430" width="10.44140625" style="1" customWidth="1"/>
    <col min="7431" max="7431" width="11.88671875" style="1" bestFit="1" customWidth="1"/>
    <col min="7432" max="7432" width="11" style="1" bestFit="1" customWidth="1"/>
    <col min="7433" max="7433" width="10" style="1" bestFit="1" customWidth="1"/>
    <col min="7434" max="7436" width="11.88671875" style="1" bestFit="1" customWidth="1"/>
    <col min="7437" max="7437" width="9.88671875" style="1" bestFit="1" customWidth="1"/>
    <col min="7438" max="7438" width="11.88671875" style="1" bestFit="1" customWidth="1"/>
    <col min="7439" max="7439" width="4" style="1" bestFit="1" customWidth="1"/>
    <col min="7440" max="7680" width="7.21875" style="1"/>
    <col min="7681" max="7681" width="3.6640625" style="1" bestFit="1" customWidth="1"/>
    <col min="7682" max="7682" width="10.44140625" style="1" bestFit="1" customWidth="1"/>
    <col min="7683" max="7683" width="13" style="1" bestFit="1" customWidth="1"/>
    <col min="7684" max="7684" width="9.21875" style="1" customWidth="1"/>
    <col min="7685" max="7685" width="11.88671875" style="1" bestFit="1" customWidth="1"/>
    <col min="7686" max="7686" width="10.44140625" style="1" customWidth="1"/>
    <col min="7687" max="7687" width="11.88671875" style="1" bestFit="1" customWidth="1"/>
    <col min="7688" max="7688" width="11" style="1" bestFit="1" customWidth="1"/>
    <col min="7689" max="7689" width="10" style="1" bestFit="1" customWidth="1"/>
    <col min="7690" max="7692" width="11.88671875" style="1" bestFit="1" customWidth="1"/>
    <col min="7693" max="7693" width="9.88671875" style="1" bestFit="1" customWidth="1"/>
    <col min="7694" max="7694" width="11.88671875" style="1" bestFit="1" customWidth="1"/>
    <col min="7695" max="7695" width="4" style="1" bestFit="1" customWidth="1"/>
    <col min="7696" max="7936" width="7.21875" style="1"/>
    <col min="7937" max="7937" width="3.6640625" style="1" bestFit="1" customWidth="1"/>
    <col min="7938" max="7938" width="10.44140625" style="1" bestFit="1" customWidth="1"/>
    <col min="7939" max="7939" width="13" style="1" bestFit="1" customWidth="1"/>
    <col min="7940" max="7940" width="9.21875" style="1" customWidth="1"/>
    <col min="7941" max="7941" width="11.88671875" style="1" bestFit="1" customWidth="1"/>
    <col min="7942" max="7942" width="10.44140625" style="1" customWidth="1"/>
    <col min="7943" max="7943" width="11.88671875" style="1" bestFit="1" customWidth="1"/>
    <col min="7944" max="7944" width="11" style="1" bestFit="1" customWidth="1"/>
    <col min="7945" max="7945" width="10" style="1" bestFit="1" customWidth="1"/>
    <col min="7946" max="7948" width="11.88671875" style="1" bestFit="1" customWidth="1"/>
    <col min="7949" max="7949" width="9.88671875" style="1" bestFit="1" customWidth="1"/>
    <col min="7950" max="7950" width="11.88671875" style="1" bestFit="1" customWidth="1"/>
    <col min="7951" max="7951" width="4" style="1" bestFit="1" customWidth="1"/>
    <col min="7952" max="8192" width="7.21875" style="1"/>
    <col min="8193" max="8193" width="3.6640625" style="1" bestFit="1" customWidth="1"/>
    <col min="8194" max="8194" width="10.44140625" style="1" bestFit="1" customWidth="1"/>
    <col min="8195" max="8195" width="13" style="1" bestFit="1" customWidth="1"/>
    <col min="8196" max="8196" width="9.21875" style="1" customWidth="1"/>
    <col min="8197" max="8197" width="11.88671875" style="1" bestFit="1" customWidth="1"/>
    <col min="8198" max="8198" width="10.44140625" style="1" customWidth="1"/>
    <col min="8199" max="8199" width="11.88671875" style="1" bestFit="1" customWidth="1"/>
    <col min="8200" max="8200" width="11" style="1" bestFit="1" customWidth="1"/>
    <col min="8201" max="8201" width="10" style="1" bestFit="1" customWidth="1"/>
    <col min="8202" max="8204" width="11.88671875" style="1" bestFit="1" customWidth="1"/>
    <col min="8205" max="8205" width="9.88671875" style="1" bestFit="1" customWidth="1"/>
    <col min="8206" max="8206" width="11.88671875" style="1" bestFit="1" customWidth="1"/>
    <col min="8207" max="8207" width="4" style="1" bestFit="1" customWidth="1"/>
    <col min="8208" max="8448" width="7.21875" style="1"/>
    <col min="8449" max="8449" width="3.6640625" style="1" bestFit="1" customWidth="1"/>
    <col min="8450" max="8450" width="10.44140625" style="1" bestFit="1" customWidth="1"/>
    <col min="8451" max="8451" width="13" style="1" bestFit="1" customWidth="1"/>
    <col min="8452" max="8452" width="9.21875" style="1" customWidth="1"/>
    <col min="8453" max="8453" width="11.88671875" style="1" bestFit="1" customWidth="1"/>
    <col min="8454" max="8454" width="10.44140625" style="1" customWidth="1"/>
    <col min="8455" max="8455" width="11.88671875" style="1" bestFit="1" customWidth="1"/>
    <col min="8456" max="8456" width="11" style="1" bestFit="1" customWidth="1"/>
    <col min="8457" max="8457" width="10" style="1" bestFit="1" customWidth="1"/>
    <col min="8458" max="8460" width="11.88671875" style="1" bestFit="1" customWidth="1"/>
    <col min="8461" max="8461" width="9.88671875" style="1" bestFit="1" customWidth="1"/>
    <col min="8462" max="8462" width="11.88671875" style="1" bestFit="1" customWidth="1"/>
    <col min="8463" max="8463" width="4" style="1" bestFit="1" customWidth="1"/>
    <col min="8464" max="8704" width="7.21875" style="1"/>
    <col min="8705" max="8705" width="3.6640625" style="1" bestFit="1" customWidth="1"/>
    <col min="8706" max="8706" width="10.44140625" style="1" bestFit="1" customWidth="1"/>
    <col min="8707" max="8707" width="13" style="1" bestFit="1" customWidth="1"/>
    <col min="8708" max="8708" width="9.21875" style="1" customWidth="1"/>
    <col min="8709" max="8709" width="11.88671875" style="1" bestFit="1" customWidth="1"/>
    <col min="8710" max="8710" width="10.44140625" style="1" customWidth="1"/>
    <col min="8711" max="8711" width="11.88671875" style="1" bestFit="1" customWidth="1"/>
    <col min="8712" max="8712" width="11" style="1" bestFit="1" customWidth="1"/>
    <col min="8713" max="8713" width="10" style="1" bestFit="1" customWidth="1"/>
    <col min="8714" max="8716" width="11.88671875" style="1" bestFit="1" customWidth="1"/>
    <col min="8717" max="8717" width="9.88671875" style="1" bestFit="1" customWidth="1"/>
    <col min="8718" max="8718" width="11.88671875" style="1" bestFit="1" customWidth="1"/>
    <col min="8719" max="8719" width="4" style="1" bestFit="1" customWidth="1"/>
    <col min="8720" max="8960" width="7.21875" style="1"/>
    <col min="8961" max="8961" width="3.6640625" style="1" bestFit="1" customWidth="1"/>
    <col min="8962" max="8962" width="10.44140625" style="1" bestFit="1" customWidth="1"/>
    <col min="8963" max="8963" width="13" style="1" bestFit="1" customWidth="1"/>
    <col min="8964" max="8964" width="9.21875" style="1" customWidth="1"/>
    <col min="8965" max="8965" width="11.88671875" style="1" bestFit="1" customWidth="1"/>
    <col min="8966" max="8966" width="10.44140625" style="1" customWidth="1"/>
    <col min="8967" max="8967" width="11.88671875" style="1" bestFit="1" customWidth="1"/>
    <col min="8968" max="8968" width="11" style="1" bestFit="1" customWidth="1"/>
    <col min="8969" max="8969" width="10" style="1" bestFit="1" customWidth="1"/>
    <col min="8970" max="8972" width="11.88671875" style="1" bestFit="1" customWidth="1"/>
    <col min="8973" max="8973" width="9.88671875" style="1" bestFit="1" customWidth="1"/>
    <col min="8974" max="8974" width="11.88671875" style="1" bestFit="1" customWidth="1"/>
    <col min="8975" max="8975" width="4" style="1" bestFit="1" customWidth="1"/>
    <col min="8976" max="9216" width="7.21875" style="1"/>
    <col min="9217" max="9217" width="3.6640625" style="1" bestFit="1" customWidth="1"/>
    <col min="9218" max="9218" width="10.44140625" style="1" bestFit="1" customWidth="1"/>
    <col min="9219" max="9219" width="13" style="1" bestFit="1" customWidth="1"/>
    <col min="9220" max="9220" width="9.21875" style="1" customWidth="1"/>
    <col min="9221" max="9221" width="11.88671875" style="1" bestFit="1" customWidth="1"/>
    <col min="9222" max="9222" width="10.44140625" style="1" customWidth="1"/>
    <col min="9223" max="9223" width="11.88671875" style="1" bestFit="1" customWidth="1"/>
    <col min="9224" max="9224" width="11" style="1" bestFit="1" customWidth="1"/>
    <col min="9225" max="9225" width="10" style="1" bestFit="1" customWidth="1"/>
    <col min="9226" max="9228" width="11.88671875" style="1" bestFit="1" customWidth="1"/>
    <col min="9229" max="9229" width="9.88671875" style="1" bestFit="1" customWidth="1"/>
    <col min="9230" max="9230" width="11.88671875" style="1" bestFit="1" customWidth="1"/>
    <col min="9231" max="9231" width="4" style="1" bestFit="1" customWidth="1"/>
    <col min="9232" max="9472" width="7.21875" style="1"/>
    <col min="9473" max="9473" width="3.6640625" style="1" bestFit="1" customWidth="1"/>
    <col min="9474" max="9474" width="10.44140625" style="1" bestFit="1" customWidth="1"/>
    <col min="9475" max="9475" width="13" style="1" bestFit="1" customWidth="1"/>
    <col min="9476" max="9476" width="9.21875" style="1" customWidth="1"/>
    <col min="9477" max="9477" width="11.88671875" style="1" bestFit="1" customWidth="1"/>
    <col min="9478" max="9478" width="10.44140625" style="1" customWidth="1"/>
    <col min="9479" max="9479" width="11.88671875" style="1" bestFit="1" customWidth="1"/>
    <col min="9480" max="9480" width="11" style="1" bestFit="1" customWidth="1"/>
    <col min="9481" max="9481" width="10" style="1" bestFit="1" customWidth="1"/>
    <col min="9482" max="9484" width="11.88671875" style="1" bestFit="1" customWidth="1"/>
    <col min="9485" max="9485" width="9.88671875" style="1" bestFit="1" customWidth="1"/>
    <col min="9486" max="9486" width="11.88671875" style="1" bestFit="1" customWidth="1"/>
    <col min="9487" max="9487" width="4" style="1" bestFit="1" customWidth="1"/>
    <col min="9488" max="9728" width="7.21875" style="1"/>
    <col min="9729" max="9729" width="3.6640625" style="1" bestFit="1" customWidth="1"/>
    <col min="9730" max="9730" width="10.44140625" style="1" bestFit="1" customWidth="1"/>
    <col min="9731" max="9731" width="13" style="1" bestFit="1" customWidth="1"/>
    <col min="9732" max="9732" width="9.21875" style="1" customWidth="1"/>
    <col min="9733" max="9733" width="11.88671875" style="1" bestFit="1" customWidth="1"/>
    <col min="9734" max="9734" width="10.44140625" style="1" customWidth="1"/>
    <col min="9735" max="9735" width="11.88671875" style="1" bestFit="1" customWidth="1"/>
    <col min="9736" max="9736" width="11" style="1" bestFit="1" customWidth="1"/>
    <col min="9737" max="9737" width="10" style="1" bestFit="1" customWidth="1"/>
    <col min="9738" max="9740" width="11.88671875" style="1" bestFit="1" customWidth="1"/>
    <col min="9741" max="9741" width="9.88671875" style="1" bestFit="1" customWidth="1"/>
    <col min="9742" max="9742" width="11.88671875" style="1" bestFit="1" customWidth="1"/>
    <col min="9743" max="9743" width="4" style="1" bestFit="1" customWidth="1"/>
    <col min="9744" max="9984" width="7.21875" style="1"/>
    <col min="9985" max="9985" width="3.6640625" style="1" bestFit="1" customWidth="1"/>
    <col min="9986" max="9986" width="10.44140625" style="1" bestFit="1" customWidth="1"/>
    <col min="9987" max="9987" width="13" style="1" bestFit="1" customWidth="1"/>
    <col min="9988" max="9988" width="9.21875" style="1" customWidth="1"/>
    <col min="9989" max="9989" width="11.88671875" style="1" bestFit="1" customWidth="1"/>
    <col min="9990" max="9990" width="10.44140625" style="1" customWidth="1"/>
    <col min="9991" max="9991" width="11.88671875" style="1" bestFit="1" customWidth="1"/>
    <col min="9992" max="9992" width="11" style="1" bestFit="1" customWidth="1"/>
    <col min="9993" max="9993" width="10" style="1" bestFit="1" customWidth="1"/>
    <col min="9994" max="9996" width="11.88671875" style="1" bestFit="1" customWidth="1"/>
    <col min="9997" max="9997" width="9.88671875" style="1" bestFit="1" customWidth="1"/>
    <col min="9998" max="9998" width="11.88671875" style="1" bestFit="1" customWidth="1"/>
    <col min="9999" max="9999" width="4" style="1" bestFit="1" customWidth="1"/>
    <col min="10000" max="10240" width="7.21875" style="1"/>
    <col min="10241" max="10241" width="3.6640625" style="1" bestFit="1" customWidth="1"/>
    <col min="10242" max="10242" width="10.44140625" style="1" bestFit="1" customWidth="1"/>
    <col min="10243" max="10243" width="13" style="1" bestFit="1" customWidth="1"/>
    <col min="10244" max="10244" width="9.21875" style="1" customWidth="1"/>
    <col min="10245" max="10245" width="11.88671875" style="1" bestFit="1" customWidth="1"/>
    <col min="10246" max="10246" width="10.44140625" style="1" customWidth="1"/>
    <col min="10247" max="10247" width="11.88671875" style="1" bestFit="1" customWidth="1"/>
    <col min="10248" max="10248" width="11" style="1" bestFit="1" customWidth="1"/>
    <col min="10249" max="10249" width="10" style="1" bestFit="1" customWidth="1"/>
    <col min="10250" max="10252" width="11.88671875" style="1" bestFit="1" customWidth="1"/>
    <col min="10253" max="10253" width="9.88671875" style="1" bestFit="1" customWidth="1"/>
    <col min="10254" max="10254" width="11.88671875" style="1" bestFit="1" customWidth="1"/>
    <col min="10255" max="10255" width="4" style="1" bestFit="1" customWidth="1"/>
    <col min="10256" max="10496" width="7.21875" style="1"/>
    <col min="10497" max="10497" width="3.6640625" style="1" bestFit="1" customWidth="1"/>
    <col min="10498" max="10498" width="10.44140625" style="1" bestFit="1" customWidth="1"/>
    <col min="10499" max="10499" width="13" style="1" bestFit="1" customWidth="1"/>
    <col min="10500" max="10500" width="9.21875" style="1" customWidth="1"/>
    <col min="10501" max="10501" width="11.88671875" style="1" bestFit="1" customWidth="1"/>
    <col min="10502" max="10502" width="10.44140625" style="1" customWidth="1"/>
    <col min="10503" max="10503" width="11.88671875" style="1" bestFit="1" customWidth="1"/>
    <col min="10504" max="10504" width="11" style="1" bestFit="1" customWidth="1"/>
    <col min="10505" max="10505" width="10" style="1" bestFit="1" customWidth="1"/>
    <col min="10506" max="10508" width="11.88671875" style="1" bestFit="1" customWidth="1"/>
    <col min="10509" max="10509" width="9.88671875" style="1" bestFit="1" customWidth="1"/>
    <col min="10510" max="10510" width="11.88671875" style="1" bestFit="1" customWidth="1"/>
    <col min="10511" max="10511" width="4" style="1" bestFit="1" customWidth="1"/>
    <col min="10512" max="10752" width="7.21875" style="1"/>
    <col min="10753" max="10753" width="3.6640625" style="1" bestFit="1" customWidth="1"/>
    <col min="10754" max="10754" width="10.44140625" style="1" bestFit="1" customWidth="1"/>
    <col min="10755" max="10755" width="13" style="1" bestFit="1" customWidth="1"/>
    <col min="10756" max="10756" width="9.21875" style="1" customWidth="1"/>
    <col min="10757" max="10757" width="11.88671875" style="1" bestFit="1" customWidth="1"/>
    <col min="10758" max="10758" width="10.44140625" style="1" customWidth="1"/>
    <col min="10759" max="10759" width="11.88671875" style="1" bestFit="1" customWidth="1"/>
    <col min="10760" max="10760" width="11" style="1" bestFit="1" customWidth="1"/>
    <col min="10761" max="10761" width="10" style="1" bestFit="1" customWidth="1"/>
    <col min="10762" max="10764" width="11.88671875" style="1" bestFit="1" customWidth="1"/>
    <col min="10765" max="10765" width="9.88671875" style="1" bestFit="1" customWidth="1"/>
    <col min="10766" max="10766" width="11.88671875" style="1" bestFit="1" customWidth="1"/>
    <col min="10767" max="10767" width="4" style="1" bestFit="1" customWidth="1"/>
    <col min="10768" max="11008" width="7.21875" style="1"/>
    <col min="11009" max="11009" width="3.6640625" style="1" bestFit="1" customWidth="1"/>
    <col min="11010" max="11010" width="10.44140625" style="1" bestFit="1" customWidth="1"/>
    <col min="11011" max="11011" width="13" style="1" bestFit="1" customWidth="1"/>
    <col min="11012" max="11012" width="9.21875" style="1" customWidth="1"/>
    <col min="11013" max="11013" width="11.88671875" style="1" bestFit="1" customWidth="1"/>
    <col min="11014" max="11014" width="10.44140625" style="1" customWidth="1"/>
    <col min="11015" max="11015" width="11.88671875" style="1" bestFit="1" customWidth="1"/>
    <col min="11016" max="11016" width="11" style="1" bestFit="1" customWidth="1"/>
    <col min="11017" max="11017" width="10" style="1" bestFit="1" customWidth="1"/>
    <col min="11018" max="11020" width="11.88671875" style="1" bestFit="1" customWidth="1"/>
    <col min="11021" max="11021" width="9.88671875" style="1" bestFit="1" customWidth="1"/>
    <col min="11022" max="11022" width="11.88671875" style="1" bestFit="1" customWidth="1"/>
    <col min="11023" max="11023" width="4" style="1" bestFit="1" customWidth="1"/>
    <col min="11024" max="11264" width="7.21875" style="1"/>
    <col min="11265" max="11265" width="3.6640625" style="1" bestFit="1" customWidth="1"/>
    <col min="11266" max="11266" width="10.44140625" style="1" bestFit="1" customWidth="1"/>
    <col min="11267" max="11267" width="13" style="1" bestFit="1" customWidth="1"/>
    <col min="11268" max="11268" width="9.21875" style="1" customWidth="1"/>
    <col min="11269" max="11269" width="11.88671875" style="1" bestFit="1" customWidth="1"/>
    <col min="11270" max="11270" width="10.44140625" style="1" customWidth="1"/>
    <col min="11271" max="11271" width="11.88671875" style="1" bestFit="1" customWidth="1"/>
    <col min="11272" max="11272" width="11" style="1" bestFit="1" customWidth="1"/>
    <col min="11273" max="11273" width="10" style="1" bestFit="1" customWidth="1"/>
    <col min="11274" max="11276" width="11.88671875" style="1" bestFit="1" customWidth="1"/>
    <col min="11277" max="11277" width="9.88671875" style="1" bestFit="1" customWidth="1"/>
    <col min="11278" max="11278" width="11.88671875" style="1" bestFit="1" customWidth="1"/>
    <col min="11279" max="11279" width="4" style="1" bestFit="1" customWidth="1"/>
    <col min="11280" max="11520" width="7.21875" style="1"/>
    <col min="11521" max="11521" width="3.6640625" style="1" bestFit="1" customWidth="1"/>
    <col min="11522" max="11522" width="10.44140625" style="1" bestFit="1" customWidth="1"/>
    <col min="11523" max="11523" width="13" style="1" bestFit="1" customWidth="1"/>
    <col min="11524" max="11524" width="9.21875" style="1" customWidth="1"/>
    <col min="11525" max="11525" width="11.88671875" style="1" bestFit="1" customWidth="1"/>
    <col min="11526" max="11526" width="10.44140625" style="1" customWidth="1"/>
    <col min="11527" max="11527" width="11.88671875" style="1" bestFit="1" customWidth="1"/>
    <col min="11528" max="11528" width="11" style="1" bestFit="1" customWidth="1"/>
    <col min="11529" max="11529" width="10" style="1" bestFit="1" customWidth="1"/>
    <col min="11530" max="11532" width="11.88671875" style="1" bestFit="1" customWidth="1"/>
    <col min="11533" max="11533" width="9.88671875" style="1" bestFit="1" customWidth="1"/>
    <col min="11534" max="11534" width="11.88671875" style="1" bestFit="1" customWidth="1"/>
    <col min="11535" max="11535" width="4" style="1" bestFit="1" customWidth="1"/>
    <col min="11536" max="11776" width="7.21875" style="1"/>
    <col min="11777" max="11777" width="3.6640625" style="1" bestFit="1" customWidth="1"/>
    <col min="11778" max="11778" width="10.44140625" style="1" bestFit="1" customWidth="1"/>
    <col min="11779" max="11779" width="13" style="1" bestFit="1" customWidth="1"/>
    <col min="11780" max="11780" width="9.21875" style="1" customWidth="1"/>
    <col min="11781" max="11781" width="11.88671875" style="1" bestFit="1" customWidth="1"/>
    <col min="11782" max="11782" width="10.44140625" style="1" customWidth="1"/>
    <col min="11783" max="11783" width="11.88671875" style="1" bestFit="1" customWidth="1"/>
    <col min="11784" max="11784" width="11" style="1" bestFit="1" customWidth="1"/>
    <col min="11785" max="11785" width="10" style="1" bestFit="1" customWidth="1"/>
    <col min="11786" max="11788" width="11.88671875" style="1" bestFit="1" customWidth="1"/>
    <col min="11789" max="11789" width="9.88671875" style="1" bestFit="1" customWidth="1"/>
    <col min="11790" max="11790" width="11.88671875" style="1" bestFit="1" customWidth="1"/>
    <col min="11791" max="11791" width="4" style="1" bestFit="1" customWidth="1"/>
    <col min="11792" max="12032" width="7.21875" style="1"/>
    <col min="12033" max="12033" width="3.6640625" style="1" bestFit="1" customWidth="1"/>
    <col min="12034" max="12034" width="10.44140625" style="1" bestFit="1" customWidth="1"/>
    <col min="12035" max="12035" width="13" style="1" bestFit="1" customWidth="1"/>
    <col min="12036" max="12036" width="9.21875" style="1" customWidth="1"/>
    <col min="12037" max="12037" width="11.88671875" style="1" bestFit="1" customWidth="1"/>
    <col min="12038" max="12038" width="10.44140625" style="1" customWidth="1"/>
    <col min="12039" max="12039" width="11.88671875" style="1" bestFit="1" customWidth="1"/>
    <col min="12040" max="12040" width="11" style="1" bestFit="1" customWidth="1"/>
    <col min="12041" max="12041" width="10" style="1" bestFit="1" customWidth="1"/>
    <col min="12042" max="12044" width="11.88671875" style="1" bestFit="1" customWidth="1"/>
    <col min="12045" max="12045" width="9.88671875" style="1" bestFit="1" customWidth="1"/>
    <col min="12046" max="12046" width="11.88671875" style="1" bestFit="1" customWidth="1"/>
    <col min="12047" max="12047" width="4" style="1" bestFit="1" customWidth="1"/>
    <col min="12048" max="12288" width="7.21875" style="1"/>
    <col min="12289" max="12289" width="3.6640625" style="1" bestFit="1" customWidth="1"/>
    <col min="12290" max="12290" width="10.44140625" style="1" bestFit="1" customWidth="1"/>
    <col min="12291" max="12291" width="13" style="1" bestFit="1" customWidth="1"/>
    <col min="12292" max="12292" width="9.21875" style="1" customWidth="1"/>
    <col min="12293" max="12293" width="11.88671875" style="1" bestFit="1" customWidth="1"/>
    <col min="12294" max="12294" width="10.44140625" style="1" customWidth="1"/>
    <col min="12295" max="12295" width="11.88671875" style="1" bestFit="1" customWidth="1"/>
    <col min="12296" max="12296" width="11" style="1" bestFit="1" customWidth="1"/>
    <col min="12297" max="12297" width="10" style="1" bestFit="1" customWidth="1"/>
    <col min="12298" max="12300" width="11.88671875" style="1" bestFit="1" customWidth="1"/>
    <col min="12301" max="12301" width="9.88671875" style="1" bestFit="1" customWidth="1"/>
    <col min="12302" max="12302" width="11.88671875" style="1" bestFit="1" customWidth="1"/>
    <col min="12303" max="12303" width="4" style="1" bestFit="1" customWidth="1"/>
    <col min="12304" max="12544" width="7.21875" style="1"/>
    <col min="12545" max="12545" width="3.6640625" style="1" bestFit="1" customWidth="1"/>
    <col min="12546" max="12546" width="10.44140625" style="1" bestFit="1" customWidth="1"/>
    <col min="12547" max="12547" width="13" style="1" bestFit="1" customWidth="1"/>
    <col min="12548" max="12548" width="9.21875" style="1" customWidth="1"/>
    <col min="12549" max="12549" width="11.88671875" style="1" bestFit="1" customWidth="1"/>
    <col min="12550" max="12550" width="10.44140625" style="1" customWidth="1"/>
    <col min="12551" max="12551" width="11.88671875" style="1" bestFit="1" customWidth="1"/>
    <col min="12552" max="12552" width="11" style="1" bestFit="1" customWidth="1"/>
    <col min="12553" max="12553" width="10" style="1" bestFit="1" customWidth="1"/>
    <col min="12554" max="12556" width="11.88671875" style="1" bestFit="1" customWidth="1"/>
    <col min="12557" max="12557" width="9.88671875" style="1" bestFit="1" customWidth="1"/>
    <col min="12558" max="12558" width="11.88671875" style="1" bestFit="1" customWidth="1"/>
    <col min="12559" max="12559" width="4" style="1" bestFit="1" customWidth="1"/>
    <col min="12560" max="12800" width="7.21875" style="1"/>
    <col min="12801" max="12801" width="3.6640625" style="1" bestFit="1" customWidth="1"/>
    <col min="12802" max="12802" width="10.44140625" style="1" bestFit="1" customWidth="1"/>
    <col min="12803" max="12803" width="13" style="1" bestFit="1" customWidth="1"/>
    <col min="12804" max="12804" width="9.21875" style="1" customWidth="1"/>
    <col min="12805" max="12805" width="11.88671875" style="1" bestFit="1" customWidth="1"/>
    <col min="12806" max="12806" width="10.44140625" style="1" customWidth="1"/>
    <col min="12807" max="12807" width="11.88671875" style="1" bestFit="1" customWidth="1"/>
    <col min="12808" max="12808" width="11" style="1" bestFit="1" customWidth="1"/>
    <col min="12809" max="12809" width="10" style="1" bestFit="1" customWidth="1"/>
    <col min="12810" max="12812" width="11.88671875" style="1" bestFit="1" customWidth="1"/>
    <col min="12813" max="12813" width="9.88671875" style="1" bestFit="1" customWidth="1"/>
    <col min="12814" max="12814" width="11.88671875" style="1" bestFit="1" customWidth="1"/>
    <col min="12815" max="12815" width="4" style="1" bestFit="1" customWidth="1"/>
    <col min="12816" max="13056" width="7.21875" style="1"/>
    <col min="13057" max="13057" width="3.6640625" style="1" bestFit="1" customWidth="1"/>
    <col min="13058" max="13058" width="10.44140625" style="1" bestFit="1" customWidth="1"/>
    <col min="13059" max="13059" width="13" style="1" bestFit="1" customWidth="1"/>
    <col min="13060" max="13060" width="9.21875" style="1" customWidth="1"/>
    <col min="13061" max="13061" width="11.88671875" style="1" bestFit="1" customWidth="1"/>
    <col min="13062" max="13062" width="10.44140625" style="1" customWidth="1"/>
    <col min="13063" max="13063" width="11.88671875" style="1" bestFit="1" customWidth="1"/>
    <col min="13064" max="13064" width="11" style="1" bestFit="1" customWidth="1"/>
    <col min="13065" max="13065" width="10" style="1" bestFit="1" customWidth="1"/>
    <col min="13066" max="13068" width="11.88671875" style="1" bestFit="1" customWidth="1"/>
    <col min="13069" max="13069" width="9.88671875" style="1" bestFit="1" customWidth="1"/>
    <col min="13070" max="13070" width="11.88671875" style="1" bestFit="1" customWidth="1"/>
    <col min="13071" max="13071" width="4" style="1" bestFit="1" customWidth="1"/>
    <col min="13072" max="13312" width="7.21875" style="1"/>
    <col min="13313" max="13313" width="3.6640625" style="1" bestFit="1" customWidth="1"/>
    <col min="13314" max="13314" width="10.44140625" style="1" bestFit="1" customWidth="1"/>
    <col min="13315" max="13315" width="13" style="1" bestFit="1" customWidth="1"/>
    <col min="13316" max="13316" width="9.21875" style="1" customWidth="1"/>
    <col min="13317" max="13317" width="11.88671875" style="1" bestFit="1" customWidth="1"/>
    <col min="13318" max="13318" width="10.44140625" style="1" customWidth="1"/>
    <col min="13319" max="13319" width="11.88671875" style="1" bestFit="1" customWidth="1"/>
    <col min="13320" max="13320" width="11" style="1" bestFit="1" customWidth="1"/>
    <col min="13321" max="13321" width="10" style="1" bestFit="1" customWidth="1"/>
    <col min="13322" max="13324" width="11.88671875" style="1" bestFit="1" customWidth="1"/>
    <col min="13325" max="13325" width="9.88671875" style="1" bestFit="1" customWidth="1"/>
    <col min="13326" max="13326" width="11.88671875" style="1" bestFit="1" customWidth="1"/>
    <col min="13327" max="13327" width="4" style="1" bestFit="1" customWidth="1"/>
    <col min="13328" max="13568" width="7.21875" style="1"/>
    <col min="13569" max="13569" width="3.6640625" style="1" bestFit="1" customWidth="1"/>
    <col min="13570" max="13570" width="10.44140625" style="1" bestFit="1" customWidth="1"/>
    <col min="13571" max="13571" width="13" style="1" bestFit="1" customWidth="1"/>
    <col min="13572" max="13572" width="9.21875" style="1" customWidth="1"/>
    <col min="13573" max="13573" width="11.88671875" style="1" bestFit="1" customWidth="1"/>
    <col min="13574" max="13574" width="10.44140625" style="1" customWidth="1"/>
    <col min="13575" max="13575" width="11.88671875" style="1" bestFit="1" customWidth="1"/>
    <col min="13576" max="13576" width="11" style="1" bestFit="1" customWidth="1"/>
    <col min="13577" max="13577" width="10" style="1" bestFit="1" customWidth="1"/>
    <col min="13578" max="13580" width="11.88671875" style="1" bestFit="1" customWidth="1"/>
    <col min="13581" max="13581" width="9.88671875" style="1" bestFit="1" customWidth="1"/>
    <col min="13582" max="13582" width="11.88671875" style="1" bestFit="1" customWidth="1"/>
    <col min="13583" max="13583" width="4" style="1" bestFit="1" customWidth="1"/>
    <col min="13584" max="13824" width="7.21875" style="1"/>
    <col min="13825" max="13825" width="3.6640625" style="1" bestFit="1" customWidth="1"/>
    <col min="13826" max="13826" width="10.44140625" style="1" bestFit="1" customWidth="1"/>
    <col min="13827" max="13827" width="13" style="1" bestFit="1" customWidth="1"/>
    <col min="13828" max="13828" width="9.21875" style="1" customWidth="1"/>
    <col min="13829" max="13829" width="11.88671875" style="1" bestFit="1" customWidth="1"/>
    <col min="13830" max="13830" width="10.44140625" style="1" customWidth="1"/>
    <col min="13831" max="13831" width="11.88671875" style="1" bestFit="1" customWidth="1"/>
    <col min="13832" max="13832" width="11" style="1" bestFit="1" customWidth="1"/>
    <col min="13833" max="13833" width="10" style="1" bestFit="1" customWidth="1"/>
    <col min="13834" max="13836" width="11.88671875" style="1" bestFit="1" customWidth="1"/>
    <col min="13837" max="13837" width="9.88671875" style="1" bestFit="1" customWidth="1"/>
    <col min="13838" max="13838" width="11.88671875" style="1" bestFit="1" customWidth="1"/>
    <col min="13839" max="13839" width="4" style="1" bestFit="1" customWidth="1"/>
    <col min="13840" max="14080" width="7.21875" style="1"/>
    <col min="14081" max="14081" width="3.6640625" style="1" bestFit="1" customWidth="1"/>
    <col min="14082" max="14082" width="10.44140625" style="1" bestFit="1" customWidth="1"/>
    <col min="14083" max="14083" width="13" style="1" bestFit="1" customWidth="1"/>
    <col min="14084" max="14084" width="9.21875" style="1" customWidth="1"/>
    <col min="14085" max="14085" width="11.88671875" style="1" bestFit="1" customWidth="1"/>
    <col min="14086" max="14086" width="10.44140625" style="1" customWidth="1"/>
    <col min="14087" max="14087" width="11.88671875" style="1" bestFit="1" customWidth="1"/>
    <col min="14088" max="14088" width="11" style="1" bestFit="1" customWidth="1"/>
    <col min="14089" max="14089" width="10" style="1" bestFit="1" customWidth="1"/>
    <col min="14090" max="14092" width="11.88671875" style="1" bestFit="1" customWidth="1"/>
    <col min="14093" max="14093" width="9.88671875" style="1" bestFit="1" customWidth="1"/>
    <col min="14094" max="14094" width="11.88671875" style="1" bestFit="1" customWidth="1"/>
    <col min="14095" max="14095" width="4" style="1" bestFit="1" customWidth="1"/>
    <col min="14096" max="14336" width="7.21875" style="1"/>
    <col min="14337" max="14337" width="3.6640625" style="1" bestFit="1" customWidth="1"/>
    <col min="14338" max="14338" width="10.44140625" style="1" bestFit="1" customWidth="1"/>
    <col min="14339" max="14339" width="13" style="1" bestFit="1" customWidth="1"/>
    <col min="14340" max="14340" width="9.21875" style="1" customWidth="1"/>
    <col min="14341" max="14341" width="11.88671875" style="1" bestFit="1" customWidth="1"/>
    <col min="14342" max="14342" width="10.44140625" style="1" customWidth="1"/>
    <col min="14343" max="14343" width="11.88671875" style="1" bestFit="1" customWidth="1"/>
    <col min="14344" max="14344" width="11" style="1" bestFit="1" customWidth="1"/>
    <col min="14345" max="14345" width="10" style="1" bestFit="1" customWidth="1"/>
    <col min="14346" max="14348" width="11.88671875" style="1" bestFit="1" customWidth="1"/>
    <col min="14349" max="14349" width="9.88671875" style="1" bestFit="1" customWidth="1"/>
    <col min="14350" max="14350" width="11.88671875" style="1" bestFit="1" customWidth="1"/>
    <col min="14351" max="14351" width="4" style="1" bestFit="1" customWidth="1"/>
    <col min="14352" max="14592" width="7.21875" style="1"/>
    <col min="14593" max="14593" width="3.6640625" style="1" bestFit="1" customWidth="1"/>
    <col min="14594" max="14594" width="10.44140625" style="1" bestFit="1" customWidth="1"/>
    <col min="14595" max="14595" width="13" style="1" bestFit="1" customWidth="1"/>
    <col min="14596" max="14596" width="9.21875" style="1" customWidth="1"/>
    <col min="14597" max="14597" width="11.88671875" style="1" bestFit="1" customWidth="1"/>
    <col min="14598" max="14598" width="10.44140625" style="1" customWidth="1"/>
    <col min="14599" max="14599" width="11.88671875" style="1" bestFit="1" customWidth="1"/>
    <col min="14600" max="14600" width="11" style="1" bestFit="1" customWidth="1"/>
    <col min="14601" max="14601" width="10" style="1" bestFit="1" customWidth="1"/>
    <col min="14602" max="14604" width="11.88671875" style="1" bestFit="1" customWidth="1"/>
    <col min="14605" max="14605" width="9.88671875" style="1" bestFit="1" customWidth="1"/>
    <col min="14606" max="14606" width="11.88671875" style="1" bestFit="1" customWidth="1"/>
    <col min="14607" max="14607" width="4" style="1" bestFit="1" customWidth="1"/>
    <col min="14608" max="14848" width="7.21875" style="1"/>
    <col min="14849" max="14849" width="3.6640625" style="1" bestFit="1" customWidth="1"/>
    <col min="14850" max="14850" width="10.44140625" style="1" bestFit="1" customWidth="1"/>
    <col min="14851" max="14851" width="13" style="1" bestFit="1" customWidth="1"/>
    <col min="14852" max="14852" width="9.21875" style="1" customWidth="1"/>
    <col min="14853" max="14853" width="11.88671875" style="1" bestFit="1" customWidth="1"/>
    <col min="14854" max="14854" width="10.44140625" style="1" customWidth="1"/>
    <col min="14855" max="14855" width="11.88671875" style="1" bestFit="1" customWidth="1"/>
    <col min="14856" max="14856" width="11" style="1" bestFit="1" customWidth="1"/>
    <col min="14857" max="14857" width="10" style="1" bestFit="1" customWidth="1"/>
    <col min="14858" max="14860" width="11.88671875" style="1" bestFit="1" customWidth="1"/>
    <col min="14861" max="14861" width="9.88671875" style="1" bestFit="1" customWidth="1"/>
    <col min="14862" max="14862" width="11.88671875" style="1" bestFit="1" customWidth="1"/>
    <col min="14863" max="14863" width="4" style="1" bestFit="1" customWidth="1"/>
    <col min="14864" max="15104" width="7.21875" style="1"/>
    <col min="15105" max="15105" width="3.6640625" style="1" bestFit="1" customWidth="1"/>
    <col min="15106" max="15106" width="10.44140625" style="1" bestFit="1" customWidth="1"/>
    <col min="15107" max="15107" width="13" style="1" bestFit="1" customWidth="1"/>
    <col min="15108" max="15108" width="9.21875" style="1" customWidth="1"/>
    <col min="15109" max="15109" width="11.88671875" style="1" bestFit="1" customWidth="1"/>
    <col min="15110" max="15110" width="10.44140625" style="1" customWidth="1"/>
    <col min="15111" max="15111" width="11.88671875" style="1" bestFit="1" customWidth="1"/>
    <col min="15112" max="15112" width="11" style="1" bestFit="1" customWidth="1"/>
    <col min="15113" max="15113" width="10" style="1" bestFit="1" customWidth="1"/>
    <col min="15114" max="15116" width="11.88671875" style="1" bestFit="1" customWidth="1"/>
    <col min="15117" max="15117" width="9.88671875" style="1" bestFit="1" customWidth="1"/>
    <col min="15118" max="15118" width="11.88671875" style="1" bestFit="1" customWidth="1"/>
    <col min="15119" max="15119" width="4" style="1" bestFit="1" customWidth="1"/>
    <col min="15120" max="15360" width="7.21875" style="1"/>
    <col min="15361" max="15361" width="3.6640625" style="1" bestFit="1" customWidth="1"/>
    <col min="15362" max="15362" width="10.44140625" style="1" bestFit="1" customWidth="1"/>
    <col min="15363" max="15363" width="13" style="1" bestFit="1" customWidth="1"/>
    <col min="15364" max="15364" width="9.21875" style="1" customWidth="1"/>
    <col min="15365" max="15365" width="11.88671875" style="1" bestFit="1" customWidth="1"/>
    <col min="15366" max="15366" width="10.44140625" style="1" customWidth="1"/>
    <col min="15367" max="15367" width="11.88671875" style="1" bestFit="1" customWidth="1"/>
    <col min="15368" max="15368" width="11" style="1" bestFit="1" customWidth="1"/>
    <col min="15369" max="15369" width="10" style="1" bestFit="1" customWidth="1"/>
    <col min="15370" max="15372" width="11.88671875" style="1" bestFit="1" customWidth="1"/>
    <col min="15373" max="15373" width="9.88671875" style="1" bestFit="1" customWidth="1"/>
    <col min="15374" max="15374" width="11.88671875" style="1" bestFit="1" customWidth="1"/>
    <col min="15375" max="15375" width="4" style="1" bestFit="1" customWidth="1"/>
    <col min="15376" max="15616" width="7.21875" style="1"/>
    <col min="15617" max="15617" width="3.6640625" style="1" bestFit="1" customWidth="1"/>
    <col min="15618" max="15618" width="10.44140625" style="1" bestFit="1" customWidth="1"/>
    <col min="15619" max="15619" width="13" style="1" bestFit="1" customWidth="1"/>
    <col min="15620" max="15620" width="9.21875" style="1" customWidth="1"/>
    <col min="15621" max="15621" width="11.88671875" style="1" bestFit="1" customWidth="1"/>
    <col min="15622" max="15622" width="10.44140625" style="1" customWidth="1"/>
    <col min="15623" max="15623" width="11.88671875" style="1" bestFit="1" customWidth="1"/>
    <col min="15624" max="15624" width="11" style="1" bestFit="1" customWidth="1"/>
    <col min="15625" max="15625" width="10" style="1" bestFit="1" customWidth="1"/>
    <col min="15626" max="15628" width="11.88671875" style="1" bestFit="1" customWidth="1"/>
    <col min="15629" max="15629" width="9.88671875" style="1" bestFit="1" customWidth="1"/>
    <col min="15630" max="15630" width="11.88671875" style="1" bestFit="1" customWidth="1"/>
    <col min="15631" max="15631" width="4" style="1" bestFit="1" customWidth="1"/>
    <col min="15632" max="15872" width="7.21875" style="1"/>
    <col min="15873" max="15873" width="3.6640625" style="1" bestFit="1" customWidth="1"/>
    <col min="15874" max="15874" width="10.44140625" style="1" bestFit="1" customWidth="1"/>
    <col min="15875" max="15875" width="13" style="1" bestFit="1" customWidth="1"/>
    <col min="15876" max="15876" width="9.21875" style="1" customWidth="1"/>
    <col min="15877" max="15877" width="11.88671875" style="1" bestFit="1" customWidth="1"/>
    <col min="15878" max="15878" width="10.44140625" style="1" customWidth="1"/>
    <col min="15879" max="15879" width="11.88671875" style="1" bestFit="1" customWidth="1"/>
    <col min="15880" max="15880" width="11" style="1" bestFit="1" customWidth="1"/>
    <col min="15881" max="15881" width="10" style="1" bestFit="1" customWidth="1"/>
    <col min="15882" max="15884" width="11.88671875" style="1" bestFit="1" customWidth="1"/>
    <col min="15885" max="15885" width="9.88671875" style="1" bestFit="1" customWidth="1"/>
    <col min="15886" max="15886" width="11.88671875" style="1" bestFit="1" customWidth="1"/>
    <col min="15887" max="15887" width="4" style="1" bestFit="1" customWidth="1"/>
    <col min="15888" max="16128" width="7.21875" style="1"/>
    <col min="16129" max="16129" width="3.6640625" style="1" bestFit="1" customWidth="1"/>
    <col min="16130" max="16130" width="10.44140625" style="1" bestFit="1" customWidth="1"/>
    <col min="16131" max="16131" width="13" style="1" bestFit="1" customWidth="1"/>
    <col min="16132" max="16132" width="9.21875" style="1" customWidth="1"/>
    <col min="16133" max="16133" width="11.88671875" style="1" bestFit="1" customWidth="1"/>
    <col min="16134" max="16134" width="10.44140625" style="1" customWidth="1"/>
    <col min="16135" max="16135" width="11.88671875" style="1" bestFit="1" customWidth="1"/>
    <col min="16136" max="16136" width="11" style="1" bestFit="1" customWidth="1"/>
    <col min="16137" max="16137" width="10" style="1" bestFit="1" customWidth="1"/>
    <col min="16138" max="16140" width="11.88671875" style="1" bestFit="1" customWidth="1"/>
    <col min="16141" max="16141" width="9.88671875" style="1" bestFit="1" customWidth="1"/>
    <col min="16142" max="16142" width="11.88671875" style="1" bestFit="1" customWidth="1"/>
    <col min="16143" max="16143" width="4" style="1" bestFit="1" customWidth="1"/>
    <col min="16144" max="16384" width="7.21875" style="1"/>
  </cols>
  <sheetData>
    <row r="1" spans="1:15" x14ac:dyDescent="0.25">
      <c r="A1" s="1" t="s">
        <v>1</v>
      </c>
    </row>
    <row r="2" spans="1:15" x14ac:dyDescent="0.25">
      <c r="A2" s="1" t="s">
        <v>483</v>
      </c>
      <c r="C2" s="78" t="s">
        <v>422</v>
      </c>
    </row>
    <row r="3" spans="1:15" x14ac:dyDescent="0.25">
      <c r="A3" s="1" t="s">
        <v>438</v>
      </c>
    </row>
    <row r="4" spans="1:15" x14ac:dyDescent="0.25">
      <c r="A4" s="79"/>
    </row>
    <row r="5" spans="1:15" ht="13.95" customHeight="1" x14ac:dyDescent="0.25">
      <c r="A5" s="80"/>
    </row>
    <row r="6" spans="1:15" ht="25.2" customHeight="1" x14ac:dyDescent="0.25">
      <c r="C6" s="157" t="s">
        <v>496</v>
      </c>
      <c r="D6" s="157"/>
      <c r="E6" s="157"/>
      <c r="F6" s="157"/>
      <c r="G6" s="4"/>
      <c r="H6" s="157" t="s">
        <v>300</v>
      </c>
      <c r="I6" s="157"/>
      <c r="J6" s="157"/>
      <c r="K6" s="157"/>
      <c r="L6" s="4"/>
      <c r="N6" s="81" t="s">
        <v>301</v>
      </c>
    </row>
    <row r="7" spans="1:15" s="84" customFormat="1" ht="37.799999999999997" x14ac:dyDescent="0.25">
      <c r="A7" s="82" t="s">
        <v>8</v>
      </c>
      <c r="B7" s="82" t="s">
        <v>10</v>
      </c>
      <c r="C7" s="83" t="s">
        <v>302</v>
      </c>
      <c r="D7" s="83" t="s">
        <v>303</v>
      </c>
      <c r="E7" s="83" t="s">
        <v>304</v>
      </c>
      <c r="F7" s="83" t="s">
        <v>305</v>
      </c>
      <c r="G7" s="83" t="s">
        <v>279</v>
      </c>
      <c r="H7" s="83" t="s">
        <v>266</v>
      </c>
      <c r="I7" s="83" t="s">
        <v>306</v>
      </c>
      <c r="J7" s="83" t="s">
        <v>307</v>
      </c>
      <c r="K7" s="83" t="s">
        <v>308</v>
      </c>
      <c r="L7" s="83" t="s">
        <v>279</v>
      </c>
      <c r="M7" s="83" t="s">
        <v>309</v>
      </c>
      <c r="N7" s="83" t="s">
        <v>310</v>
      </c>
      <c r="O7" s="82" t="s">
        <v>299</v>
      </c>
    </row>
    <row r="8" spans="1:15" x14ac:dyDescent="0.25">
      <c r="A8" s="1">
        <v>1</v>
      </c>
      <c r="B8" s="1" t="s">
        <v>152</v>
      </c>
      <c r="C8" s="86">
        <v>15124899</v>
      </c>
      <c r="D8" s="86">
        <v>0</v>
      </c>
      <c r="E8" s="86">
        <v>6514773</v>
      </c>
      <c r="F8" s="86">
        <v>0</v>
      </c>
      <c r="G8" s="86">
        <f t="shared" ref="G8:G45" si="0">(C8+D8+E8+F8)</f>
        <v>21639672</v>
      </c>
      <c r="H8" s="86">
        <v>0</v>
      </c>
      <c r="I8" s="86">
        <v>0</v>
      </c>
      <c r="J8" s="86">
        <v>14866234</v>
      </c>
      <c r="K8" s="86">
        <v>6773438</v>
      </c>
      <c r="L8" s="86">
        <f t="shared" ref="L8:L45" si="1">(H8+I8+J8+K8)</f>
        <v>21639672</v>
      </c>
      <c r="M8" s="86">
        <v>0</v>
      </c>
      <c r="N8" s="86">
        <f t="shared" ref="N8:N45" si="2">(G8-M8)</f>
        <v>21639672</v>
      </c>
      <c r="O8" s="6">
        <v>1</v>
      </c>
    </row>
    <row r="9" spans="1:15" x14ac:dyDescent="0.25">
      <c r="A9" s="1">
        <v>2</v>
      </c>
      <c r="B9" s="1" t="s">
        <v>153</v>
      </c>
      <c r="C9" s="86">
        <v>8345000</v>
      </c>
      <c r="D9" s="86">
        <v>0</v>
      </c>
      <c r="E9" s="86">
        <v>2649246</v>
      </c>
      <c r="F9" s="86">
        <v>0</v>
      </c>
      <c r="G9" s="86">
        <f t="shared" si="0"/>
        <v>10994246</v>
      </c>
      <c r="H9" s="86">
        <v>0</v>
      </c>
      <c r="I9" s="86">
        <v>0</v>
      </c>
      <c r="J9" s="86">
        <v>10994246</v>
      </c>
      <c r="K9" s="86">
        <v>0</v>
      </c>
      <c r="L9" s="86">
        <f t="shared" si="1"/>
        <v>10994246</v>
      </c>
      <c r="M9" s="86">
        <v>0</v>
      </c>
      <c r="N9" s="86">
        <f t="shared" si="2"/>
        <v>10994246</v>
      </c>
      <c r="O9" s="6">
        <v>2</v>
      </c>
    </row>
    <row r="10" spans="1:15" x14ac:dyDescent="0.25">
      <c r="A10" s="1">
        <v>3</v>
      </c>
      <c r="B10" s="1" t="s">
        <v>70</v>
      </c>
      <c r="C10" s="86">
        <v>11660754</v>
      </c>
      <c r="D10" s="86">
        <v>0</v>
      </c>
      <c r="E10" s="86">
        <v>16255264</v>
      </c>
      <c r="F10" s="86">
        <v>0</v>
      </c>
      <c r="G10" s="86">
        <f t="shared" si="0"/>
        <v>27916018</v>
      </c>
      <c r="H10" s="86">
        <v>0</v>
      </c>
      <c r="I10" s="86">
        <v>0</v>
      </c>
      <c r="J10" s="86">
        <v>17025470</v>
      </c>
      <c r="K10" s="86">
        <v>10890548</v>
      </c>
      <c r="L10" s="86">
        <f t="shared" si="1"/>
        <v>27916018</v>
      </c>
      <c r="M10" s="86">
        <v>0</v>
      </c>
      <c r="N10" s="86">
        <f t="shared" si="2"/>
        <v>27916018</v>
      </c>
      <c r="O10" s="6">
        <v>3</v>
      </c>
    </row>
    <row r="11" spans="1:15" x14ac:dyDescent="0.25">
      <c r="A11" s="1">
        <v>4</v>
      </c>
      <c r="B11" s="1" t="s">
        <v>154</v>
      </c>
      <c r="C11" s="86">
        <v>10194897</v>
      </c>
      <c r="D11" s="86">
        <v>0</v>
      </c>
      <c r="E11" s="86">
        <v>1379809</v>
      </c>
      <c r="F11" s="86">
        <v>0</v>
      </c>
      <c r="G11" s="86">
        <f t="shared" si="0"/>
        <v>11574706</v>
      </c>
      <c r="H11" s="86">
        <v>0</v>
      </c>
      <c r="I11" s="86">
        <v>0</v>
      </c>
      <c r="J11" s="86">
        <v>2911648</v>
      </c>
      <c r="K11" s="86">
        <v>8663058</v>
      </c>
      <c r="L11" s="86">
        <f t="shared" si="1"/>
        <v>11574706</v>
      </c>
      <c r="M11" s="86">
        <v>0</v>
      </c>
      <c r="N11" s="86">
        <f t="shared" si="2"/>
        <v>11574706</v>
      </c>
      <c r="O11" s="6">
        <v>4</v>
      </c>
    </row>
    <row r="12" spans="1:15" x14ac:dyDescent="0.25">
      <c r="A12" s="1">
        <v>5</v>
      </c>
      <c r="B12" s="1" t="s">
        <v>155</v>
      </c>
      <c r="C12" s="86">
        <v>13139758</v>
      </c>
      <c r="D12" s="86">
        <v>0</v>
      </c>
      <c r="E12" s="86">
        <v>5170602</v>
      </c>
      <c r="F12" s="86">
        <v>0</v>
      </c>
      <c r="G12" s="86">
        <f t="shared" si="0"/>
        <v>18310360</v>
      </c>
      <c r="H12" s="86">
        <v>0</v>
      </c>
      <c r="I12" s="86">
        <v>0</v>
      </c>
      <c r="J12" s="86">
        <v>3740094</v>
      </c>
      <c r="K12" s="86">
        <v>14570266</v>
      </c>
      <c r="L12" s="86">
        <f t="shared" si="1"/>
        <v>18310360</v>
      </c>
      <c r="M12" s="86">
        <v>0</v>
      </c>
      <c r="N12" s="86">
        <f t="shared" si="2"/>
        <v>18310360</v>
      </c>
      <c r="O12" s="6">
        <v>5</v>
      </c>
    </row>
    <row r="13" spans="1:15" x14ac:dyDescent="0.25">
      <c r="A13" s="1">
        <v>6</v>
      </c>
      <c r="B13" s="1" t="s">
        <v>156</v>
      </c>
      <c r="C13" s="86">
        <v>23600705</v>
      </c>
      <c r="D13" s="86">
        <v>0</v>
      </c>
      <c r="E13" s="86">
        <v>31546934</v>
      </c>
      <c r="F13" s="86">
        <v>0</v>
      </c>
      <c r="G13" s="86">
        <f t="shared" si="0"/>
        <v>55147639</v>
      </c>
      <c r="H13" s="86">
        <v>0</v>
      </c>
      <c r="I13" s="86">
        <v>0</v>
      </c>
      <c r="J13" s="86">
        <v>43591982</v>
      </c>
      <c r="K13" s="86">
        <v>11555657</v>
      </c>
      <c r="L13" s="86">
        <f t="shared" si="1"/>
        <v>55147639</v>
      </c>
      <c r="M13" s="86">
        <v>0</v>
      </c>
      <c r="N13" s="86">
        <f t="shared" si="2"/>
        <v>55147639</v>
      </c>
      <c r="O13" s="6">
        <v>6</v>
      </c>
    </row>
    <row r="14" spans="1:15" x14ac:dyDescent="0.25">
      <c r="A14" s="1">
        <v>7</v>
      </c>
      <c r="B14" s="1" t="s">
        <v>157</v>
      </c>
      <c r="C14" s="86">
        <v>9969017</v>
      </c>
      <c r="D14" s="86">
        <v>0</v>
      </c>
      <c r="E14" s="86">
        <v>437678</v>
      </c>
      <c r="F14" s="86">
        <v>0</v>
      </c>
      <c r="G14" s="86">
        <f t="shared" si="0"/>
        <v>10406695</v>
      </c>
      <c r="H14" s="86">
        <v>0</v>
      </c>
      <c r="I14" s="86">
        <v>0</v>
      </c>
      <c r="J14" s="86">
        <v>315544</v>
      </c>
      <c r="K14" s="86">
        <v>10091151</v>
      </c>
      <c r="L14" s="86">
        <f t="shared" si="1"/>
        <v>10406695</v>
      </c>
      <c r="M14" s="86">
        <v>0</v>
      </c>
      <c r="N14" s="86">
        <f t="shared" si="2"/>
        <v>10406695</v>
      </c>
      <c r="O14" s="6">
        <v>7</v>
      </c>
    </row>
    <row r="15" spans="1:15" x14ac:dyDescent="0.25">
      <c r="A15" s="1">
        <v>8</v>
      </c>
      <c r="B15" s="1" t="s">
        <v>158</v>
      </c>
      <c r="C15" s="86">
        <v>7442761</v>
      </c>
      <c r="D15" s="86">
        <v>0</v>
      </c>
      <c r="E15" s="86">
        <v>2129316</v>
      </c>
      <c r="F15" s="86">
        <v>0</v>
      </c>
      <c r="G15" s="86">
        <f t="shared" si="0"/>
        <v>9572077</v>
      </c>
      <c r="H15" s="86">
        <v>0</v>
      </c>
      <c r="I15" s="86">
        <v>487727</v>
      </c>
      <c r="J15" s="86">
        <v>6080380</v>
      </c>
      <c r="K15" s="86">
        <v>3003970</v>
      </c>
      <c r="L15" s="86">
        <f t="shared" si="1"/>
        <v>9572077</v>
      </c>
      <c r="M15" s="86">
        <v>0</v>
      </c>
      <c r="N15" s="86">
        <f t="shared" si="2"/>
        <v>9572077</v>
      </c>
      <c r="O15" s="6">
        <v>8</v>
      </c>
    </row>
    <row r="16" spans="1:15" x14ac:dyDescent="0.25">
      <c r="A16" s="1">
        <v>9</v>
      </c>
      <c r="B16" s="1" t="s">
        <v>159</v>
      </c>
      <c r="C16" s="86">
        <v>5400386</v>
      </c>
      <c r="D16" s="86">
        <v>0</v>
      </c>
      <c r="E16" s="86">
        <v>1129508</v>
      </c>
      <c r="F16" s="86">
        <v>0</v>
      </c>
      <c r="G16" s="86">
        <f t="shared" si="0"/>
        <v>6529894</v>
      </c>
      <c r="H16" s="86">
        <v>0</v>
      </c>
      <c r="I16" s="86">
        <v>0</v>
      </c>
      <c r="J16" s="86">
        <v>4425119</v>
      </c>
      <c r="K16" s="86">
        <v>2104775</v>
      </c>
      <c r="L16" s="86">
        <f t="shared" si="1"/>
        <v>6529894</v>
      </c>
      <c r="M16" s="86">
        <v>0</v>
      </c>
      <c r="N16" s="86">
        <f t="shared" si="2"/>
        <v>6529894</v>
      </c>
      <c r="O16" s="6">
        <v>9</v>
      </c>
    </row>
    <row r="17" spans="1:15" x14ac:dyDescent="0.25">
      <c r="A17" s="1">
        <v>10</v>
      </c>
      <c r="B17" s="1" t="s">
        <v>160</v>
      </c>
      <c r="C17" s="86">
        <v>20435316</v>
      </c>
      <c r="D17" s="86">
        <v>0</v>
      </c>
      <c r="E17" s="86">
        <v>554254</v>
      </c>
      <c r="F17" s="86">
        <v>0</v>
      </c>
      <c r="G17" s="86">
        <f t="shared" si="0"/>
        <v>20989570</v>
      </c>
      <c r="H17" s="86">
        <v>0</v>
      </c>
      <c r="I17" s="86">
        <v>0</v>
      </c>
      <c r="J17" s="86">
        <v>504548</v>
      </c>
      <c r="K17" s="86">
        <v>20485022</v>
      </c>
      <c r="L17" s="86">
        <f t="shared" si="1"/>
        <v>20989570</v>
      </c>
      <c r="M17" s="86">
        <v>0</v>
      </c>
      <c r="N17" s="86">
        <f t="shared" si="2"/>
        <v>20989570</v>
      </c>
      <c r="O17" s="6">
        <v>10</v>
      </c>
    </row>
    <row r="18" spans="1:15" x14ac:dyDescent="0.25">
      <c r="A18" s="1">
        <v>11</v>
      </c>
      <c r="B18" s="1" t="s">
        <v>161</v>
      </c>
      <c r="C18" s="86">
        <v>14086663</v>
      </c>
      <c r="D18" s="86">
        <v>0</v>
      </c>
      <c r="E18" s="86">
        <v>17503498</v>
      </c>
      <c r="F18" s="86">
        <v>0</v>
      </c>
      <c r="G18" s="86">
        <f t="shared" si="0"/>
        <v>31590161</v>
      </c>
      <c r="H18" s="86">
        <v>0</v>
      </c>
      <c r="I18" s="86">
        <v>2002920</v>
      </c>
      <c r="J18" s="86">
        <v>24377786</v>
      </c>
      <c r="K18" s="86">
        <v>5209455</v>
      </c>
      <c r="L18" s="86">
        <f t="shared" si="1"/>
        <v>31590161</v>
      </c>
      <c r="M18" s="86">
        <v>0</v>
      </c>
      <c r="N18" s="86">
        <f t="shared" si="2"/>
        <v>31590161</v>
      </c>
      <c r="O18" s="6">
        <v>11</v>
      </c>
    </row>
    <row r="19" spans="1:15" x14ac:dyDescent="0.25">
      <c r="A19" s="1">
        <v>12</v>
      </c>
      <c r="B19" s="1" t="s">
        <v>162</v>
      </c>
      <c r="C19" s="86">
        <v>5202582</v>
      </c>
      <c r="D19" s="86">
        <v>0</v>
      </c>
      <c r="E19" s="86">
        <v>4181556</v>
      </c>
      <c r="F19" s="86">
        <v>0</v>
      </c>
      <c r="G19" s="86">
        <f t="shared" si="0"/>
        <v>9384138</v>
      </c>
      <c r="H19" s="86">
        <v>0</v>
      </c>
      <c r="I19" s="86">
        <v>0</v>
      </c>
      <c r="J19" s="86">
        <v>1734613</v>
      </c>
      <c r="K19" s="86">
        <v>7649525</v>
      </c>
      <c r="L19" s="86">
        <f t="shared" si="1"/>
        <v>9384138</v>
      </c>
      <c r="M19" s="86">
        <v>0</v>
      </c>
      <c r="N19" s="86">
        <f t="shared" si="2"/>
        <v>9384138</v>
      </c>
      <c r="O19" s="6">
        <v>12</v>
      </c>
    </row>
    <row r="20" spans="1:15" x14ac:dyDescent="0.25">
      <c r="A20" s="1">
        <v>13</v>
      </c>
      <c r="B20" s="1" t="s">
        <v>163</v>
      </c>
      <c r="C20" s="86">
        <v>20066139</v>
      </c>
      <c r="D20" s="86">
        <v>0</v>
      </c>
      <c r="E20" s="86">
        <v>7402922</v>
      </c>
      <c r="F20" s="86">
        <v>0</v>
      </c>
      <c r="G20" s="86">
        <f t="shared" si="0"/>
        <v>27469061</v>
      </c>
      <c r="H20" s="86">
        <v>6736946</v>
      </c>
      <c r="I20" s="86">
        <v>0</v>
      </c>
      <c r="J20" s="86">
        <v>10390645</v>
      </c>
      <c r="K20" s="86">
        <v>10341470</v>
      </c>
      <c r="L20" s="86">
        <f t="shared" si="1"/>
        <v>27469061</v>
      </c>
      <c r="M20" s="86">
        <v>0</v>
      </c>
      <c r="N20" s="86">
        <f t="shared" si="2"/>
        <v>27469061</v>
      </c>
      <c r="O20" s="6">
        <v>13</v>
      </c>
    </row>
    <row r="21" spans="1:15" x14ac:dyDescent="0.25">
      <c r="A21" s="1">
        <v>14</v>
      </c>
      <c r="B21" s="1" t="s">
        <v>84</v>
      </c>
      <c r="C21" s="86">
        <v>39281674</v>
      </c>
      <c r="D21" s="86">
        <v>0</v>
      </c>
      <c r="E21" s="86">
        <v>10090332</v>
      </c>
      <c r="F21" s="86">
        <v>0</v>
      </c>
      <c r="G21" s="86">
        <f t="shared" si="0"/>
        <v>49372006</v>
      </c>
      <c r="H21" s="86">
        <v>0</v>
      </c>
      <c r="I21" s="86">
        <v>0</v>
      </c>
      <c r="J21" s="86">
        <v>20001906</v>
      </c>
      <c r="K21" s="86">
        <v>29370100</v>
      </c>
      <c r="L21" s="86">
        <f t="shared" si="1"/>
        <v>49372006</v>
      </c>
      <c r="M21" s="86">
        <v>0</v>
      </c>
      <c r="N21" s="86">
        <f t="shared" si="2"/>
        <v>49372006</v>
      </c>
      <c r="O21" s="6">
        <v>14</v>
      </c>
    </row>
    <row r="22" spans="1:15" x14ac:dyDescent="0.25">
      <c r="A22" s="1">
        <v>15</v>
      </c>
      <c r="B22" s="1" t="s">
        <v>164</v>
      </c>
      <c r="C22" s="86">
        <v>9180233</v>
      </c>
      <c r="D22" s="86">
        <v>0</v>
      </c>
      <c r="E22" s="86">
        <v>835396</v>
      </c>
      <c r="F22" s="86">
        <v>0</v>
      </c>
      <c r="G22" s="86">
        <f t="shared" si="0"/>
        <v>10015629</v>
      </c>
      <c r="H22" s="86">
        <v>0</v>
      </c>
      <c r="I22" s="86">
        <v>0</v>
      </c>
      <c r="J22" s="86">
        <v>10015629</v>
      </c>
      <c r="K22" s="86">
        <v>0</v>
      </c>
      <c r="L22" s="86">
        <f t="shared" si="1"/>
        <v>10015629</v>
      </c>
      <c r="M22" s="86">
        <v>0</v>
      </c>
      <c r="N22" s="86">
        <f t="shared" si="2"/>
        <v>10015629</v>
      </c>
      <c r="O22" s="6">
        <v>15</v>
      </c>
    </row>
    <row r="23" spans="1:15" x14ac:dyDescent="0.25">
      <c r="A23" s="1">
        <v>16</v>
      </c>
      <c r="B23" s="1" t="s">
        <v>165</v>
      </c>
      <c r="C23" s="86">
        <v>11489552</v>
      </c>
      <c r="D23" s="86">
        <v>0</v>
      </c>
      <c r="E23" s="86">
        <v>4193959</v>
      </c>
      <c r="F23" s="86">
        <v>0</v>
      </c>
      <c r="G23" s="86">
        <f t="shared" si="0"/>
        <v>15683511</v>
      </c>
      <c r="H23" s="86">
        <v>0</v>
      </c>
      <c r="I23" s="86">
        <v>0</v>
      </c>
      <c r="J23" s="86">
        <v>11650672</v>
      </c>
      <c r="K23" s="86">
        <v>4032839</v>
      </c>
      <c r="L23" s="86">
        <f t="shared" si="1"/>
        <v>15683511</v>
      </c>
      <c r="M23" s="86">
        <v>1599213</v>
      </c>
      <c r="N23" s="86">
        <f t="shared" si="2"/>
        <v>14084298</v>
      </c>
      <c r="O23" s="6">
        <v>16</v>
      </c>
    </row>
    <row r="24" spans="1:15" x14ac:dyDescent="0.25">
      <c r="A24" s="1">
        <v>17</v>
      </c>
      <c r="B24" s="1" t="s">
        <v>166</v>
      </c>
      <c r="C24" s="86">
        <v>40677387</v>
      </c>
      <c r="D24" s="86">
        <v>0</v>
      </c>
      <c r="E24" s="86">
        <v>23604452</v>
      </c>
      <c r="F24" s="86">
        <v>0</v>
      </c>
      <c r="G24" s="86">
        <f t="shared" si="0"/>
        <v>64281839</v>
      </c>
      <c r="H24" s="86">
        <v>0</v>
      </c>
      <c r="I24" s="86">
        <v>0</v>
      </c>
      <c r="J24" s="86">
        <v>19982915</v>
      </c>
      <c r="K24" s="86">
        <v>44298924</v>
      </c>
      <c r="L24" s="86">
        <f t="shared" si="1"/>
        <v>64281839</v>
      </c>
      <c r="M24" s="86">
        <v>0</v>
      </c>
      <c r="N24" s="86">
        <f t="shared" si="2"/>
        <v>64281839</v>
      </c>
      <c r="O24" s="6">
        <v>17</v>
      </c>
    </row>
    <row r="25" spans="1:15" x14ac:dyDescent="0.25">
      <c r="A25" s="1">
        <v>18</v>
      </c>
      <c r="B25" s="1" t="s">
        <v>167</v>
      </c>
      <c r="C25" s="86">
        <v>23185257</v>
      </c>
      <c r="D25" s="86">
        <v>0</v>
      </c>
      <c r="E25" s="86">
        <v>13022898</v>
      </c>
      <c r="F25" s="86">
        <v>0</v>
      </c>
      <c r="G25" s="86">
        <f t="shared" si="0"/>
        <v>36208155</v>
      </c>
      <c r="H25" s="86">
        <v>0</v>
      </c>
      <c r="I25" s="86">
        <v>0</v>
      </c>
      <c r="J25" s="86">
        <v>24590273</v>
      </c>
      <c r="K25" s="86">
        <v>11617882</v>
      </c>
      <c r="L25" s="86">
        <f t="shared" si="1"/>
        <v>36208155</v>
      </c>
      <c r="M25" s="86">
        <v>0</v>
      </c>
      <c r="N25" s="86">
        <f t="shared" si="2"/>
        <v>36208155</v>
      </c>
      <c r="O25" s="6">
        <v>18</v>
      </c>
    </row>
    <row r="26" spans="1:15" x14ac:dyDescent="0.25">
      <c r="A26" s="1">
        <v>19</v>
      </c>
      <c r="B26" s="1" t="s">
        <v>168</v>
      </c>
      <c r="C26" s="86">
        <v>111776062</v>
      </c>
      <c r="D26" s="86">
        <v>0</v>
      </c>
      <c r="E26" s="86">
        <v>36889085</v>
      </c>
      <c r="F26" s="86">
        <v>0</v>
      </c>
      <c r="G26" s="86">
        <f t="shared" si="0"/>
        <v>148665147</v>
      </c>
      <c r="H26" s="86">
        <v>0</v>
      </c>
      <c r="I26" s="86">
        <v>0</v>
      </c>
      <c r="J26" s="86">
        <v>81158868</v>
      </c>
      <c r="K26" s="86">
        <v>67506279</v>
      </c>
      <c r="L26" s="86">
        <f t="shared" si="1"/>
        <v>148665147</v>
      </c>
      <c r="M26" s="86">
        <v>0</v>
      </c>
      <c r="N26" s="86">
        <f t="shared" si="2"/>
        <v>148665147</v>
      </c>
      <c r="O26" s="6">
        <v>19</v>
      </c>
    </row>
    <row r="27" spans="1:15" x14ac:dyDescent="0.25">
      <c r="A27" s="1">
        <v>20</v>
      </c>
      <c r="B27" s="1" t="s">
        <v>169</v>
      </c>
      <c r="C27" s="86">
        <v>3336082</v>
      </c>
      <c r="D27" s="86">
        <v>0</v>
      </c>
      <c r="E27" s="86">
        <v>8304465</v>
      </c>
      <c r="F27" s="86">
        <v>0</v>
      </c>
      <c r="G27" s="86">
        <f t="shared" si="0"/>
        <v>11640547</v>
      </c>
      <c r="H27" s="86">
        <v>0</v>
      </c>
      <c r="I27" s="86">
        <v>0</v>
      </c>
      <c r="J27" s="86">
        <v>2454190</v>
      </c>
      <c r="K27" s="86">
        <v>9186357</v>
      </c>
      <c r="L27" s="86">
        <f t="shared" si="1"/>
        <v>11640547</v>
      </c>
      <c r="M27" s="86">
        <v>0</v>
      </c>
      <c r="N27" s="86">
        <f t="shared" si="2"/>
        <v>11640547</v>
      </c>
      <c r="O27" s="6">
        <v>20</v>
      </c>
    </row>
    <row r="28" spans="1:15" x14ac:dyDescent="0.25">
      <c r="A28" s="1">
        <v>21</v>
      </c>
      <c r="B28" s="1" t="s">
        <v>170</v>
      </c>
      <c r="C28" s="86">
        <v>5586462</v>
      </c>
      <c r="D28" s="86">
        <v>0</v>
      </c>
      <c r="E28" s="86">
        <v>9284608</v>
      </c>
      <c r="F28" s="86">
        <v>1731692</v>
      </c>
      <c r="G28" s="86">
        <f t="shared" si="0"/>
        <v>16602762</v>
      </c>
      <c r="H28" s="86">
        <v>0</v>
      </c>
      <c r="I28" s="86">
        <v>0</v>
      </c>
      <c r="J28" s="86">
        <v>8724074</v>
      </c>
      <c r="K28" s="86">
        <v>7878688</v>
      </c>
      <c r="L28" s="86">
        <f t="shared" si="1"/>
        <v>16602762</v>
      </c>
      <c r="M28" s="86">
        <v>0</v>
      </c>
      <c r="N28" s="86">
        <f t="shared" si="2"/>
        <v>16602762</v>
      </c>
      <c r="O28" s="6">
        <v>21</v>
      </c>
    </row>
    <row r="29" spans="1:15" x14ac:dyDescent="0.25">
      <c r="A29" s="1">
        <v>22</v>
      </c>
      <c r="B29" s="1" t="s">
        <v>124</v>
      </c>
      <c r="C29" s="86">
        <v>13029718</v>
      </c>
      <c r="D29" s="86">
        <v>0</v>
      </c>
      <c r="E29" s="86">
        <v>3190726</v>
      </c>
      <c r="F29" s="86">
        <v>0</v>
      </c>
      <c r="G29" s="86">
        <f t="shared" si="0"/>
        <v>16220444</v>
      </c>
      <c r="H29" s="86">
        <v>0</v>
      </c>
      <c r="I29" s="86">
        <v>0</v>
      </c>
      <c r="J29" s="86">
        <v>3218040</v>
      </c>
      <c r="K29" s="86">
        <v>13002404</v>
      </c>
      <c r="L29" s="86">
        <f t="shared" si="1"/>
        <v>16220444</v>
      </c>
      <c r="M29" s="86">
        <v>0</v>
      </c>
      <c r="N29" s="86">
        <f t="shared" si="2"/>
        <v>16220444</v>
      </c>
      <c r="O29" s="6">
        <v>22</v>
      </c>
    </row>
    <row r="30" spans="1:15" x14ac:dyDescent="0.25">
      <c r="A30" s="1">
        <v>23</v>
      </c>
      <c r="B30" s="1" t="s">
        <v>132</v>
      </c>
      <c r="C30" s="86">
        <v>6573228</v>
      </c>
      <c r="D30" s="86">
        <v>0</v>
      </c>
      <c r="E30" s="86">
        <v>3804007</v>
      </c>
      <c r="F30" s="86">
        <v>0</v>
      </c>
      <c r="G30" s="86">
        <f t="shared" si="0"/>
        <v>10377235</v>
      </c>
      <c r="H30" s="86">
        <v>0</v>
      </c>
      <c r="I30" s="86">
        <v>0</v>
      </c>
      <c r="J30" s="86">
        <v>4617822</v>
      </c>
      <c r="K30" s="86">
        <v>5759413</v>
      </c>
      <c r="L30" s="86">
        <f t="shared" si="1"/>
        <v>10377235</v>
      </c>
      <c r="M30" s="86">
        <v>0</v>
      </c>
      <c r="N30" s="86">
        <f t="shared" si="2"/>
        <v>10377235</v>
      </c>
      <c r="O30" s="6">
        <v>23</v>
      </c>
    </row>
    <row r="31" spans="1:15" x14ac:dyDescent="0.25">
      <c r="A31" s="1">
        <v>24</v>
      </c>
      <c r="B31" s="3" t="s">
        <v>171</v>
      </c>
      <c r="C31" s="86">
        <v>54122981</v>
      </c>
      <c r="D31" s="86">
        <v>0</v>
      </c>
      <c r="E31" s="86">
        <v>8099058</v>
      </c>
      <c r="F31" s="86">
        <v>0</v>
      </c>
      <c r="G31" s="86">
        <f t="shared" si="0"/>
        <v>62222039</v>
      </c>
      <c r="H31" s="86">
        <v>0</v>
      </c>
      <c r="I31" s="86">
        <v>0</v>
      </c>
      <c r="J31" s="86">
        <v>20125883</v>
      </c>
      <c r="K31" s="86">
        <v>42096156</v>
      </c>
      <c r="L31" s="86">
        <f t="shared" si="1"/>
        <v>62222039</v>
      </c>
      <c r="M31" s="86">
        <v>0</v>
      </c>
      <c r="N31" s="86">
        <f t="shared" si="2"/>
        <v>62222039</v>
      </c>
      <c r="O31" s="6">
        <v>24</v>
      </c>
    </row>
    <row r="32" spans="1:15" x14ac:dyDescent="0.25">
      <c r="A32" s="1">
        <v>25</v>
      </c>
      <c r="B32" s="1" t="s">
        <v>172</v>
      </c>
      <c r="C32" s="86">
        <v>1963010</v>
      </c>
      <c r="D32" s="86">
        <v>0</v>
      </c>
      <c r="E32" s="86">
        <v>10045772</v>
      </c>
      <c r="F32" s="86">
        <v>0</v>
      </c>
      <c r="G32" s="86">
        <f t="shared" si="0"/>
        <v>12008782</v>
      </c>
      <c r="H32" s="86">
        <v>0</v>
      </c>
      <c r="I32" s="86">
        <v>0</v>
      </c>
      <c r="J32" s="86">
        <v>7054899</v>
      </c>
      <c r="K32" s="86">
        <v>4953883</v>
      </c>
      <c r="L32" s="86">
        <f t="shared" si="1"/>
        <v>12008782</v>
      </c>
      <c r="M32" s="86">
        <v>0</v>
      </c>
      <c r="N32" s="86">
        <f t="shared" si="2"/>
        <v>12008782</v>
      </c>
      <c r="O32" s="6">
        <v>25</v>
      </c>
    </row>
    <row r="33" spans="1:15" x14ac:dyDescent="0.25">
      <c r="A33" s="1">
        <v>26</v>
      </c>
      <c r="B33" s="1" t="s">
        <v>173</v>
      </c>
      <c r="C33" s="86">
        <v>5869790</v>
      </c>
      <c r="D33" s="86">
        <v>0</v>
      </c>
      <c r="E33" s="86">
        <v>5009023</v>
      </c>
      <c r="F33" s="86">
        <v>0</v>
      </c>
      <c r="G33" s="86">
        <f t="shared" si="0"/>
        <v>10878813</v>
      </c>
      <c r="H33" s="86">
        <v>0</v>
      </c>
      <c r="I33" s="86">
        <v>0</v>
      </c>
      <c r="J33" s="86">
        <v>5141064</v>
      </c>
      <c r="K33" s="86">
        <v>5737749</v>
      </c>
      <c r="L33" s="86">
        <f t="shared" si="1"/>
        <v>10878813</v>
      </c>
      <c r="M33" s="86">
        <v>0</v>
      </c>
      <c r="N33" s="86">
        <f t="shared" si="2"/>
        <v>10878813</v>
      </c>
      <c r="O33" s="6">
        <v>26</v>
      </c>
    </row>
    <row r="34" spans="1:15" x14ac:dyDescent="0.25">
      <c r="A34" s="1">
        <v>27</v>
      </c>
      <c r="B34" s="1" t="s">
        <v>174</v>
      </c>
      <c r="C34" s="86">
        <v>1642000</v>
      </c>
      <c r="D34" s="86">
        <v>0</v>
      </c>
      <c r="E34" s="86">
        <v>5389778</v>
      </c>
      <c r="F34" s="86">
        <v>0</v>
      </c>
      <c r="G34" s="86">
        <f t="shared" si="0"/>
        <v>7031778</v>
      </c>
      <c r="H34" s="86">
        <v>0</v>
      </c>
      <c r="I34" s="86">
        <v>0</v>
      </c>
      <c r="J34" s="86">
        <v>4989713</v>
      </c>
      <c r="K34" s="86">
        <v>2042065</v>
      </c>
      <c r="L34" s="86">
        <f t="shared" si="1"/>
        <v>7031778</v>
      </c>
      <c r="M34" s="86">
        <v>0</v>
      </c>
      <c r="N34" s="86">
        <f t="shared" si="2"/>
        <v>7031778</v>
      </c>
      <c r="O34" s="6">
        <v>27</v>
      </c>
    </row>
    <row r="35" spans="1:15" x14ac:dyDescent="0.25">
      <c r="A35" s="1">
        <v>28</v>
      </c>
      <c r="B35" s="1" t="s">
        <v>175</v>
      </c>
      <c r="C35" s="86">
        <v>9232585</v>
      </c>
      <c r="D35" s="86">
        <v>0</v>
      </c>
      <c r="E35" s="86">
        <v>8467692</v>
      </c>
      <c r="F35" s="86">
        <v>0</v>
      </c>
      <c r="G35" s="86">
        <f t="shared" si="0"/>
        <v>17700277</v>
      </c>
      <c r="H35" s="86">
        <v>0</v>
      </c>
      <c r="I35" s="86">
        <v>0</v>
      </c>
      <c r="J35" s="86">
        <v>17700277</v>
      </c>
      <c r="K35" s="86">
        <v>0</v>
      </c>
      <c r="L35" s="86">
        <f t="shared" si="1"/>
        <v>17700277</v>
      </c>
      <c r="M35" s="86">
        <v>0</v>
      </c>
      <c r="N35" s="86">
        <f t="shared" si="2"/>
        <v>17700277</v>
      </c>
      <c r="O35" s="6">
        <v>28</v>
      </c>
    </row>
    <row r="36" spans="1:15" x14ac:dyDescent="0.25">
      <c r="A36" s="1">
        <v>29</v>
      </c>
      <c r="B36" s="1" t="s">
        <v>176</v>
      </c>
      <c r="C36" s="86">
        <v>1283720</v>
      </c>
      <c r="D36" s="86">
        <v>0</v>
      </c>
      <c r="E36" s="86">
        <v>5095070</v>
      </c>
      <c r="F36" s="86">
        <v>0</v>
      </c>
      <c r="G36" s="86">
        <f t="shared" si="0"/>
        <v>6378790</v>
      </c>
      <c r="H36" s="86">
        <v>0</v>
      </c>
      <c r="I36" s="86">
        <v>0</v>
      </c>
      <c r="J36" s="86">
        <v>4561664</v>
      </c>
      <c r="K36" s="86">
        <v>1817126</v>
      </c>
      <c r="L36" s="86">
        <f t="shared" si="1"/>
        <v>6378790</v>
      </c>
      <c r="M36" s="86">
        <v>0</v>
      </c>
      <c r="N36" s="86">
        <f t="shared" si="2"/>
        <v>6378790</v>
      </c>
      <c r="O36" s="6">
        <v>29</v>
      </c>
    </row>
    <row r="37" spans="1:15" x14ac:dyDescent="0.25">
      <c r="A37" s="1">
        <v>30</v>
      </c>
      <c r="B37" s="1" t="s">
        <v>177</v>
      </c>
      <c r="C37" s="86">
        <v>27006368</v>
      </c>
      <c r="D37" s="86">
        <v>0</v>
      </c>
      <c r="E37" s="86">
        <v>1139777</v>
      </c>
      <c r="F37" s="86">
        <v>0</v>
      </c>
      <c r="G37" s="86">
        <f t="shared" si="0"/>
        <v>28146145</v>
      </c>
      <c r="H37" s="86">
        <v>0</v>
      </c>
      <c r="I37" s="86">
        <v>0</v>
      </c>
      <c r="J37" s="86">
        <v>1181924</v>
      </c>
      <c r="K37" s="86">
        <v>26964221</v>
      </c>
      <c r="L37" s="86">
        <f t="shared" si="1"/>
        <v>28146145</v>
      </c>
      <c r="M37" s="86">
        <v>0</v>
      </c>
      <c r="N37" s="86">
        <f t="shared" si="2"/>
        <v>28146145</v>
      </c>
      <c r="O37" s="6">
        <v>30</v>
      </c>
    </row>
    <row r="38" spans="1:15" x14ac:dyDescent="0.25">
      <c r="A38" s="1">
        <v>31</v>
      </c>
      <c r="B38" s="1" t="s">
        <v>145</v>
      </c>
      <c r="C38" s="86">
        <v>4248881</v>
      </c>
      <c r="D38" s="86">
        <v>0</v>
      </c>
      <c r="E38" s="86">
        <v>3408078</v>
      </c>
      <c r="F38" s="86">
        <v>0</v>
      </c>
      <c r="G38" s="86">
        <f t="shared" si="0"/>
        <v>7656959</v>
      </c>
      <c r="H38" s="86">
        <v>0</v>
      </c>
      <c r="I38" s="86">
        <v>0</v>
      </c>
      <c r="J38" s="86">
        <v>3122349</v>
      </c>
      <c r="K38" s="86">
        <v>4534610</v>
      </c>
      <c r="L38" s="86">
        <f t="shared" si="1"/>
        <v>7656959</v>
      </c>
      <c r="M38" s="86">
        <v>0</v>
      </c>
      <c r="N38" s="86">
        <f t="shared" si="2"/>
        <v>7656959</v>
      </c>
      <c r="O38" s="6">
        <v>31</v>
      </c>
    </row>
    <row r="39" spans="1:15" x14ac:dyDescent="0.25">
      <c r="A39" s="1">
        <v>32</v>
      </c>
      <c r="B39" s="1" t="s">
        <v>178</v>
      </c>
      <c r="C39" s="86">
        <v>60957263</v>
      </c>
      <c r="D39" s="86">
        <v>0</v>
      </c>
      <c r="E39" s="86">
        <v>26233641</v>
      </c>
      <c r="F39" s="86">
        <v>0</v>
      </c>
      <c r="G39" s="86">
        <f t="shared" si="0"/>
        <v>87190904</v>
      </c>
      <c r="H39" s="86">
        <v>0</v>
      </c>
      <c r="I39" s="86">
        <v>0</v>
      </c>
      <c r="J39" s="86">
        <v>82746092</v>
      </c>
      <c r="K39" s="86">
        <v>4444812</v>
      </c>
      <c r="L39" s="86">
        <f t="shared" si="1"/>
        <v>87190904</v>
      </c>
      <c r="M39" s="86">
        <v>0</v>
      </c>
      <c r="N39" s="86">
        <f t="shared" si="2"/>
        <v>87190904</v>
      </c>
      <c r="O39" s="6">
        <v>32</v>
      </c>
    </row>
    <row r="40" spans="1:15" x14ac:dyDescent="0.25">
      <c r="A40" s="1">
        <v>33</v>
      </c>
      <c r="B40" s="1" t="s">
        <v>179</v>
      </c>
      <c r="C40" s="86">
        <v>6608489</v>
      </c>
      <c r="D40" s="86">
        <v>0</v>
      </c>
      <c r="E40" s="86">
        <v>4408498</v>
      </c>
      <c r="F40" s="86">
        <v>0</v>
      </c>
      <c r="G40" s="86">
        <f t="shared" si="0"/>
        <v>11016987</v>
      </c>
      <c r="H40" s="86">
        <v>0</v>
      </c>
      <c r="I40" s="86">
        <v>0</v>
      </c>
      <c r="J40" s="86">
        <v>5269982</v>
      </c>
      <c r="K40" s="86">
        <v>5747005</v>
      </c>
      <c r="L40" s="86">
        <f t="shared" si="1"/>
        <v>11016987</v>
      </c>
      <c r="M40" s="86">
        <v>0</v>
      </c>
      <c r="N40" s="86">
        <f t="shared" si="2"/>
        <v>11016987</v>
      </c>
      <c r="O40" s="6">
        <v>33</v>
      </c>
    </row>
    <row r="41" spans="1:15" x14ac:dyDescent="0.25">
      <c r="A41" s="1">
        <v>34</v>
      </c>
      <c r="B41" s="1" t="s">
        <v>180</v>
      </c>
      <c r="C41" s="86">
        <v>22409000</v>
      </c>
      <c r="D41" s="86">
        <v>0</v>
      </c>
      <c r="E41" s="86">
        <v>4826603</v>
      </c>
      <c r="F41" s="86">
        <v>0</v>
      </c>
      <c r="G41" s="86">
        <f t="shared" si="0"/>
        <v>27235603</v>
      </c>
      <c r="H41" s="86">
        <v>0</v>
      </c>
      <c r="I41" s="86">
        <v>0</v>
      </c>
      <c r="J41" s="86">
        <v>14381286</v>
      </c>
      <c r="K41" s="86">
        <v>12854317</v>
      </c>
      <c r="L41" s="86">
        <f t="shared" si="1"/>
        <v>27235603</v>
      </c>
      <c r="M41" s="86">
        <v>0</v>
      </c>
      <c r="N41" s="86">
        <f t="shared" si="2"/>
        <v>27235603</v>
      </c>
      <c r="O41" s="6">
        <v>34</v>
      </c>
    </row>
    <row r="42" spans="1:15" x14ac:dyDescent="0.25">
      <c r="A42" s="1">
        <v>35</v>
      </c>
      <c r="B42" s="1" t="s">
        <v>181</v>
      </c>
      <c r="C42" s="86">
        <v>4782404</v>
      </c>
      <c r="D42" s="86">
        <v>0</v>
      </c>
      <c r="E42" s="86">
        <v>11110493</v>
      </c>
      <c r="F42" s="86">
        <v>0</v>
      </c>
      <c r="G42" s="86">
        <f t="shared" si="0"/>
        <v>15892897</v>
      </c>
      <c r="H42" s="86">
        <v>10808380</v>
      </c>
      <c r="I42" s="86">
        <v>0</v>
      </c>
      <c r="J42" s="86">
        <v>4556341</v>
      </c>
      <c r="K42" s="86">
        <v>528176</v>
      </c>
      <c r="L42" s="86">
        <f t="shared" si="1"/>
        <v>15892897</v>
      </c>
      <c r="M42" s="86">
        <v>0</v>
      </c>
      <c r="N42" s="86">
        <f t="shared" si="2"/>
        <v>15892897</v>
      </c>
      <c r="O42" s="6">
        <v>35</v>
      </c>
    </row>
    <row r="43" spans="1:15" x14ac:dyDescent="0.25">
      <c r="A43" s="1">
        <v>36</v>
      </c>
      <c r="B43" s="1" t="s">
        <v>149</v>
      </c>
      <c r="C43" s="86">
        <v>1620782</v>
      </c>
      <c r="D43" s="86">
        <v>0</v>
      </c>
      <c r="E43" s="86">
        <v>2098041</v>
      </c>
      <c r="F43" s="86">
        <v>0</v>
      </c>
      <c r="G43" s="86">
        <f>(C43+D43+E43+F43)</f>
        <v>3718823</v>
      </c>
      <c r="H43" s="86">
        <v>0</v>
      </c>
      <c r="I43" s="86">
        <v>0</v>
      </c>
      <c r="J43" s="86">
        <v>1329475</v>
      </c>
      <c r="K43" s="86">
        <v>2389348</v>
      </c>
      <c r="L43" s="86">
        <f>(H43+I43+J43+K43)</f>
        <v>3718823</v>
      </c>
      <c r="M43" s="86">
        <v>0</v>
      </c>
      <c r="N43" s="86">
        <f>(G43-M43)</f>
        <v>3718823</v>
      </c>
      <c r="O43" s="6">
        <v>36</v>
      </c>
    </row>
    <row r="44" spans="1:15" x14ac:dyDescent="0.25">
      <c r="A44" s="1">
        <v>37</v>
      </c>
      <c r="B44" s="1" t="s">
        <v>182</v>
      </c>
      <c r="C44" s="86">
        <v>18731352</v>
      </c>
      <c r="D44" s="86">
        <v>0</v>
      </c>
      <c r="E44" s="86">
        <v>5089952</v>
      </c>
      <c r="F44" s="86">
        <v>0</v>
      </c>
      <c r="G44" s="86">
        <f>(C44+D44+E44+F44)</f>
        <v>23821304</v>
      </c>
      <c r="H44" s="86">
        <v>0</v>
      </c>
      <c r="I44" s="86">
        <v>0</v>
      </c>
      <c r="J44" s="86">
        <v>5120174</v>
      </c>
      <c r="K44" s="86">
        <v>18701130</v>
      </c>
      <c r="L44" s="86">
        <f>(H44+I44+J44+K44)</f>
        <v>23821304</v>
      </c>
      <c r="M44" s="86">
        <v>0</v>
      </c>
      <c r="N44" s="86">
        <f>(G44-M44)</f>
        <v>23821304</v>
      </c>
      <c r="O44" s="6">
        <v>37</v>
      </c>
    </row>
    <row r="45" spans="1:15" x14ac:dyDescent="0.25">
      <c r="A45" s="15">
        <v>38</v>
      </c>
      <c r="B45" s="1" t="s">
        <v>183</v>
      </c>
      <c r="C45" s="87">
        <v>20285269</v>
      </c>
      <c r="D45" s="87">
        <v>0</v>
      </c>
      <c r="E45" s="87">
        <v>10468849</v>
      </c>
      <c r="F45" s="87">
        <v>0</v>
      </c>
      <c r="G45" s="87">
        <f t="shared" si="0"/>
        <v>30754118</v>
      </c>
      <c r="H45" s="87">
        <v>0</v>
      </c>
      <c r="I45" s="87">
        <v>0</v>
      </c>
      <c r="J45" s="87">
        <v>17533808</v>
      </c>
      <c r="K45" s="87">
        <v>13220310</v>
      </c>
      <c r="L45" s="87">
        <f t="shared" si="1"/>
        <v>30754118</v>
      </c>
      <c r="M45" s="87">
        <v>0</v>
      </c>
      <c r="N45" s="87">
        <f t="shared" si="2"/>
        <v>30754118</v>
      </c>
      <c r="O45" s="88">
        <v>38</v>
      </c>
    </row>
    <row r="46" spans="1:15" x14ac:dyDescent="0.25">
      <c r="A46" s="15">
        <f>A45</f>
        <v>38</v>
      </c>
      <c r="B46" s="6" t="s">
        <v>60</v>
      </c>
      <c r="C46" s="89">
        <f t="shared" ref="C46:N46" si="3">SUM(C8:C45)</f>
        <v>669548426</v>
      </c>
      <c r="D46" s="89">
        <f t="shared" si="3"/>
        <v>0</v>
      </c>
      <c r="E46" s="89">
        <f t="shared" si="3"/>
        <v>320965613</v>
      </c>
      <c r="F46" s="89">
        <f t="shared" si="3"/>
        <v>1731692</v>
      </c>
      <c r="G46" s="89">
        <f>SUM(G8:G45)</f>
        <v>992245731</v>
      </c>
      <c r="H46" s="89">
        <f t="shared" si="3"/>
        <v>17545326</v>
      </c>
      <c r="I46" s="89">
        <f t="shared" si="3"/>
        <v>2490647</v>
      </c>
      <c r="J46" s="89">
        <f t="shared" si="3"/>
        <v>522187629</v>
      </c>
      <c r="K46" s="89">
        <f t="shared" si="3"/>
        <v>450022129</v>
      </c>
      <c r="L46" s="89">
        <f t="shared" si="3"/>
        <v>992245731</v>
      </c>
      <c r="M46" s="89">
        <f t="shared" si="3"/>
        <v>1599213</v>
      </c>
      <c r="N46" s="89">
        <f t="shared" si="3"/>
        <v>990646518</v>
      </c>
      <c r="O46" s="88">
        <f>O45</f>
        <v>38</v>
      </c>
    </row>
  </sheetData>
  <mergeCells count="2">
    <mergeCell ref="C6:F6"/>
    <mergeCell ref="H6:K6"/>
  </mergeCells>
  <printOptions horizontalCentered="1" verticalCentered="1" gridLines="1"/>
  <pageMargins left="0.5" right="0.5" top="0.5" bottom="0.5" header="0" footer="0"/>
  <pageSetup paperSize="3"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7A89-F05E-4871-9A6F-FE3BDC3E8926}">
  <sheetPr>
    <pageSetUpPr fitToPage="1"/>
  </sheetPr>
  <dimension ref="A1:M67"/>
  <sheetViews>
    <sheetView zoomScaleNormal="100" workbookViewId="0"/>
  </sheetViews>
  <sheetFormatPr defaultColWidth="22.88671875" defaultRowHeight="9.75" customHeight="1" x14ac:dyDescent="0.3"/>
  <cols>
    <col min="1" max="1" width="3.77734375" style="40" customWidth="1"/>
    <col min="2" max="2" width="19.44140625" style="40" customWidth="1"/>
    <col min="3" max="3" width="14.77734375" style="42" customWidth="1"/>
    <col min="4" max="5" width="14.77734375" style="43" customWidth="1"/>
    <col min="6" max="7" width="14.77734375" style="44" customWidth="1"/>
    <col min="8" max="8" width="14.77734375" style="45" customWidth="1"/>
    <col min="9" max="9" width="14.77734375" style="46" customWidth="1"/>
    <col min="10" max="10" width="14.77734375" style="47" customWidth="1"/>
    <col min="11" max="11" width="14.77734375" style="52" customWidth="1"/>
    <col min="12" max="12" width="3.77734375" style="59" customWidth="1"/>
    <col min="13" max="13" width="8.88671875" style="40" customWidth="1"/>
    <col min="14" max="255" width="22.88671875" style="40"/>
    <col min="256" max="256" width="4.88671875" style="40" customWidth="1"/>
    <col min="257" max="257" width="2.44140625" style="40" customWidth="1"/>
    <col min="258" max="258" width="19.44140625" style="40" customWidth="1"/>
    <col min="259" max="259" width="9.88671875" style="40" customWidth="1"/>
    <col min="260" max="260" width="13" style="40" customWidth="1"/>
    <col min="261" max="261" width="9.5546875" style="40" customWidth="1"/>
    <col min="262" max="262" width="13.88671875" style="40" customWidth="1"/>
    <col min="263" max="263" width="12.5546875" style="40" customWidth="1"/>
    <col min="264" max="264" width="15.109375" style="40" customWidth="1"/>
    <col min="265" max="265" width="11.109375" style="40" customWidth="1"/>
    <col min="266" max="266" width="15.6640625" style="40" customWidth="1"/>
    <col min="267" max="267" width="13" style="40" customWidth="1"/>
    <col min="268" max="268" width="3.109375" style="40" customWidth="1"/>
    <col min="269" max="269" width="8.88671875" style="40" customWidth="1"/>
    <col min="270" max="511" width="22.88671875" style="40"/>
    <col min="512" max="512" width="4.88671875" style="40" customWidth="1"/>
    <col min="513" max="513" width="2.44140625" style="40" customWidth="1"/>
    <col min="514" max="514" width="19.44140625" style="40" customWidth="1"/>
    <col min="515" max="515" width="9.88671875" style="40" customWidth="1"/>
    <col min="516" max="516" width="13" style="40" customWidth="1"/>
    <col min="517" max="517" width="9.5546875" style="40" customWidth="1"/>
    <col min="518" max="518" width="13.88671875" style="40" customWidth="1"/>
    <col min="519" max="519" width="12.5546875" style="40" customWidth="1"/>
    <col min="520" max="520" width="15.109375" style="40" customWidth="1"/>
    <col min="521" max="521" width="11.109375" style="40" customWidth="1"/>
    <col min="522" max="522" width="15.6640625" style="40" customWidth="1"/>
    <col min="523" max="523" width="13" style="40" customWidth="1"/>
    <col min="524" max="524" width="3.109375" style="40" customWidth="1"/>
    <col min="525" max="525" width="8.88671875" style="40" customWidth="1"/>
    <col min="526" max="767" width="22.88671875" style="40"/>
    <col min="768" max="768" width="4.88671875" style="40" customWidth="1"/>
    <col min="769" max="769" width="2.44140625" style="40" customWidth="1"/>
    <col min="770" max="770" width="19.44140625" style="40" customWidth="1"/>
    <col min="771" max="771" width="9.88671875" style="40" customWidth="1"/>
    <col min="772" max="772" width="13" style="40" customWidth="1"/>
    <col min="773" max="773" width="9.5546875" style="40" customWidth="1"/>
    <col min="774" max="774" width="13.88671875" style="40" customWidth="1"/>
    <col min="775" max="775" width="12.5546875" style="40" customWidth="1"/>
    <col min="776" max="776" width="15.109375" style="40" customWidth="1"/>
    <col min="777" max="777" width="11.109375" style="40" customWidth="1"/>
    <col min="778" max="778" width="15.6640625" style="40" customWidth="1"/>
    <col min="779" max="779" width="13" style="40" customWidth="1"/>
    <col min="780" max="780" width="3.109375" style="40" customWidth="1"/>
    <col min="781" max="781" width="8.88671875" style="40" customWidth="1"/>
    <col min="782" max="1023" width="22.88671875" style="40"/>
    <col min="1024" max="1024" width="4.88671875" style="40" customWidth="1"/>
    <col min="1025" max="1025" width="2.44140625" style="40" customWidth="1"/>
    <col min="1026" max="1026" width="19.44140625" style="40" customWidth="1"/>
    <col min="1027" max="1027" width="9.88671875" style="40" customWidth="1"/>
    <col min="1028" max="1028" width="13" style="40" customWidth="1"/>
    <col min="1029" max="1029" width="9.5546875" style="40" customWidth="1"/>
    <col min="1030" max="1030" width="13.88671875" style="40" customWidth="1"/>
    <col min="1031" max="1031" width="12.5546875" style="40" customWidth="1"/>
    <col min="1032" max="1032" width="15.109375" style="40" customWidth="1"/>
    <col min="1033" max="1033" width="11.109375" style="40" customWidth="1"/>
    <col min="1034" max="1034" width="15.6640625" style="40" customWidth="1"/>
    <col min="1035" max="1035" width="13" style="40" customWidth="1"/>
    <col min="1036" max="1036" width="3.109375" style="40" customWidth="1"/>
    <col min="1037" max="1037" width="8.88671875" style="40" customWidth="1"/>
    <col min="1038" max="1279" width="22.88671875" style="40"/>
    <col min="1280" max="1280" width="4.88671875" style="40" customWidth="1"/>
    <col min="1281" max="1281" width="2.44140625" style="40" customWidth="1"/>
    <col min="1282" max="1282" width="19.44140625" style="40" customWidth="1"/>
    <col min="1283" max="1283" width="9.88671875" style="40" customWidth="1"/>
    <col min="1284" max="1284" width="13" style="40" customWidth="1"/>
    <col min="1285" max="1285" width="9.5546875" style="40" customWidth="1"/>
    <col min="1286" max="1286" width="13.88671875" style="40" customWidth="1"/>
    <col min="1287" max="1287" width="12.5546875" style="40" customWidth="1"/>
    <col min="1288" max="1288" width="15.109375" style="40" customWidth="1"/>
    <col min="1289" max="1289" width="11.109375" style="40" customWidth="1"/>
    <col min="1290" max="1290" width="15.6640625" style="40" customWidth="1"/>
    <col min="1291" max="1291" width="13" style="40" customWidth="1"/>
    <col min="1292" max="1292" width="3.109375" style="40" customWidth="1"/>
    <col min="1293" max="1293" width="8.88671875" style="40" customWidth="1"/>
    <col min="1294" max="1535" width="22.88671875" style="40"/>
    <col min="1536" max="1536" width="4.88671875" style="40" customWidth="1"/>
    <col min="1537" max="1537" width="2.44140625" style="40" customWidth="1"/>
    <col min="1538" max="1538" width="19.44140625" style="40" customWidth="1"/>
    <col min="1539" max="1539" width="9.88671875" style="40" customWidth="1"/>
    <col min="1540" max="1540" width="13" style="40" customWidth="1"/>
    <col min="1541" max="1541" width="9.5546875" style="40" customWidth="1"/>
    <col min="1542" max="1542" width="13.88671875" style="40" customWidth="1"/>
    <col min="1543" max="1543" width="12.5546875" style="40" customWidth="1"/>
    <col min="1544" max="1544" width="15.109375" style="40" customWidth="1"/>
    <col min="1545" max="1545" width="11.109375" style="40" customWidth="1"/>
    <col min="1546" max="1546" width="15.6640625" style="40" customWidth="1"/>
    <col min="1547" max="1547" width="13" style="40" customWidth="1"/>
    <col min="1548" max="1548" width="3.109375" style="40" customWidth="1"/>
    <col min="1549" max="1549" width="8.88671875" style="40" customWidth="1"/>
    <col min="1550" max="1791" width="22.88671875" style="40"/>
    <col min="1792" max="1792" width="4.88671875" style="40" customWidth="1"/>
    <col min="1793" max="1793" width="2.44140625" style="40" customWidth="1"/>
    <col min="1794" max="1794" width="19.44140625" style="40" customWidth="1"/>
    <col min="1795" max="1795" width="9.88671875" style="40" customWidth="1"/>
    <col min="1796" max="1796" width="13" style="40" customWidth="1"/>
    <col min="1797" max="1797" width="9.5546875" style="40" customWidth="1"/>
    <col min="1798" max="1798" width="13.88671875" style="40" customWidth="1"/>
    <col min="1799" max="1799" width="12.5546875" style="40" customWidth="1"/>
    <col min="1800" max="1800" width="15.109375" style="40" customWidth="1"/>
    <col min="1801" max="1801" width="11.109375" style="40" customWidth="1"/>
    <col min="1802" max="1802" width="15.6640625" style="40" customWidth="1"/>
    <col min="1803" max="1803" width="13" style="40" customWidth="1"/>
    <col min="1804" max="1804" width="3.109375" style="40" customWidth="1"/>
    <col min="1805" max="1805" width="8.88671875" style="40" customWidth="1"/>
    <col min="1806" max="2047" width="22.88671875" style="40"/>
    <col min="2048" max="2048" width="4.88671875" style="40" customWidth="1"/>
    <col min="2049" max="2049" width="2.44140625" style="40" customWidth="1"/>
    <col min="2050" max="2050" width="19.44140625" style="40" customWidth="1"/>
    <col min="2051" max="2051" width="9.88671875" style="40" customWidth="1"/>
    <col min="2052" max="2052" width="13" style="40" customWidth="1"/>
    <col min="2053" max="2053" width="9.5546875" style="40" customWidth="1"/>
    <col min="2054" max="2054" width="13.88671875" style="40" customWidth="1"/>
    <col min="2055" max="2055" width="12.5546875" style="40" customWidth="1"/>
    <col min="2056" max="2056" width="15.109375" style="40" customWidth="1"/>
    <col min="2057" max="2057" width="11.109375" style="40" customWidth="1"/>
    <col min="2058" max="2058" width="15.6640625" style="40" customWidth="1"/>
    <col min="2059" max="2059" width="13" style="40" customWidth="1"/>
    <col min="2060" max="2060" width="3.109375" style="40" customWidth="1"/>
    <col min="2061" max="2061" width="8.88671875" style="40" customWidth="1"/>
    <col min="2062" max="2303" width="22.88671875" style="40"/>
    <col min="2304" max="2304" width="4.88671875" style="40" customWidth="1"/>
    <col min="2305" max="2305" width="2.44140625" style="40" customWidth="1"/>
    <col min="2306" max="2306" width="19.44140625" style="40" customWidth="1"/>
    <col min="2307" max="2307" width="9.88671875" style="40" customWidth="1"/>
    <col min="2308" max="2308" width="13" style="40" customWidth="1"/>
    <col min="2309" max="2309" width="9.5546875" style="40" customWidth="1"/>
    <col min="2310" max="2310" width="13.88671875" style="40" customWidth="1"/>
    <col min="2311" max="2311" width="12.5546875" style="40" customWidth="1"/>
    <col min="2312" max="2312" width="15.109375" style="40" customWidth="1"/>
    <col min="2313" max="2313" width="11.109375" style="40" customWidth="1"/>
    <col min="2314" max="2314" width="15.6640625" style="40" customWidth="1"/>
    <col min="2315" max="2315" width="13" style="40" customWidth="1"/>
    <col min="2316" max="2316" width="3.109375" style="40" customWidth="1"/>
    <col min="2317" max="2317" width="8.88671875" style="40" customWidth="1"/>
    <col min="2318" max="2559" width="22.88671875" style="40"/>
    <col min="2560" max="2560" width="4.88671875" style="40" customWidth="1"/>
    <col min="2561" max="2561" width="2.44140625" style="40" customWidth="1"/>
    <col min="2562" max="2562" width="19.44140625" style="40" customWidth="1"/>
    <col min="2563" max="2563" width="9.88671875" style="40" customWidth="1"/>
    <col min="2564" max="2564" width="13" style="40" customWidth="1"/>
    <col min="2565" max="2565" width="9.5546875" style="40" customWidth="1"/>
    <col min="2566" max="2566" width="13.88671875" style="40" customWidth="1"/>
    <col min="2567" max="2567" width="12.5546875" style="40" customWidth="1"/>
    <col min="2568" max="2568" width="15.109375" style="40" customWidth="1"/>
    <col min="2569" max="2569" width="11.109375" style="40" customWidth="1"/>
    <col min="2570" max="2570" width="15.6640625" style="40" customWidth="1"/>
    <col min="2571" max="2571" width="13" style="40" customWidth="1"/>
    <col min="2572" max="2572" width="3.109375" style="40" customWidth="1"/>
    <col min="2573" max="2573" width="8.88671875" style="40" customWidth="1"/>
    <col min="2574" max="2815" width="22.88671875" style="40"/>
    <col min="2816" max="2816" width="4.88671875" style="40" customWidth="1"/>
    <col min="2817" max="2817" width="2.44140625" style="40" customWidth="1"/>
    <col min="2818" max="2818" width="19.44140625" style="40" customWidth="1"/>
    <col min="2819" max="2819" width="9.88671875" style="40" customWidth="1"/>
    <col min="2820" max="2820" width="13" style="40" customWidth="1"/>
    <col min="2821" max="2821" width="9.5546875" style="40" customWidth="1"/>
    <col min="2822" max="2822" width="13.88671875" style="40" customWidth="1"/>
    <col min="2823" max="2823" width="12.5546875" style="40" customWidth="1"/>
    <col min="2824" max="2824" width="15.109375" style="40" customWidth="1"/>
    <col min="2825" max="2825" width="11.109375" style="40" customWidth="1"/>
    <col min="2826" max="2826" width="15.6640625" style="40" customWidth="1"/>
    <col min="2827" max="2827" width="13" style="40" customWidth="1"/>
    <col min="2828" max="2828" width="3.109375" style="40" customWidth="1"/>
    <col min="2829" max="2829" width="8.88671875" style="40" customWidth="1"/>
    <col min="2830" max="3071" width="22.88671875" style="40"/>
    <col min="3072" max="3072" width="4.88671875" style="40" customWidth="1"/>
    <col min="3073" max="3073" width="2.44140625" style="40" customWidth="1"/>
    <col min="3074" max="3074" width="19.44140625" style="40" customWidth="1"/>
    <col min="3075" max="3075" width="9.88671875" style="40" customWidth="1"/>
    <col min="3076" max="3076" width="13" style="40" customWidth="1"/>
    <col min="3077" max="3077" width="9.5546875" style="40" customWidth="1"/>
    <col min="3078" max="3078" width="13.88671875" style="40" customWidth="1"/>
    <col min="3079" max="3079" width="12.5546875" style="40" customWidth="1"/>
    <col min="3080" max="3080" width="15.109375" style="40" customWidth="1"/>
    <col min="3081" max="3081" width="11.109375" style="40" customWidth="1"/>
    <col min="3082" max="3082" width="15.6640625" style="40" customWidth="1"/>
    <col min="3083" max="3083" width="13" style="40" customWidth="1"/>
    <col min="3084" max="3084" width="3.109375" style="40" customWidth="1"/>
    <col min="3085" max="3085" width="8.88671875" style="40" customWidth="1"/>
    <col min="3086" max="3327" width="22.88671875" style="40"/>
    <col min="3328" max="3328" width="4.88671875" style="40" customWidth="1"/>
    <col min="3329" max="3329" width="2.44140625" style="40" customWidth="1"/>
    <col min="3330" max="3330" width="19.44140625" style="40" customWidth="1"/>
    <col min="3331" max="3331" width="9.88671875" style="40" customWidth="1"/>
    <col min="3332" max="3332" width="13" style="40" customWidth="1"/>
    <col min="3333" max="3333" width="9.5546875" style="40" customWidth="1"/>
    <col min="3334" max="3334" width="13.88671875" style="40" customWidth="1"/>
    <col min="3335" max="3335" width="12.5546875" style="40" customWidth="1"/>
    <col min="3336" max="3336" width="15.109375" style="40" customWidth="1"/>
    <col min="3337" max="3337" width="11.109375" style="40" customWidth="1"/>
    <col min="3338" max="3338" width="15.6640625" style="40" customWidth="1"/>
    <col min="3339" max="3339" width="13" style="40" customWidth="1"/>
    <col min="3340" max="3340" width="3.109375" style="40" customWidth="1"/>
    <col min="3341" max="3341" width="8.88671875" style="40" customWidth="1"/>
    <col min="3342" max="3583" width="22.88671875" style="40"/>
    <col min="3584" max="3584" width="4.88671875" style="40" customWidth="1"/>
    <col min="3585" max="3585" width="2.44140625" style="40" customWidth="1"/>
    <col min="3586" max="3586" width="19.44140625" style="40" customWidth="1"/>
    <col min="3587" max="3587" width="9.88671875" style="40" customWidth="1"/>
    <col min="3588" max="3588" width="13" style="40" customWidth="1"/>
    <col min="3589" max="3589" width="9.5546875" style="40" customWidth="1"/>
    <col min="3590" max="3590" width="13.88671875" style="40" customWidth="1"/>
    <col min="3591" max="3591" width="12.5546875" style="40" customWidth="1"/>
    <col min="3592" max="3592" width="15.109375" style="40" customWidth="1"/>
    <col min="3593" max="3593" width="11.109375" style="40" customWidth="1"/>
    <col min="3594" max="3594" width="15.6640625" style="40" customWidth="1"/>
    <col min="3595" max="3595" width="13" style="40" customWidth="1"/>
    <col min="3596" max="3596" width="3.109375" style="40" customWidth="1"/>
    <col min="3597" max="3597" width="8.88671875" style="40" customWidth="1"/>
    <col min="3598" max="3839" width="22.88671875" style="40"/>
    <col min="3840" max="3840" width="4.88671875" style="40" customWidth="1"/>
    <col min="3841" max="3841" width="2.44140625" style="40" customWidth="1"/>
    <col min="3842" max="3842" width="19.44140625" style="40" customWidth="1"/>
    <col min="3843" max="3843" width="9.88671875" style="40" customWidth="1"/>
    <col min="3844" max="3844" width="13" style="40" customWidth="1"/>
    <col min="3845" max="3845" width="9.5546875" style="40" customWidth="1"/>
    <col min="3846" max="3846" width="13.88671875" style="40" customWidth="1"/>
    <col min="3847" max="3847" width="12.5546875" style="40" customWidth="1"/>
    <col min="3848" max="3848" width="15.109375" style="40" customWidth="1"/>
    <col min="3849" max="3849" width="11.109375" style="40" customWidth="1"/>
    <col min="3850" max="3850" width="15.6640625" style="40" customWidth="1"/>
    <col min="3851" max="3851" width="13" style="40" customWidth="1"/>
    <col min="3852" max="3852" width="3.109375" style="40" customWidth="1"/>
    <col min="3853" max="3853" width="8.88671875" style="40" customWidth="1"/>
    <col min="3854" max="4095" width="22.88671875" style="40"/>
    <col min="4096" max="4096" width="4.88671875" style="40" customWidth="1"/>
    <col min="4097" max="4097" width="2.44140625" style="40" customWidth="1"/>
    <col min="4098" max="4098" width="19.44140625" style="40" customWidth="1"/>
    <col min="4099" max="4099" width="9.88671875" style="40" customWidth="1"/>
    <col min="4100" max="4100" width="13" style="40" customWidth="1"/>
    <col min="4101" max="4101" width="9.5546875" style="40" customWidth="1"/>
    <col min="4102" max="4102" width="13.88671875" style="40" customWidth="1"/>
    <col min="4103" max="4103" width="12.5546875" style="40" customWidth="1"/>
    <col min="4104" max="4104" width="15.109375" style="40" customWidth="1"/>
    <col min="4105" max="4105" width="11.109375" style="40" customWidth="1"/>
    <col min="4106" max="4106" width="15.6640625" style="40" customWidth="1"/>
    <col min="4107" max="4107" width="13" style="40" customWidth="1"/>
    <col min="4108" max="4108" width="3.109375" style="40" customWidth="1"/>
    <col min="4109" max="4109" width="8.88671875" style="40" customWidth="1"/>
    <col min="4110" max="4351" width="22.88671875" style="40"/>
    <col min="4352" max="4352" width="4.88671875" style="40" customWidth="1"/>
    <col min="4353" max="4353" width="2.44140625" style="40" customWidth="1"/>
    <col min="4354" max="4354" width="19.44140625" style="40" customWidth="1"/>
    <col min="4355" max="4355" width="9.88671875" style="40" customWidth="1"/>
    <col min="4356" max="4356" width="13" style="40" customWidth="1"/>
    <col min="4357" max="4357" width="9.5546875" style="40" customWidth="1"/>
    <col min="4358" max="4358" width="13.88671875" style="40" customWidth="1"/>
    <col min="4359" max="4359" width="12.5546875" style="40" customWidth="1"/>
    <col min="4360" max="4360" width="15.109375" style="40" customWidth="1"/>
    <col min="4361" max="4361" width="11.109375" style="40" customWidth="1"/>
    <col min="4362" max="4362" width="15.6640625" style="40" customWidth="1"/>
    <col min="4363" max="4363" width="13" style="40" customWidth="1"/>
    <col min="4364" max="4364" width="3.109375" style="40" customWidth="1"/>
    <col min="4365" max="4365" width="8.88671875" style="40" customWidth="1"/>
    <col min="4366" max="4607" width="22.88671875" style="40"/>
    <col min="4608" max="4608" width="4.88671875" style="40" customWidth="1"/>
    <col min="4609" max="4609" width="2.44140625" style="40" customWidth="1"/>
    <col min="4610" max="4610" width="19.44140625" style="40" customWidth="1"/>
    <col min="4611" max="4611" width="9.88671875" style="40" customWidth="1"/>
    <col min="4612" max="4612" width="13" style="40" customWidth="1"/>
    <col min="4613" max="4613" width="9.5546875" style="40" customWidth="1"/>
    <col min="4614" max="4614" width="13.88671875" style="40" customWidth="1"/>
    <col min="4615" max="4615" width="12.5546875" style="40" customWidth="1"/>
    <col min="4616" max="4616" width="15.109375" style="40" customWidth="1"/>
    <col min="4617" max="4617" width="11.109375" style="40" customWidth="1"/>
    <col min="4618" max="4618" width="15.6640625" style="40" customWidth="1"/>
    <col min="4619" max="4619" width="13" style="40" customWidth="1"/>
    <col min="4620" max="4620" width="3.109375" style="40" customWidth="1"/>
    <col min="4621" max="4621" width="8.88671875" style="40" customWidth="1"/>
    <col min="4622" max="4863" width="22.88671875" style="40"/>
    <col min="4864" max="4864" width="4.88671875" style="40" customWidth="1"/>
    <col min="4865" max="4865" width="2.44140625" style="40" customWidth="1"/>
    <col min="4866" max="4866" width="19.44140625" style="40" customWidth="1"/>
    <col min="4867" max="4867" width="9.88671875" style="40" customWidth="1"/>
    <col min="4868" max="4868" width="13" style="40" customWidth="1"/>
    <col min="4869" max="4869" width="9.5546875" style="40" customWidth="1"/>
    <col min="4870" max="4870" width="13.88671875" style="40" customWidth="1"/>
    <col min="4871" max="4871" width="12.5546875" style="40" customWidth="1"/>
    <col min="4872" max="4872" width="15.109375" style="40" customWidth="1"/>
    <col min="4873" max="4873" width="11.109375" style="40" customWidth="1"/>
    <col min="4874" max="4874" width="15.6640625" style="40" customWidth="1"/>
    <col min="4875" max="4875" width="13" style="40" customWidth="1"/>
    <col min="4876" max="4876" width="3.109375" style="40" customWidth="1"/>
    <col min="4877" max="4877" width="8.88671875" style="40" customWidth="1"/>
    <col min="4878" max="5119" width="22.88671875" style="40"/>
    <col min="5120" max="5120" width="4.88671875" style="40" customWidth="1"/>
    <col min="5121" max="5121" width="2.44140625" style="40" customWidth="1"/>
    <col min="5122" max="5122" width="19.44140625" style="40" customWidth="1"/>
    <col min="5123" max="5123" width="9.88671875" style="40" customWidth="1"/>
    <col min="5124" max="5124" width="13" style="40" customWidth="1"/>
    <col min="5125" max="5125" width="9.5546875" style="40" customWidth="1"/>
    <col min="5126" max="5126" width="13.88671875" style="40" customWidth="1"/>
    <col min="5127" max="5127" width="12.5546875" style="40" customWidth="1"/>
    <col min="5128" max="5128" width="15.109375" style="40" customWidth="1"/>
    <col min="5129" max="5129" width="11.109375" style="40" customWidth="1"/>
    <col min="5130" max="5130" width="15.6640625" style="40" customWidth="1"/>
    <col min="5131" max="5131" width="13" style="40" customWidth="1"/>
    <col min="5132" max="5132" width="3.109375" style="40" customWidth="1"/>
    <col min="5133" max="5133" width="8.88671875" style="40" customWidth="1"/>
    <col min="5134" max="5375" width="22.88671875" style="40"/>
    <col min="5376" max="5376" width="4.88671875" style="40" customWidth="1"/>
    <col min="5377" max="5377" width="2.44140625" style="40" customWidth="1"/>
    <col min="5378" max="5378" width="19.44140625" style="40" customWidth="1"/>
    <col min="5379" max="5379" width="9.88671875" style="40" customWidth="1"/>
    <col min="5380" max="5380" width="13" style="40" customWidth="1"/>
    <col min="5381" max="5381" width="9.5546875" style="40" customWidth="1"/>
    <col min="5382" max="5382" width="13.88671875" style="40" customWidth="1"/>
    <col min="5383" max="5383" width="12.5546875" style="40" customWidth="1"/>
    <col min="5384" max="5384" width="15.109375" style="40" customWidth="1"/>
    <col min="5385" max="5385" width="11.109375" style="40" customWidth="1"/>
    <col min="5386" max="5386" width="15.6640625" style="40" customWidth="1"/>
    <col min="5387" max="5387" width="13" style="40" customWidth="1"/>
    <col min="5388" max="5388" width="3.109375" style="40" customWidth="1"/>
    <col min="5389" max="5389" width="8.88671875" style="40" customWidth="1"/>
    <col min="5390" max="5631" width="22.88671875" style="40"/>
    <col min="5632" max="5632" width="4.88671875" style="40" customWidth="1"/>
    <col min="5633" max="5633" width="2.44140625" style="40" customWidth="1"/>
    <col min="5634" max="5634" width="19.44140625" style="40" customWidth="1"/>
    <col min="5635" max="5635" width="9.88671875" style="40" customWidth="1"/>
    <col min="5636" max="5636" width="13" style="40" customWidth="1"/>
    <col min="5637" max="5637" width="9.5546875" style="40" customWidth="1"/>
    <col min="5638" max="5638" width="13.88671875" style="40" customWidth="1"/>
    <col min="5639" max="5639" width="12.5546875" style="40" customWidth="1"/>
    <col min="5640" max="5640" width="15.109375" style="40" customWidth="1"/>
    <col min="5641" max="5641" width="11.109375" style="40" customWidth="1"/>
    <col min="5642" max="5642" width="15.6640625" style="40" customWidth="1"/>
    <col min="5643" max="5643" width="13" style="40" customWidth="1"/>
    <col min="5644" max="5644" width="3.109375" style="40" customWidth="1"/>
    <col min="5645" max="5645" width="8.88671875" style="40" customWidth="1"/>
    <col min="5646" max="5887" width="22.88671875" style="40"/>
    <col min="5888" max="5888" width="4.88671875" style="40" customWidth="1"/>
    <col min="5889" max="5889" width="2.44140625" style="40" customWidth="1"/>
    <col min="5890" max="5890" width="19.44140625" style="40" customWidth="1"/>
    <col min="5891" max="5891" width="9.88671875" style="40" customWidth="1"/>
    <col min="5892" max="5892" width="13" style="40" customWidth="1"/>
    <col min="5893" max="5893" width="9.5546875" style="40" customWidth="1"/>
    <col min="5894" max="5894" width="13.88671875" style="40" customWidth="1"/>
    <col min="5895" max="5895" width="12.5546875" style="40" customWidth="1"/>
    <col min="5896" max="5896" width="15.109375" style="40" customWidth="1"/>
    <col min="5897" max="5897" width="11.109375" style="40" customWidth="1"/>
    <col min="5898" max="5898" width="15.6640625" style="40" customWidth="1"/>
    <col min="5899" max="5899" width="13" style="40" customWidth="1"/>
    <col min="5900" max="5900" width="3.109375" style="40" customWidth="1"/>
    <col min="5901" max="5901" width="8.88671875" style="40" customWidth="1"/>
    <col min="5902" max="6143" width="22.88671875" style="40"/>
    <col min="6144" max="6144" width="4.88671875" style="40" customWidth="1"/>
    <col min="6145" max="6145" width="2.44140625" style="40" customWidth="1"/>
    <col min="6146" max="6146" width="19.44140625" style="40" customWidth="1"/>
    <col min="6147" max="6147" width="9.88671875" style="40" customWidth="1"/>
    <col min="6148" max="6148" width="13" style="40" customWidth="1"/>
    <col min="6149" max="6149" width="9.5546875" style="40" customWidth="1"/>
    <col min="6150" max="6150" width="13.88671875" style="40" customWidth="1"/>
    <col min="6151" max="6151" width="12.5546875" style="40" customWidth="1"/>
    <col min="6152" max="6152" width="15.109375" style="40" customWidth="1"/>
    <col min="6153" max="6153" width="11.109375" style="40" customWidth="1"/>
    <col min="6154" max="6154" width="15.6640625" style="40" customWidth="1"/>
    <col min="6155" max="6155" width="13" style="40" customWidth="1"/>
    <col min="6156" max="6156" width="3.109375" style="40" customWidth="1"/>
    <col min="6157" max="6157" width="8.88671875" style="40" customWidth="1"/>
    <col min="6158" max="6399" width="22.88671875" style="40"/>
    <col min="6400" max="6400" width="4.88671875" style="40" customWidth="1"/>
    <col min="6401" max="6401" width="2.44140625" style="40" customWidth="1"/>
    <col min="6402" max="6402" width="19.44140625" style="40" customWidth="1"/>
    <col min="6403" max="6403" width="9.88671875" style="40" customWidth="1"/>
    <col min="6404" max="6404" width="13" style="40" customWidth="1"/>
    <col min="6405" max="6405" width="9.5546875" style="40" customWidth="1"/>
    <col min="6406" max="6406" width="13.88671875" style="40" customWidth="1"/>
    <col min="6407" max="6407" width="12.5546875" style="40" customWidth="1"/>
    <col min="6408" max="6408" width="15.109375" style="40" customWidth="1"/>
    <col min="6409" max="6409" width="11.109375" style="40" customWidth="1"/>
    <col min="6410" max="6410" width="15.6640625" style="40" customWidth="1"/>
    <col min="6411" max="6411" width="13" style="40" customWidth="1"/>
    <col min="6412" max="6412" width="3.109375" style="40" customWidth="1"/>
    <col min="6413" max="6413" width="8.88671875" style="40" customWidth="1"/>
    <col min="6414" max="6655" width="22.88671875" style="40"/>
    <col min="6656" max="6656" width="4.88671875" style="40" customWidth="1"/>
    <col min="6657" max="6657" width="2.44140625" style="40" customWidth="1"/>
    <col min="6658" max="6658" width="19.44140625" style="40" customWidth="1"/>
    <col min="6659" max="6659" width="9.88671875" style="40" customWidth="1"/>
    <col min="6660" max="6660" width="13" style="40" customWidth="1"/>
    <col min="6661" max="6661" width="9.5546875" style="40" customWidth="1"/>
    <col min="6662" max="6662" width="13.88671875" style="40" customWidth="1"/>
    <col min="6663" max="6663" width="12.5546875" style="40" customWidth="1"/>
    <col min="6664" max="6664" width="15.109375" style="40" customWidth="1"/>
    <col min="6665" max="6665" width="11.109375" style="40" customWidth="1"/>
    <col min="6666" max="6666" width="15.6640625" style="40" customWidth="1"/>
    <col min="6667" max="6667" width="13" style="40" customWidth="1"/>
    <col min="6668" max="6668" width="3.109375" style="40" customWidth="1"/>
    <col min="6669" max="6669" width="8.88671875" style="40" customWidth="1"/>
    <col min="6670" max="6911" width="22.88671875" style="40"/>
    <col min="6912" max="6912" width="4.88671875" style="40" customWidth="1"/>
    <col min="6913" max="6913" width="2.44140625" style="40" customWidth="1"/>
    <col min="6914" max="6914" width="19.44140625" style="40" customWidth="1"/>
    <col min="6915" max="6915" width="9.88671875" style="40" customWidth="1"/>
    <col min="6916" max="6916" width="13" style="40" customWidth="1"/>
    <col min="6917" max="6917" width="9.5546875" style="40" customWidth="1"/>
    <col min="6918" max="6918" width="13.88671875" style="40" customWidth="1"/>
    <col min="6919" max="6919" width="12.5546875" style="40" customWidth="1"/>
    <col min="6920" max="6920" width="15.109375" style="40" customWidth="1"/>
    <col min="6921" max="6921" width="11.109375" style="40" customWidth="1"/>
    <col min="6922" max="6922" width="15.6640625" style="40" customWidth="1"/>
    <col min="6923" max="6923" width="13" style="40" customWidth="1"/>
    <col min="6924" max="6924" width="3.109375" style="40" customWidth="1"/>
    <col min="6925" max="6925" width="8.88671875" style="40" customWidth="1"/>
    <col min="6926" max="7167" width="22.88671875" style="40"/>
    <col min="7168" max="7168" width="4.88671875" style="40" customWidth="1"/>
    <col min="7169" max="7169" width="2.44140625" style="40" customWidth="1"/>
    <col min="7170" max="7170" width="19.44140625" style="40" customWidth="1"/>
    <col min="7171" max="7171" width="9.88671875" style="40" customWidth="1"/>
    <col min="7172" max="7172" width="13" style="40" customWidth="1"/>
    <col min="7173" max="7173" width="9.5546875" style="40" customWidth="1"/>
    <col min="7174" max="7174" width="13.88671875" style="40" customWidth="1"/>
    <col min="7175" max="7175" width="12.5546875" style="40" customWidth="1"/>
    <col min="7176" max="7176" width="15.109375" style="40" customWidth="1"/>
    <col min="7177" max="7177" width="11.109375" style="40" customWidth="1"/>
    <col min="7178" max="7178" width="15.6640625" style="40" customWidth="1"/>
    <col min="7179" max="7179" width="13" style="40" customWidth="1"/>
    <col min="7180" max="7180" width="3.109375" style="40" customWidth="1"/>
    <col min="7181" max="7181" width="8.88671875" style="40" customWidth="1"/>
    <col min="7182" max="7423" width="22.88671875" style="40"/>
    <col min="7424" max="7424" width="4.88671875" style="40" customWidth="1"/>
    <col min="7425" max="7425" width="2.44140625" style="40" customWidth="1"/>
    <col min="7426" max="7426" width="19.44140625" style="40" customWidth="1"/>
    <col min="7427" max="7427" width="9.88671875" style="40" customWidth="1"/>
    <col min="7428" max="7428" width="13" style="40" customWidth="1"/>
    <col min="7429" max="7429" width="9.5546875" style="40" customWidth="1"/>
    <col min="7430" max="7430" width="13.88671875" style="40" customWidth="1"/>
    <col min="7431" max="7431" width="12.5546875" style="40" customWidth="1"/>
    <col min="7432" max="7432" width="15.109375" style="40" customWidth="1"/>
    <col min="7433" max="7433" width="11.109375" style="40" customWidth="1"/>
    <col min="7434" max="7434" width="15.6640625" style="40" customWidth="1"/>
    <col min="7435" max="7435" width="13" style="40" customWidth="1"/>
    <col min="7436" max="7436" width="3.109375" style="40" customWidth="1"/>
    <col min="7437" max="7437" width="8.88671875" style="40" customWidth="1"/>
    <col min="7438" max="7679" width="22.88671875" style="40"/>
    <col min="7680" max="7680" width="4.88671875" style="40" customWidth="1"/>
    <col min="7681" max="7681" width="2.44140625" style="40" customWidth="1"/>
    <col min="7682" max="7682" width="19.44140625" style="40" customWidth="1"/>
    <col min="7683" max="7683" width="9.88671875" style="40" customWidth="1"/>
    <col min="7684" max="7684" width="13" style="40" customWidth="1"/>
    <col min="7685" max="7685" width="9.5546875" style="40" customWidth="1"/>
    <col min="7686" max="7686" width="13.88671875" style="40" customWidth="1"/>
    <col min="7687" max="7687" width="12.5546875" style="40" customWidth="1"/>
    <col min="7688" max="7688" width="15.109375" style="40" customWidth="1"/>
    <col min="7689" max="7689" width="11.109375" style="40" customWidth="1"/>
    <col min="7690" max="7690" width="15.6640625" style="40" customWidth="1"/>
    <col min="7691" max="7691" width="13" style="40" customWidth="1"/>
    <col min="7692" max="7692" width="3.109375" style="40" customWidth="1"/>
    <col min="7693" max="7693" width="8.88671875" style="40" customWidth="1"/>
    <col min="7694" max="7935" width="22.88671875" style="40"/>
    <col min="7936" max="7936" width="4.88671875" style="40" customWidth="1"/>
    <col min="7937" max="7937" width="2.44140625" style="40" customWidth="1"/>
    <col min="7938" max="7938" width="19.44140625" style="40" customWidth="1"/>
    <col min="7939" max="7939" width="9.88671875" style="40" customWidth="1"/>
    <col min="7940" max="7940" width="13" style="40" customWidth="1"/>
    <col min="7941" max="7941" width="9.5546875" style="40" customWidth="1"/>
    <col min="7942" max="7942" width="13.88671875" style="40" customWidth="1"/>
    <col min="7943" max="7943" width="12.5546875" style="40" customWidth="1"/>
    <col min="7944" max="7944" width="15.109375" style="40" customWidth="1"/>
    <col min="7945" max="7945" width="11.109375" style="40" customWidth="1"/>
    <col min="7946" max="7946" width="15.6640625" style="40" customWidth="1"/>
    <col min="7947" max="7947" width="13" style="40" customWidth="1"/>
    <col min="7948" max="7948" width="3.109375" style="40" customWidth="1"/>
    <col min="7949" max="7949" width="8.88671875" style="40" customWidth="1"/>
    <col min="7950" max="8191" width="22.88671875" style="40"/>
    <col min="8192" max="8192" width="4.88671875" style="40" customWidth="1"/>
    <col min="8193" max="8193" width="2.44140625" style="40" customWidth="1"/>
    <col min="8194" max="8194" width="19.44140625" style="40" customWidth="1"/>
    <col min="8195" max="8195" width="9.88671875" style="40" customWidth="1"/>
    <col min="8196" max="8196" width="13" style="40" customWidth="1"/>
    <col min="8197" max="8197" width="9.5546875" style="40" customWidth="1"/>
    <col min="8198" max="8198" width="13.88671875" style="40" customWidth="1"/>
    <col min="8199" max="8199" width="12.5546875" style="40" customWidth="1"/>
    <col min="8200" max="8200" width="15.109375" style="40" customWidth="1"/>
    <col min="8201" max="8201" width="11.109375" style="40" customWidth="1"/>
    <col min="8202" max="8202" width="15.6640625" style="40" customWidth="1"/>
    <col min="8203" max="8203" width="13" style="40" customWidth="1"/>
    <col min="8204" max="8204" width="3.109375" style="40" customWidth="1"/>
    <col min="8205" max="8205" width="8.88671875" style="40" customWidth="1"/>
    <col min="8206" max="8447" width="22.88671875" style="40"/>
    <col min="8448" max="8448" width="4.88671875" style="40" customWidth="1"/>
    <col min="8449" max="8449" width="2.44140625" style="40" customWidth="1"/>
    <col min="8450" max="8450" width="19.44140625" style="40" customWidth="1"/>
    <col min="8451" max="8451" width="9.88671875" style="40" customWidth="1"/>
    <col min="8452" max="8452" width="13" style="40" customWidth="1"/>
    <col min="8453" max="8453" width="9.5546875" style="40" customWidth="1"/>
    <col min="8454" max="8454" width="13.88671875" style="40" customWidth="1"/>
    <col min="8455" max="8455" width="12.5546875" style="40" customWidth="1"/>
    <col min="8456" max="8456" width="15.109375" style="40" customWidth="1"/>
    <col min="8457" max="8457" width="11.109375" style="40" customWidth="1"/>
    <col min="8458" max="8458" width="15.6640625" style="40" customWidth="1"/>
    <col min="8459" max="8459" width="13" style="40" customWidth="1"/>
    <col min="8460" max="8460" width="3.109375" style="40" customWidth="1"/>
    <col min="8461" max="8461" width="8.88671875" style="40" customWidth="1"/>
    <col min="8462" max="8703" width="22.88671875" style="40"/>
    <col min="8704" max="8704" width="4.88671875" style="40" customWidth="1"/>
    <col min="8705" max="8705" width="2.44140625" style="40" customWidth="1"/>
    <col min="8706" max="8706" width="19.44140625" style="40" customWidth="1"/>
    <col min="8707" max="8707" width="9.88671875" style="40" customWidth="1"/>
    <col min="8708" max="8708" width="13" style="40" customWidth="1"/>
    <col min="8709" max="8709" width="9.5546875" style="40" customWidth="1"/>
    <col min="8710" max="8710" width="13.88671875" style="40" customWidth="1"/>
    <col min="8711" max="8711" width="12.5546875" style="40" customWidth="1"/>
    <col min="8712" max="8712" width="15.109375" style="40" customWidth="1"/>
    <col min="8713" max="8713" width="11.109375" style="40" customWidth="1"/>
    <col min="8714" max="8714" width="15.6640625" style="40" customWidth="1"/>
    <col min="8715" max="8715" width="13" style="40" customWidth="1"/>
    <col min="8716" max="8716" width="3.109375" style="40" customWidth="1"/>
    <col min="8717" max="8717" width="8.88671875" style="40" customWidth="1"/>
    <col min="8718" max="8959" width="22.88671875" style="40"/>
    <col min="8960" max="8960" width="4.88671875" style="40" customWidth="1"/>
    <col min="8961" max="8961" width="2.44140625" style="40" customWidth="1"/>
    <col min="8962" max="8962" width="19.44140625" style="40" customWidth="1"/>
    <col min="8963" max="8963" width="9.88671875" style="40" customWidth="1"/>
    <col min="8964" max="8964" width="13" style="40" customWidth="1"/>
    <col min="8965" max="8965" width="9.5546875" style="40" customWidth="1"/>
    <col min="8966" max="8966" width="13.88671875" style="40" customWidth="1"/>
    <col min="8967" max="8967" width="12.5546875" style="40" customWidth="1"/>
    <col min="8968" max="8968" width="15.109375" style="40" customWidth="1"/>
    <col min="8969" max="8969" width="11.109375" style="40" customWidth="1"/>
    <col min="8970" max="8970" width="15.6640625" style="40" customWidth="1"/>
    <col min="8971" max="8971" width="13" style="40" customWidth="1"/>
    <col min="8972" max="8972" width="3.109375" style="40" customWidth="1"/>
    <col min="8973" max="8973" width="8.88671875" style="40" customWidth="1"/>
    <col min="8974" max="9215" width="22.88671875" style="40"/>
    <col min="9216" max="9216" width="4.88671875" style="40" customWidth="1"/>
    <col min="9217" max="9217" width="2.44140625" style="40" customWidth="1"/>
    <col min="9218" max="9218" width="19.44140625" style="40" customWidth="1"/>
    <col min="9219" max="9219" width="9.88671875" style="40" customWidth="1"/>
    <col min="9220" max="9220" width="13" style="40" customWidth="1"/>
    <col min="9221" max="9221" width="9.5546875" style="40" customWidth="1"/>
    <col min="9222" max="9222" width="13.88671875" style="40" customWidth="1"/>
    <col min="9223" max="9223" width="12.5546875" style="40" customWidth="1"/>
    <col min="9224" max="9224" width="15.109375" style="40" customWidth="1"/>
    <col min="9225" max="9225" width="11.109375" style="40" customWidth="1"/>
    <col min="9226" max="9226" width="15.6640625" style="40" customWidth="1"/>
    <col min="9227" max="9227" width="13" style="40" customWidth="1"/>
    <col min="9228" max="9228" width="3.109375" style="40" customWidth="1"/>
    <col min="9229" max="9229" width="8.88671875" style="40" customWidth="1"/>
    <col min="9230" max="9471" width="22.88671875" style="40"/>
    <col min="9472" max="9472" width="4.88671875" style="40" customWidth="1"/>
    <col min="9473" max="9473" width="2.44140625" style="40" customWidth="1"/>
    <col min="9474" max="9474" width="19.44140625" style="40" customWidth="1"/>
    <col min="9475" max="9475" width="9.88671875" style="40" customWidth="1"/>
    <col min="9476" max="9476" width="13" style="40" customWidth="1"/>
    <col min="9477" max="9477" width="9.5546875" style="40" customWidth="1"/>
    <col min="9478" max="9478" width="13.88671875" style="40" customWidth="1"/>
    <col min="9479" max="9479" width="12.5546875" style="40" customWidth="1"/>
    <col min="9480" max="9480" width="15.109375" style="40" customWidth="1"/>
    <col min="9481" max="9481" width="11.109375" style="40" customWidth="1"/>
    <col min="9482" max="9482" width="15.6640625" style="40" customWidth="1"/>
    <col min="9483" max="9483" width="13" style="40" customWidth="1"/>
    <col min="9484" max="9484" width="3.109375" style="40" customWidth="1"/>
    <col min="9485" max="9485" width="8.88671875" style="40" customWidth="1"/>
    <col min="9486" max="9727" width="22.88671875" style="40"/>
    <col min="9728" max="9728" width="4.88671875" style="40" customWidth="1"/>
    <col min="9729" max="9729" width="2.44140625" style="40" customWidth="1"/>
    <col min="9730" max="9730" width="19.44140625" style="40" customWidth="1"/>
    <col min="9731" max="9731" width="9.88671875" style="40" customWidth="1"/>
    <col min="9732" max="9732" width="13" style="40" customWidth="1"/>
    <col min="9733" max="9733" width="9.5546875" style="40" customWidth="1"/>
    <col min="9734" max="9734" width="13.88671875" style="40" customWidth="1"/>
    <col min="9735" max="9735" width="12.5546875" style="40" customWidth="1"/>
    <col min="9736" max="9736" width="15.109375" style="40" customWidth="1"/>
    <col min="9737" max="9737" width="11.109375" style="40" customWidth="1"/>
    <col min="9738" max="9738" width="15.6640625" style="40" customWidth="1"/>
    <col min="9739" max="9739" width="13" style="40" customWidth="1"/>
    <col min="9740" max="9740" width="3.109375" style="40" customWidth="1"/>
    <col min="9741" max="9741" width="8.88671875" style="40" customWidth="1"/>
    <col min="9742" max="9983" width="22.88671875" style="40"/>
    <col min="9984" max="9984" width="4.88671875" style="40" customWidth="1"/>
    <col min="9985" max="9985" width="2.44140625" style="40" customWidth="1"/>
    <col min="9986" max="9986" width="19.44140625" style="40" customWidth="1"/>
    <col min="9987" max="9987" width="9.88671875" style="40" customWidth="1"/>
    <col min="9988" max="9988" width="13" style="40" customWidth="1"/>
    <col min="9989" max="9989" width="9.5546875" style="40" customWidth="1"/>
    <col min="9990" max="9990" width="13.88671875" style="40" customWidth="1"/>
    <col min="9991" max="9991" width="12.5546875" style="40" customWidth="1"/>
    <col min="9992" max="9992" width="15.109375" style="40" customWidth="1"/>
    <col min="9993" max="9993" width="11.109375" style="40" customWidth="1"/>
    <col min="9994" max="9994" width="15.6640625" style="40" customWidth="1"/>
    <col min="9995" max="9995" width="13" style="40" customWidth="1"/>
    <col min="9996" max="9996" width="3.109375" style="40" customWidth="1"/>
    <col min="9997" max="9997" width="8.88671875" style="40" customWidth="1"/>
    <col min="9998" max="10239" width="22.88671875" style="40"/>
    <col min="10240" max="10240" width="4.88671875" style="40" customWidth="1"/>
    <col min="10241" max="10241" width="2.44140625" style="40" customWidth="1"/>
    <col min="10242" max="10242" width="19.44140625" style="40" customWidth="1"/>
    <col min="10243" max="10243" width="9.88671875" style="40" customWidth="1"/>
    <col min="10244" max="10244" width="13" style="40" customWidth="1"/>
    <col min="10245" max="10245" width="9.5546875" style="40" customWidth="1"/>
    <col min="10246" max="10246" width="13.88671875" style="40" customWidth="1"/>
    <col min="10247" max="10247" width="12.5546875" style="40" customWidth="1"/>
    <col min="10248" max="10248" width="15.109375" style="40" customWidth="1"/>
    <col min="10249" max="10249" width="11.109375" style="40" customWidth="1"/>
    <col min="10250" max="10250" width="15.6640625" style="40" customWidth="1"/>
    <col min="10251" max="10251" width="13" style="40" customWidth="1"/>
    <col min="10252" max="10252" width="3.109375" style="40" customWidth="1"/>
    <col min="10253" max="10253" width="8.88671875" style="40" customWidth="1"/>
    <col min="10254" max="10495" width="22.88671875" style="40"/>
    <col min="10496" max="10496" width="4.88671875" style="40" customWidth="1"/>
    <col min="10497" max="10497" width="2.44140625" style="40" customWidth="1"/>
    <col min="10498" max="10498" width="19.44140625" style="40" customWidth="1"/>
    <col min="10499" max="10499" width="9.88671875" style="40" customWidth="1"/>
    <col min="10500" max="10500" width="13" style="40" customWidth="1"/>
    <col min="10501" max="10501" width="9.5546875" style="40" customWidth="1"/>
    <col min="10502" max="10502" width="13.88671875" style="40" customWidth="1"/>
    <col min="10503" max="10503" width="12.5546875" style="40" customWidth="1"/>
    <col min="10504" max="10504" width="15.109375" style="40" customWidth="1"/>
    <col min="10505" max="10505" width="11.109375" style="40" customWidth="1"/>
    <col min="10506" max="10506" width="15.6640625" style="40" customWidth="1"/>
    <col min="10507" max="10507" width="13" style="40" customWidth="1"/>
    <col min="10508" max="10508" width="3.109375" style="40" customWidth="1"/>
    <col min="10509" max="10509" width="8.88671875" style="40" customWidth="1"/>
    <col min="10510" max="10751" width="22.88671875" style="40"/>
    <col min="10752" max="10752" width="4.88671875" style="40" customWidth="1"/>
    <col min="10753" max="10753" width="2.44140625" style="40" customWidth="1"/>
    <col min="10754" max="10754" width="19.44140625" style="40" customWidth="1"/>
    <col min="10755" max="10755" width="9.88671875" style="40" customWidth="1"/>
    <col min="10756" max="10756" width="13" style="40" customWidth="1"/>
    <col min="10757" max="10757" width="9.5546875" style="40" customWidth="1"/>
    <col min="10758" max="10758" width="13.88671875" style="40" customWidth="1"/>
    <col min="10759" max="10759" width="12.5546875" style="40" customWidth="1"/>
    <col min="10760" max="10760" width="15.109375" style="40" customWidth="1"/>
    <col min="10761" max="10761" width="11.109375" style="40" customWidth="1"/>
    <col min="10762" max="10762" width="15.6640625" style="40" customWidth="1"/>
    <col min="10763" max="10763" width="13" style="40" customWidth="1"/>
    <col min="10764" max="10764" width="3.109375" style="40" customWidth="1"/>
    <col min="10765" max="10765" width="8.88671875" style="40" customWidth="1"/>
    <col min="10766" max="11007" width="22.88671875" style="40"/>
    <col min="11008" max="11008" width="4.88671875" style="40" customWidth="1"/>
    <col min="11009" max="11009" width="2.44140625" style="40" customWidth="1"/>
    <col min="11010" max="11010" width="19.44140625" style="40" customWidth="1"/>
    <col min="11011" max="11011" width="9.88671875" style="40" customWidth="1"/>
    <col min="11012" max="11012" width="13" style="40" customWidth="1"/>
    <col min="11013" max="11013" width="9.5546875" style="40" customWidth="1"/>
    <col min="11014" max="11014" width="13.88671875" style="40" customWidth="1"/>
    <col min="11015" max="11015" width="12.5546875" style="40" customWidth="1"/>
    <col min="11016" max="11016" width="15.109375" style="40" customWidth="1"/>
    <col min="11017" max="11017" width="11.109375" style="40" customWidth="1"/>
    <col min="11018" max="11018" width="15.6640625" style="40" customWidth="1"/>
    <col min="11019" max="11019" width="13" style="40" customWidth="1"/>
    <col min="11020" max="11020" width="3.109375" style="40" customWidth="1"/>
    <col min="11021" max="11021" width="8.88671875" style="40" customWidth="1"/>
    <col min="11022" max="11263" width="22.88671875" style="40"/>
    <col min="11264" max="11264" width="4.88671875" style="40" customWidth="1"/>
    <col min="11265" max="11265" width="2.44140625" style="40" customWidth="1"/>
    <col min="11266" max="11266" width="19.44140625" style="40" customWidth="1"/>
    <col min="11267" max="11267" width="9.88671875" style="40" customWidth="1"/>
    <col min="11268" max="11268" width="13" style="40" customWidth="1"/>
    <col min="11269" max="11269" width="9.5546875" style="40" customWidth="1"/>
    <col min="11270" max="11270" width="13.88671875" style="40" customWidth="1"/>
    <col min="11271" max="11271" width="12.5546875" style="40" customWidth="1"/>
    <col min="11272" max="11272" width="15.109375" style="40" customWidth="1"/>
    <col min="11273" max="11273" width="11.109375" style="40" customWidth="1"/>
    <col min="11274" max="11274" width="15.6640625" style="40" customWidth="1"/>
    <col min="11275" max="11275" width="13" style="40" customWidth="1"/>
    <col min="11276" max="11276" width="3.109375" style="40" customWidth="1"/>
    <col min="11277" max="11277" width="8.88671875" style="40" customWidth="1"/>
    <col min="11278" max="11519" width="22.88671875" style="40"/>
    <col min="11520" max="11520" width="4.88671875" style="40" customWidth="1"/>
    <col min="11521" max="11521" width="2.44140625" style="40" customWidth="1"/>
    <col min="11522" max="11522" width="19.44140625" style="40" customWidth="1"/>
    <col min="11523" max="11523" width="9.88671875" style="40" customWidth="1"/>
    <col min="11524" max="11524" width="13" style="40" customWidth="1"/>
    <col min="11525" max="11525" width="9.5546875" style="40" customWidth="1"/>
    <col min="11526" max="11526" width="13.88671875" style="40" customWidth="1"/>
    <col min="11527" max="11527" width="12.5546875" style="40" customWidth="1"/>
    <col min="11528" max="11528" width="15.109375" style="40" customWidth="1"/>
    <col min="11529" max="11529" width="11.109375" style="40" customWidth="1"/>
    <col min="11530" max="11530" width="15.6640625" style="40" customWidth="1"/>
    <col min="11531" max="11531" width="13" style="40" customWidth="1"/>
    <col min="11532" max="11532" width="3.109375" style="40" customWidth="1"/>
    <col min="11533" max="11533" width="8.88671875" style="40" customWidth="1"/>
    <col min="11534" max="11775" width="22.88671875" style="40"/>
    <col min="11776" max="11776" width="4.88671875" style="40" customWidth="1"/>
    <col min="11777" max="11777" width="2.44140625" style="40" customWidth="1"/>
    <col min="11778" max="11778" width="19.44140625" style="40" customWidth="1"/>
    <col min="11779" max="11779" width="9.88671875" style="40" customWidth="1"/>
    <col min="11780" max="11780" width="13" style="40" customWidth="1"/>
    <col min="11781" max="11781" width="9.5546875" style="40" customWidth="1"/>
    <col min="11782" max="11782" width="13.88671875" style="40" customWidth="1"/>
    <col min="11783" max="11783" width="12.5546875" style="40" customWidth="1"/>
    <col min="11784" max="11784" width="15.109375" style="40" customWidth="1"/>
    <col min="11785" max="11785" width="11.109375" style="40" customWidth="1"/>
    <col min="11786" max="11786" width="15.6640625" style="40" customWidth="1"/>
    <col min="11787" max="11787" width="13" style="40" customWidth="1"/>
    <col min="11788" max="11788" width="3.109375" style="40" customWidth="1"/>
    <col min="11789" max="11789" width="8.88671875" style="40" customWidth="1"/>
    <col min="11790" max="12031" width="22.88671875" style="40"/>
    <col min="12032" max="12032" width="4.88671875" style="40" customWidth="1"/>
    <col min="12033" max="12033" width="2.44140625" style="40" customWidth="1"/>
    <col min="12034" max="12034" width="19.44140625" style="40" customWidth="1"/>
    <col min="12035" max="12035" width="9.88671875" style="40" customWidth="1"/>
    <col min="12036" max="12036" width="13" style="40" customWidth="1"/>
    <col min="12037" max="12037" width="9.5546875" style="40" customWidth="1"/>
    <col min="12038" max="12038" width="13.88671875" style="40" customWidth="1"/>
    <col min="12039" max="12039" width="12.5546875" style="40" customWidth="1"/>
    <col min="12040" max="12040" width="15.109375" style="40" customWidth="1"/>
    <col min="12041" max="12041" width="11.109375" style="40" customWidth="1"/>
    <col min="12042" max="12042" width="15.6640625" style="40" customWidth="1"/>
    <col min="12043" max="12043" width="13" style="40" customWidth="1"/>
    <col min="12044" max="12044" width="3.109375" style="40" customWidth="1"/>
    <col min="12045" max="12045" width="8.88671875" style="40" customWidth="1"/>
    <col min="12046" max="12287" width="22.88671875" style="40"/>
    <col min="12288" max="12288" width="4.88671875" style="40" customWidth="1"/>
    <col min="12289" max="12289" width="2.44140625" style="40" customWidth="1"/>
    <col min="12290" max="12290" width="19.44140625" style="40" customWidth="1"/>
    <col min="12291" max="12291" width="9.88671875" style="40" customWidth="1"/>
    <col min="12292" max="12292" width="13" style="40" customWidth="1"/>
    <col min="12293" max="12293" width="9.5546875" style="40" customWidth="1"/>
    <col min="12294" max="12294" width="13.88671875" style="40" customWidth="1"/>
    <col min="12295" max="12295" width="12.5546875" style="40" customWidth="1"/>
    <col min="12296" max="12296" width="15.109375" style="40" customWidth="1"/>
    <col min="12297" max="12297" width="11.109375" style="40" customWidth="1"/>
    <col min="12298" max="12298" width="15.6640625" style="40" customWidth="1"/>
    <col min="12299" max="12299" width="13" style="40" customWidth="1"/>
    <col min="12300" max="12300" width="3.109375" style="40" customWidth="1"/>
    <col min="12301" max="12301" width="8.88671875" style="40" customWidth="1"/>
    <col min="12302" max="12543" width="22.88671875" style="40"/>
    <col min="12544" max="12544" width="4.88671875" style="40" customWidth="1"/>
    <col min="12545" max="12545" width="2.44140625" style="40" customWidth="1"/>
    <col min="12546" max="12546" width="19.44140625" style="40" customWidth="1"/>
    <col min="12547" max="12547" width="9.88671875" style="40" customWidth="1"/>
    <col min="12548" max="12548" width="13" style="40" customWidth="1"/>
    <col min="12549" max="12549" width="9.5546875" style="40" customWidth="1"/>
    <col min="12550" max="12550" width="13.88671875" style="40" customWidth="1"/>
    <col min="12551" max="12551" width="12.5546875" style="40" customWidth="1"/>
    <col min="12552" max="12552" width="15.109375" style="40" customWidth="1"/>
    <col min="12553" max="12553" width="11.109375" style="40" customWidth="1"/>
    <col min="12554" max="12554" width="15.6640625" style="40" customWidth="1"/>
    <col min="12555" max="12555" width="13" style="40" customWidth="1"/>
    <col min="12556" max="12556" width="3.109375" style="40" customWidth="1"/>
    <col min="12557" max="12557" width="8.88671875" style="40" customWidth="1"/>
    <col min="12558" max="12799" width="22.88671875" style="40"/>
    <col min="12800" max="12800" width="4.88671875" style="40" customWidth="1"/>
    <col min="12801" max="12801" width="2.44140625" style="40" customWidth="1"/>
    <col min="12802" max="12802" width="19.44140625" style="40" customWidth="1"/>
    <col min="12803" max="12803" width="9.88671875" style="40" customWidth="1"/>
    <col min="12804" max="12804" width="13" style="40" customWidth="1"/>
    <col min="12805" max="12805" width="9.5546875" style="40" customWidth="1"/>
    <col min="12806" max="12806" width="13.88671875" style="40" customWidth="1"/>
    <col min="12807" max="12807" width="12.5546875" style="40" customWidth="1"/>
    <col min="12808" max="12808" width="15.109375" style="40" customWidth="1"/>
    <col min="12809" max="12809" width="11.109375" style="40" customWidth="1"/>
    <col min="12810" max="12810" width="15.6640625" style="40" customWidth="1"/>
    <col min="12811" max="12811" width="13" style="40" customWidth="1"/>
    <col min="12812" max="12812" width="3.109375" style="40" customWidth="1"/>
    <col min="12813" max="12813" width="8.88671875" style="40" customWidth="1"/>
    <col min="12814" max="13055" width="22.88671875" style="40"/>
    <col min="13056" max="13056" width="4.88671875" style="40" customWidth="1"/>
    <col min="13057" max="13057" width="2.44140625" style="40" customWidth="1"/>
    <col min="13058" max="13058" width="19.44140625" style="40" customWidth="1"/>
    <col min="13059" max="13059" width="9.88671875" style="40" customWidth="1"/>
    <col min="13060" max="13060" width="13" style="40" customWidth="1"/>
    <col min="13061" max="13061" width="9.5546875" style="40" customWidth="1"/>
    <col min="13062" max="13062" width="13.88671875" style="40" customWidth="1"/>
    <col min="13063" max="13063" width="12.5546875" style="40" customWidth="1"/>
    <col min="13064" max="13064" width="15.109375" style="40" customWidth="1"/>
    <col min="13065" max="13065" width="11.109375" style="40" customWidth="1"/>
    <col min="13066" max="13066" width="15.6640625" style="40" customWidth="1"/>
    <col min="13067" max="13067" width="13" style="40" customWidth="1"/>
    <col min="13068" max="13068" width="3.109375" style="40" customWidth="1"/>
    <col min="13069" max="13069" width="8.88671875" style="40" customWidth="1"/>
    <col min="13070" max="13311" width="22.88671875" style="40"/>
    <col min="13312" max="13312" width="4.88671875" style="40" customWidth="1"/>
    <col min="13313" max="13313" width="2.44140625" style="40" customWidth="1"/>
    <col min="13314" max="13314" width="19.44140625" style="40" customWidth="1"/>
    <col min="13315" max="13315" width="9.88671875" style="40" customWidth="1"/>
    <col min="13316" max="13316" width="13" style="40" customWidth="1"/>
    <col min="13317" max="13317" width="9.5546875" style="40" customWidth="1"/>
    <col min="13318" max="13318" width="13.88671875" style="40" customWidth="1"/>
    <col min="13319" max="13319" width="12.5546875" style="40" customWidth="1"/>
    <col min="13320" max="13320" width="15.109375" style="40" customWidth="1"/>
    <col min="13321" max="13321" width="11.109375" style="40" customWidth="1"/>
    <col min="13322" max="13322" width="15.6640625" style="40" customWidth="1"/>
    <col min="13323" max="13323" width="13" style="40" customWidth="1"/>
    <col min="13324" max="13324" width="3.109375" style="40" customWidth="1"/>
    <col min="13325" max="13325" width="8.88671875" style="40" customWidth="1"/>
    <col min="13326" max="13567" width="22.88671875" style="40"/>
    <col min="13568" max="13568" width="4.88671875" style="40" customWidth="1"/>
    <col min="13569" max="13569" width="2.44140625" style="40" customWidth="1"/>
    <col min="13570" max="13570" width="19.44140625" style="40" customWidth="1"/>
    <col min="13571" max="13571" width="9.88671875" style="40" customWidth="1"/>
    <col min="13572" max="13572" width="13" style="40" customWidth="1"/>
    <col min="13573" max="13573" width="9.5546875" style="40" customWidth="1"/>
    <col min="13574" max="13574" width="13.88671875" style="40" customWidth="1"/>
    <col min="13575" max="13575" width="12.5546875" style="40" customWidth="1"/>
    <col min="13576" max="13576" width="15.109375" style="40" customWidth="1"/>
    <col min="13577" max="13577" width="11.109375" style="40" customWidth="1"/>
    <col min="13578" max="13578" width="15.6640625" style="40" customWidth="1"/>
    <col min="13579" max="13579" width="13" style="40" customWidth="1"/>
    <col min="13580" max="13580" width="3.109375" style="40" customWidth="1"/>
    <col min="13581" max="13581" width="8.88671875" style="40" customWidth="1"/>
    <col min="13582" max="13823" width="22.88671875" style="40"/>
    <col min="13824" max="13824" width="4.88671875" style="40" customWidth="1"/>
    <col min="13825" max="13825" width="2.44140625" style="40" customWidth="1"/>
    <col min="13826" max="13826" width="19.44140625" style="40" customWidth="1"/>
    <col min="13827" max="13827" width="9.88671875" style="40" customWidth="1"/>
    <col min="13828" max="13828" width="13" style="40" customWidth="1"/>
    <col min="13829" max="13829" width="9.5546875" style="40" customWidth="1"/>
    <col min="13830" max="13830" width="13.88671875" style="40" customWidth="1"/>
    <col min="13831" max="13831" width="12.5546875" style="40" customWidth="1"/>
    <col min="13832" max="13832" width="15.109375" style="40" customWidth="1"/>
    <col min="13833" max="13833" width="11.109375" style="40" customWidth="1"/>
    <col min="13834" max="13834" width="15.6640625" style="40" customWidth="1"/>
    <col min="13835" max="13835" width="13" style="40" customWidth="1"/>
    <col min="13836" max="13836" width="3.109375" style="40" customWidth="1"/>
    <col min="13837" max="13837" width="8.88671875" style="40" customWidth="1"/>
    <col min="13838" max="14079" width="22.88671875" style="40"/>
    <col min="14080" max="14080" width="4.88671875" style="40" customWidth="1"/>
    <col min="14081" max="14081" width="2.44140625" style="40" customWidth="1"/>
    <col min="14082" max="14082" width="19.44140625" style="40" customWidth="1"/>
    <col min="14083" max="14083" width="9.88671875" style="40" customWidth="1"/>
    <col min="14084" max="14084" width="13" style="40" customWidth="1"/>
    <col min="14085" max="14085" width="9.5546875" style="40" customWidth="1"/>
    <col min="14086" max="14086" width="13.88671875" style="40" customWidth="1"/>
    <col min="14087" max="14087" width="12.5546875" style="40" customWidth="1"/>
    <col min="14088" max="14088" width="15.109375" style="40" customWidth="1"/>
    <col min="14089" max="14089" width="11.109375" style="40" customWidth="1"/>
    <col min="14090" max="14090" width="15.6640625" style="40" customWidth="1"/>
    <col min="14091" max="14091" width="13" style="40" customWidth="1"/>
    <col min="14092" max="14092" width="3.109375" style="40" customWidth="1"/>
    <col min="14093" max="14093" width="8.88671875" style="40" customWidth="1"/>
    <col min="14094" max="14335" width="22.88671875" style="40"/>
    <col min="14336" max="14336" width="4.88671875" style="40" customWidth="1"/>
    <col min="14337" max="14337" width="2.44140625" style="40" customWidth="1"/>
    <col min="14338" max="14338" width="19.44140625" style="40" customWidth="1"/>
    <col min="14339" max="14339" width="9.88671875" style="40" customWidth="1"/>
    <col min="14340" max="14340" width="13" style="40" customWidth="1"/>
    <col min="14341" max="14341" width="9.5546875" style="40" customWidth="1"/>
    <col min="14342" max="14342" width="13.88671875" style="40" customWidth="1"/>
    <col min="14343" max="14343" width="12.5546875" style="40" customWidth="1"/>
    <col min="14344" max="14344" width="15.109375" style="40" customWidth="1"/>
    <col min="14345" max="14345" width="11.109375" style="40" customWidth="1"/>
    <col min="14346" max="14346" width="15.6640625" style="40" customWidth="1"/>
    <col min="14347" max="14347" width="13" style="40" customWidth="1"/>
    <col min="14348" max="14348" width="3.109375" style="40" customWidth="1"/>
    <col min="14349" max="14349" width="8.88671875" style="40" customWidth="1"/>
    <col min="14350" max="14591" width="22.88671875" style="40"/>
    <col min="14592" max="14592" width="4.88671875" style="40" customWidth="1"/>
    <col min="14593" max="14593" width="2.44140625" style="40" customWidth="1"/>
    <col min="14594" max="14594" width="19.44140625" style="40" customWidth="1"/>
    <col min="14595" max="14595" width="9.88671875" style="40" customWidth="1"/>
    <col min="14596" max="14596" width="13" style="40" customWidth="1"/>
    <col min="14597" max="14597" width="9.5546875" style="40" customWidth="1"/>
    <col min="14598" max="14598" width="13.88671875" style="40" customWidth="1"/>
    <col min="14599" max="14599" width="12.5546875" style="40" customWidth="1"/>
    <col min="14600" max="14600" width="15.109375" style="40" customWidth="1"/>
    <col min="14601" max="14601" width="11.109375" style="40" customWidth="1"/>
    <col min="14602" max="14602" width="15.6640625" style="40" customWidth="1"/>
    <col min="14603" max="14603" width="13" style="40" customWidth="1"/>
    <col min="14604" max="14604" width="3.109375" style="40" customWidth="1"/>
    <col min="14605" max="14605" width="8.88671875" style="40" customWidth="1"/>
    <col min="14606" max="14847" width="22.88671875" style="40"/>
    <col min="14848" max="14848" width="4.88671875" style="40" customWidth="1"/>
    <col min="14849" max="14849" width="2.44140625" style="40" customWidth="1"/>
    <col min="14850" max="14850" width="19.44140625" style="40" customWidth="1"/>
    <col min="14851" max="14851" width="9.88671875" style="40" customWidth="1"/>
    <col min="14852" max="14852" width="13" style="40" customWidth="1"/>
    <col min="14853" max="14853" width="9.5546875" style="40" customWidth="1"/>
    <col min="14854" max="14854" width="13.88671875" style="40" customWidth="1"/>
    <col min="14855" max="14855" width="12.5546875" style="40" customWidth="1"/>
    <col min="14856" max="14856" width="15.109375" style="40" customWidth="1"/>
    <col min="14857" max="14857" width="11.109375" style="40" customWidth="1"/>
    <col min="14858" max="14858" width="15.6640625" style="40" customWidth="1"/>
    <col min="14859" max="14859" width="13" style="40" customWidth="1"/>
    <col min="14860" max="14860" width="3.109375" style="40" customWidth="1"/>
    <col min="14861" max="14861" width="8.88671875" style="40" customWidth="1"/>
    <col min="14862" max="15103" width="22.88671875" style="40"/>
    <col min="15104" max="15104" width="4.88671875" style="40" customWidth="1"/>
    <col min="15105" max="15105" width="2.44140625" style="40" customWidth="1"/>
    <col min="15106" max="15106" width="19.44140625" style="40" customWidth="1"/>
    <col min="15107" max="15107" width="9.88671875" style="40" customWidth="1"/>
    <col min="15108" max="15108" width="13" style="40" customWidth="1"/>
    <col min="15109" max="15109" width="9.5546875" style="40" customWidth="1"/>
    <col min="15110" max="15110" width="13.88671875" style="40" customWidth="1"/>
    <col min="15111" max="15111" width="12.5546875" style="40" customWidth="1"/>
    <col min="15112" max="15112" width="15.109375" style="40" customWidth="1"/>
    <col min="15113" max="15113" width="11.109375" style="40" customWidth="1"/>
    <col min="15114" max="15114" width="15.6640625" style="40" customWidth="1"/>
    <col min="15115" max="15115" width="13" style="40" customWidth="1"/>
    <col min="15116" max="15116" width="3.109375" style="40" customWidth="1"/>
    <col min="15117" max="15117" width="8.88671875" style="40" customWidth="1"/>
    <col min="15118" max="15359" width="22.88671875" style="40"/>
    <col min="15360" max="15360" width="4.88671875" style="40" customWidth="1"/>
    <col min="15361" max="15361" width="2.44140625" style="40" customWidth="1"/>
    <col min="15362" max="15362" width="19.44140625" style="40" customWidth="1"/>
    <col min="15363" max="15363" width="9.88671875" style="40" customWidth="1"/>
    <col min="15364" max="15364" width="13" style="40" customWidth="1"/>
    <col min="15365" max="15365" width="9.5546875" style="40" customWidth="1"/>
    <col min="15366" max="15366" width="13.88671875" style="40" customWidth="1"/>
    <col min="15367" max="15367" width="12.5546875" style="40" customWidth="1"/>
    <col min="15368" max="15368" width="15.109375" style="40" customWidth="1"/>
    <col min="15369" max="15369" width="11.109375" style="40" customWidth="1"/>
    <col min="15370" max="15370" width="15.6640625" style="40" customWidth="1"/>
    <col min="15371" max="15371" width="13" style="40" customWidth="1"/>
    <col min="15372" max="15372" width="3.109375" style="40" customWidth="1"/>
    <col min="15373" max="15373" width="8.88671875" style="40" customWidth="1"/>
    <col min="15374" max="15615" width="22.88671875" style="40"/>
    <col min="15616" max="15616" width="4.88671875" style="40" customWidth="1"/>
    <col min="15617" max="15617" width="2.44140625" style="40" customWidth="1"/>
    <col min="15618" max="15618" width="19.44140625" style="40" customWidth="1"/>
    <col min="15619" max="15619" width="9.88671875" style="40" customWidth="1"/>
    <col min="15620" max="15620" width="13" style="40" customWidth="1"/>
    <col min="15621" max="15621" width="9.5546875" style="40" customWidth="1"/>
    <col min="15622" max="15622" width="13.88671875" style="40" customWidth="1"/>
    <col min="15623" max="15623" width="12.5546875" style="40" customWidth="1"/>
    <col min="15624" max="15624" width="15.109375" style="40" customWidth="1"/>
    <col min="15625" max="15625" width="11.109375" style="40" customWidth="1"/>
    <col min="15626" max="15626" width="15.6640625" style="40" customWidth="1"/>
    <col min="15627" max="15627" width="13" style="40" customWidth="1"/>
    <col min="15628" max="15628" width="3.109375" style="40" customWidth="1"/>
    <col min="15629" max="15629" width="8.88671875" style="40" customWidth="1"/>
    <col min="15630" max="15871" width="22.88671875" style="40"/>
    <col min="15872" max="15872" width="4.88671875" style="40" customWidth="1"/>
    <col min="15873" max="15873" width="2.44140625" style="40" customWidth="1"/>
    <col min="15874" max="15874" width="19.44140625" style="40" customWidth="1"/>
    <col min="15875" max="15875" width="9.88671875" style="40" customWidth="1"/>
    <col min="15876" max="15876" width="13" style="40" customWidth="1"/>
    <col min="15877" max="15877" width="9.5546875" style="40" customWidth="1"/>
    <col min="15878" max="15878" width="13.88671875" style="40" customWidth="1"/>
    <col min="15879" max="15879" width="12.5546875" style="40" customWidth="1"/>
    <col min="15880" max="15880" width="15.109375" style="40" customWidth="1"/>
    <col min="15881" max="15881" width="11.109375" style="40" customWidth="1"/>
    <col min="15882" max="15882" width="15.6640625" style="40" customWidth="1"/>
    <col min="15883" max="15883" width="13" style="40" customWidth="1"/>
    <col min="15884" max="15884" width="3.109375" style="40" customWidth="1"/>
    <col min="15885" max="15885" width="8.88671875" style="40" customWidth="1"/>
    <col min="15886" max="16127" width="22.88671875" style="40"/>
    <col min="16128" max="16128" width="4.88671875" style="40" customWidth="1"/>
    <col min="16129" max="16129" width="2.44140625" style="40" customWidth="1"/>
    <col min="16130" max="16130" width="19.44140625" style="40" customWidth="1"/>
    <col min="16131" max="16131" width="9.88671875" style="40" customWidth="1"/>
    <col min="16132" max="16132" width="13" style="40" customWidth="1"/>
    <col min="16133" max="16133" width="9.5546875" style="40" customWidth="1"/>
    <col min="16134" max="16134" width="13.88671875" style="40" customWidth="1"/>
    <col min="16135" max="16135" width="12.5546875" style="40" customWidth="1"/>
    <col min="16136" max="16136" width="15.109375" style="40" customWidth="1"/>
    <col min="16137" max="16137" width="11.109375" style="40" customWidth="1"/>
    <col min="16138" max="16138" width="15.6640625" style="40" customWidth="1"/>
    <col min="16139" max="16139" width="13" style="40" customWidth="1"/>
    <col min="16140" max="16140" width="3.109375" style="40" customWidth="1"/>
    <col min="16141" max="16141" width="8.88671875" style="40" customWidth="1"/>
    <col min="16142" max="16384" width="22.88671875" style="40"/>
  </cols>
  <sheetData>
    <row r="1" spans="1:13" ht="12" customHeight="1" x14ac:dyDescent="0.3">
      <c r="A1" s="118" t="s">
        <v>1</v>
      </c>
      <c r="B1" s="41"/>
      <c r="E1" s="41"/>
      <c r="K1" s="48"/>
    </row>
    <row r="2" spans="1:13" ht="12" customHeight="1" x14ac:dyDescent="0.25">
      <c r="A2" s="119" t="s">
        <v>497</v>
      </c>
      <c r="B2" s="49"/>
      <c r="E2" s="41"/>
      <c r="K2" s="48"/>
    </row>
    <row r="3" spans="1:13" ht="12" customHeight="1" x14ac:dyDescent="0.25">
      <c r="A3" s="119" t="s">
        <v>438</v>
      </c>
      <c r="B3" s="50"/>
      <c r="E3" s="51"/>
    </row>
    <row r="4" spans="1:13" ht="10.5" customHeight="1" x14ac:dyDescent="0.3">
      <c r="G4" s="53"/>
      <c r="H4" s="53"/>
      <c r="I4" s="53"/>
      <c r="J4" s="54"/>
      <c r="K4" s="53"/>
    </row>
    <row r="5" spans="1:13" ht="10.5" customHeight="1" x14ac:dyDescent="0.3">
      <c r="G5" s="53"/>
      <c r="H5" s="53"/>
      <c r="I5" s="53"/>
      <c r="J5" s="54"/>
      <c r="K5" s="53"/>
    </row>
    <row r="6" spans="1:13" ht="10.199999999999999" customHeight="1" x14ac:dyDescent="0.3">
      <c r="F6" s="53"/>
      <c r="G6" s="55"/>
      <c r="H6" s="55"/>
      <c r="I6" s="56"/>
      <c r="J6" s="57"/>
      <c r="K6" s="58"/>
    </row>
    <row r="7" spans="1:13" ht="66" customHeight="1" x14ac:dyDescent="0.25">
      <c r="A7" s="123" t="s">
        <v>8</v>
      </c>
      <c r="B7" s="123" t="s">
        <v>312</v>
      </c>
      <c r="C7" s="124" t="s">
        <v>414</v>
      </c>
      <c r="D7" s="125" t="s">
        <v>311</v>
      </c>
      <c r="E7" s="126" t="s">
        <v>415</v>
      </c>
      <c r="F7" s="127" t="s">
        <v>416</v>
      </c>
      <c r="G7" s="128" t="s">
        <v>417</v>
      </c>
      <c r="H7" s="128" t="s">
        <v>418</v>
      </c>
      <c r="I7" s="128" t="s">
        <v>419</v>
      </c>
      <c r="J7" s="129" t="s">
        <v>420</v>
      </c>
      <c r="K7" s="124" t="s">
        <v>421</v>
      </c>
      <c r="L7" s="123" t="s">
        <v>8</v>
      </c>
    </row>
    <row r="8" spans="1:13" ht="12.6" x14ac:dyDescent="0.25">
      <c r="A8" s="2" t="s">
        <v>313</v>
      </c>
      <c r="B8" s="40" t="s">
        <v>22</v>
      </c>
      <c r="C8" s="74">
        <v>159152</v>
      </c>
      <c r="D8" s="61">
        <v>15.03</v>
      </c>
      <c r="E8" s="75">
        <f t="shared" ref="E8:E45" si="0">C8/D8</f>
        <v>10588.955422488358</v>
      </c>
      <c r="F8" s="62">
        <v>8.6</v>
      </c>
      <c r="G8" s="63">
        <v>15633.11</v>
      </c>
      <c r="H8" s="62">
        <v>126</v>
      </c>
      <c r="I8" s="62">
        <v>122</v>
      </c>
      <c r="J8" s="64">
        <v>1.1299999999999999</v>
      </c>
      <c r="K8" s="65">
        <v>38785</v>
      </c>
      <c r="L8" s="6" t="s">
        <v>313</v>
      </c>
      <c r="M8" s="76"/>
    </row>
    <row r="9" spans="1:13" ht="12.6" x14ac:dyDescent="0.25">
      <c r="A9" s="2" t="s">
        <v>314</v>
      </c>
      <c r="B9" s="40" t="s">
        <v>23</v>
      </c>
      <c r="C9" s="74">
        <v>17018</v>
      </c>
      <c r="D9" s="61">
        <v>13.01</v>
      </c>
      <c r="E9" s="43">
        <f t="shared" si="0"/>
        <v>1308.0707148347426</v>
      </c>
      <c r="F9" s="62">
        <v>10.3</v>
      </c>
      <c r="G9" s="63">
        <v>2121.59</v>
      </c>
      <c r="H9" s="62">
        <v>36</v>
      </c>
      <c r="I9" s="62">
        <v>4</v>
      </c>
      <c r="J9" s="64">
        <v>1.17</v>
      </c>
      <c r="K9" s="63">
        <v>1187</v>
      </c>
      <c r="L9" s="6" t="s">
        <v>314</v>
      </c>
      <c r="M9" s="76"/>
    </row>
    <row r="10" spans="1:13" ht="12.6" x14ac:dyDescent="0.25">
      <c r="A10" s="2" t="s">
        <v>315</v>
      </c>
      <c r="B10" s="40" t="s">
        <v>24</v>
      </c>
      <c r="C10" s="74">
        <v>6454</v>
      </c>
      <c r="D10" s="61">
        <v>6.7</v>
      </c>
      <c r="E10" s="43">
        <f t="shared" si="0"/>
        <v>963.28358208955217</v>
      </c>
      <c r="F10" s="62">
        <v>7.9</v>
      </c>
      <c r="G10" s="63">
        <v>823.59</v>
      </c>
      <c r="H10" s="62">
        <v>3</v>
      </c>
      <c r="I10" s="62">
        <v>6</v>
      </c>
      <c r="J10" s="64">
        <v>1.21</v>
      </c>
      <c r="K10" s="63">
        <v>328</v>
      </c>
      <c r="L10" s="6" t="s">
        <v>315</v>
      </c>
      <c r="M10" s="76"/>
    </row>
    <row r="11" spans="1:13" ht="12.6" x14ac:dyDescent="0.25">
      <c r="A11" s="2" t="s">
        <v>316</v>
      </c>
      <c r="B11" s="40" t="s">
        <v>25</v>
      </c>
      <c r="C11" s="74">
        <v>49181</v>
      </c>
      <c r="D11" s="61">
        <v>10.24</v>
      </c>
      <c r="E11" s="43">
        <f t="shared" si="0"/>
        <v>4802.83203125</v>
      </c>
      <c r="F11" s="62">
        <v>10.1</v>
      </c>
      <c r="G11" s="63">
        <v>4216.3999999999996</v>
      </c>
      <c r="H11" s="62">
        <v>106</v>
      </c>
      <c r="I11" s="62">
        <v>49</v>
      </c>
      <c r="J11" s="64">
        <v>0.95</v>
      </c>
      <c r="K11" s="63">
        <v>7648</v>
      </c>
      <c r="L11" s="6" t="s">
        <v>316</v>
      </c>
      <c r="M11" s="76"/>
    </row>
    <row r="12" spans="1:13" ht="12.6" x14ac:dyDescent="0.25">
      <c r="A12" s="2" t="s">
        <v>317</v>
      </c>
      <c r="B12" s="40" t="s">
        <v>26</v>
      </c>
      <c r="C12" s="74">
        <v>245745</v>
      </c>
      <c r="D12" s="61">
        <v>340.8</v>
      </c>
      <c r="E12" s="43">
        <f t="shared" si="0"/>
        <v>721.08274647887322</v>
      </c>
      <c r="F12" s="62">
        <v>8.6</v>
      </c>
      <c r="G12" s="63">
        <v>40361.269999999997</v>
      </c>
      <c r="H12" s="62">
        <v>69</v>
      </c>
      <c r="I12" s="62">
        <v>74</v>
      </c>
      <c r="J12" s="64">
        <v>1.04</v>
      </c>
      <c r="K12" s="63">
        <v>27876</v>
      </c>
      <c r="L12" s="6" t="s">
        <v>317</v>
      </c>
      <c r="M12" s="76"/>
    </row>
    <row r="13" spans="1:13" ht="12.6" x14ac:dyDescent="0.25">
      <c r="A13" s="2" t="s">
        <v>318</v>
      </c>
      <c r="B13" s="40" t="s">
        <v>27</v>
      </c>
      <c r="C13" s="74">
        <v>17194</v>
      </c>
      <c r="D13" s="61">
        <v>7.52</v>
      </c>
      <c r="E13" s="43">
        <f t="shared" si="0"/>
        <v>2286.4361702127662</v>
      </c>
      <c r="F13" s="62">
        <v>9.8000000000000007</v>
      </c>
      <c r="G13" s="63">
        <v>2772.45</v>
      </c>
      <c r="H13" s="62">
        <v>85</v>
      </c>
      <c r="I13" s="62">
        <v>34</v>
      </c>
      <c r="J13" s="64">
        <v>1.2</v>
      </c>
      <c r="K13" s="63">
        <v>1694</v>
      </c>
      <c r="L13" s="6" t="s">
        <v>318</v>
      </c>
      <c r="M13" s="76"/>
    </row>
    <row r="14" spans="1:13" ht="12.6" x14ac:dyDescent="0.25">
      <c r="A14" s="2" t="s">
        <v>319</v>
      </c>
      <c r="B14" s="40" t="s">
        <v>28</v>
      </c>
      <c r="C14" s="74">
        <v>5694</v>
      </c>
      <c r="D14" s="61">
        <v>5.47</v>
      </c>
      <c r="E14" s="43">
        <f t="shared" si="0"/>
        <v>1040.9506398537478</v>
      </c>
      <c r="F14" s="62">
        <v>13.9</v>
      </c>
      <c r="G14" s="63">
        <v>966.78</v>
      </c>
      <c r="H14" s="62">
        <v>48</v>
      </c>
      <c r="I14" s="62">
        <v>9</v>
      </c>
      <c r="J14" s="64">
        <v>0.8</v>
      </c>
      <c r="K14" s="63">
        <v>299</v>
      </c>
      <c r="L14" s="6" t="s">
        <v>319</v>
      </c>
      <c r="M14" s="76"/>
    </row>
    <row r="15" spans="1:13" ht="12.6" x14ac:dyDescent="0.25">
      <c r="A15" s="2" t="s">
        <v>320</v>
      </c>
      <c r="B15" s="40" t="s">
        <v>29</v>
      </c>
      <c r="C15" s="74">
        <v>39932</v>
      </c>
      <c r="D15" s="61">
        <v>42.93</v>
      </c>
      <c r="E15" s="43">
        <f t="shared" si="0"/>
        <v>930.16538551129747</v>
      </c>
      <c r="F15" s="62">
        <v>12.5</v>
      </c>
      <c r="G15" s="63">
        <v>5415.97</v>
      </c>
      <c r="H15" s="62">
        <v>13</v>
      </c>
      <c r="I15" s="62">
        <v>15</v>
      </c>
      <c r="J15" s="64">
        <v>0.84</v>
      </c>
      <c r="K15" s="63">
        <v>2263</v>
      </c>
      <c r="L15" s="6" t="s">
        <v>320</v>
      </c>
      <c r="M15" s="76"/>
    </row>
    <row r="16" spans="1:13" ht="12.6" x14ac:dyDescent="0.25">
      <c r="A16" s="2" t="s">
        <v>321</v>
      </c>
      <c r="B16" s="40" t="s">
        <v>30</v>
      </c>
      <c r="C16" s="74">
        <v>5589</v>
      </c>
      <c r="D16" s="61">
        <v>6.89</v>
      </c>
      <c r="E16" s="43">
        <f t="shared" si="0"/>
        <v>811.17561683599422</v>
      </c>
      <c r="F16" s="62">
        <v>16</v>
      </c>
      <c r="G16" s="63">
        <v>899.49</v>
      </c>
      <c r="H16" s="62">
        <v>24</v>
      </c>
      <c r="I16" s="62">
        <v>1</v>
      </c>
      <c r="J16" s="64">
        <v>0.95</v>
      </c>
      <c r="K16" s="63">
        <v>348</v>
      </c>
      <c r="L16" s="6" t="s">
        <v>321</v>
      </c>
      <c r="M16" s="76"/>
    </row>
    <row r="17" spans="1:13" ht="12.6" x14ac:dyDescent="0.25">
      <c r="A17" s="2" t="s">
        <v>322</v>
      </c>
      <c r="B17" s="40" t="s">
        <v>31</v>
      </c>
      <c r="C17" s="74">
        <v>23943</v>
      </c>
      <c r="D17" s="61">
        <v>6.24</v>
      </c>
      <c r="E17" s="43">
        <f t="shared" si="0"/>
        <v>3837.0192307692305</v>
      </c>
      <c r="F17" s="62">
        <v>8.6</v>
      </c>
      <c r="G17" s="63">
        <v>3003.95</v>
      </c>
      <c r="H17" s="62">
        <v>129</v>
      </c>
      <c r="I17" s="62">
        <v>127</v>
      </c>
      <c r="J17" s="64">
        <v>1.075</v>
      </c>
      <c r="K17" s="63">
        <v>6239</v>
      </c>
      <c r="L17" s="6" t="s">
        <v>322</v>
      </c>
      <c r="M17" s="76"/>
    </row>
    <row r="18" spans="1:13" ht="12.6" x14ac:dyDescent="0.25">
      <c r="A18" s="2" t="s">
        <v>323</v>
      </c>
      <c r="B18" s="40" t="s">
        <v>32</v>
      </c>
      <c r="C18" s="74">
        <v>14331</v>
      </c>
      <c r="D18" s="61">
        <v>2</v>
      </c>
      <c r="E18" s="43">
        <f t="shared" si="0"/>
        <v>7165.5</v>
      </c>
      <c r="F18" s="62">
        <v>5.3</v>
      </c>
      <c r="G18" s="63">
        <v>2565.84</v>
      </c>
      <c r="H18" s="62">
        <v>132</v>
      </c>
      <c r="I18" s="62">
        <v>133</v>
      </c>
      <c r="J18" s="64">
        <v>1.385</v>
      </c>
      <c r="K18" s="63">
        <v>4145</v>
      </c>
      <c r="L18" s="6" t="s">
        <v>323</v>
      </c>
      <c r="M18" s="76"/>
    </row>
    <row r="19" spans="1:13" ht="12.6" x14ac:dyDescent="0.25">
      <c r="A19" s="2" t="s">
        <v>324</v>
      </c>
      <c r="B19" s="40" t="s">
        <v>33</v>
      </c>
      <c r="C19" s="74">
        <v>8261</v>
      </c>
      <c r="D19" s="61">
        <v>8.2100000000000009</v>
      </c>
      <c r="E19" s="43">
        <f t="shared" si="0"/>
        <v>1006.2119366626065</v>
      </c>
      <c r="F19" s="62">
        <v>11.2</v>
      </c>
      <c r="G19" s="63">
        <v>1016.89</v>
      </c>
      <c r="H19" s="62">
        <v>20</v>
      </c>
      <c r="I19" s="62">
        <v>2</v>
      </c>
      <c r="J19" s="64">
        <v>1.03</v>
      </c>
      <c r="K19" s="63">
        <v>566</v>
      </c>
      <c r="L19" s="6" t="s">
        <v>324</v>
      </c>
      <c r="M19" s="76"/>
    </row>
    <row r="20" spans="1:13" ht="12.6" x14ac:dyDescent="0.25">
      <c r="A20" s="2" t="s">
        <v>325</v>
      </c>
      <c r="B20" s="40" t="s">
        <v>34</v>
      </c>
      <c r="C20" s="74">
        <v>28532</v>
      </c>
      <c r="D20" s="61">
        <v>10.44</v>
      </c>
      <c r="E20" s="43">
        <f t="shared" si="0"/>
        <v>2732.9501915708815</v>
      </c>
      <c r="F20" s="62">
        <v>10.199999999999999</v>
      </c>
      <c r="G20" s="63">
        <v>3529.86</v>
      </c>
      <c r="H20" s="62">
        <v>111</v>
      </c>
      <c r="I20" s="62">
        <v>53</v>
      </c>
      <c r="J20" s="64">
        <v>0.85</v>
      </c>
      <c r="K20" s="63">
        <v>4069</v>
      </c>
      <c r="L20" s="6" t="s">
        <v>325</v>
      </c>
      <c r="M20" s="76"/>
    </row>
    <row r="21" spans="1:13" ht="12.6" x14ac:dyDescent="0.25">
      <c r="A21" s="2" t="s">
        <v>326</v>
      </c>
      <c r="B21" s="40" t="s">
        <v>35</v>
      </c>
      <c r="C21" s="74">
        <v>6545</v>
      </c>
      <c r="D21" s="61">
        <v>8.24</v>
      </c>
      <c r="E21" s="43">
        <f t="shared" si="0"/>
        <v>794.29611650485435</v>
      </c>
      <c r="F21" s="62">
        <v>10.9</v>
      </c>
      <c r="G21" s="63">
        <v>1270.24</v>
      </c>
      <c r="H21" s="62">
        <v>45</v>
      </c>
      <c r="I21" s="62">
        <v>10</v>
      </c>
      <c r="J21" s="64">
        <v>0.755</v>
      </c>
      <c r="K21" s="63">
        <v>445</v>
      </c>
      <c r="L21" s="6" t="s">
        <v>326</v>
      </c>
      <c r="M21" s="76"/>
    </row>
    <row r="22" spans="1:13" ht="12.6" x14ac:dyDescent="0.25">
      <c r="A22" s="2" t="s">
        <v>327</v>
      </c>
      <c r="B22" s="40" t="s">
        <v>36</v>
      </c>
      <c r="C22" s="74">
        <v>135753</v>
      </c>
      <c r="D22" s="61">
        <v>51.41</v>
      </c>
      <c r="E22" s="43">
        <f t="shared" si="0"/>
        <v>2640.5952149387281</v>
      </c>
      <c r="F22" s="62">
        <v>11.8</v>
      </c>
      <c r="G22" s="63">
        <v>18854</v>
      </c>
      <c r="H22" s="62">
        <v>25</v>
      </c>
      <c r="I22" s="62">
        <v>19</v>
      </c>
      <c r="J22" s="64">
        <v>1.24</v>
      </c>
      <c r="K22" s="63">
        <v>10855</v>
      </c>
      <c r="L22" s="6" t="s">
        <v>327</v>
      </c>
      <c r="M22" s="76"/>
    </row>
    <row r="23" spans="1:13" ht="12.6" x14ac:dyDescent="0.25">
      <c r="A23" s="2" t="s">
        <v>328</v>
      </c>
      <c r="B23" s="40" t="s">
        <v>37</v>
      </c>
      <c r="C23" s="74">
        <v>53997</v>
      </c>
      <c r="D23" s="61">
        <v>17.420000000000002</v>
      </c>
      <c r="E23" s="43">
        <f t="shared" si="0"/>
        <v>3099.7129735935705</v>
      </c>
      <c r="F23" s="62">
        <v>10</v>
      </c>
      <c r="G23" s="63">
        <v>6123.82</v>
      </c>
      <c r="H23" s="62">
        <v>23</v>
      </c>
      <c r="I23" s="62">
        <v>16</v>
      </c>
      <c r="J23" s="64">
        <v>0.86</v>
      </c>
      <c r="K23" s="63">
        <v>4317</v>
      </c>
      <c r="L23" s="6" t="s">
        <v>328</v>
      </c>
      <c r="M23" s="76"/>
    </row>
    <row r="24" spans="1:13" ht="12.6" x14ac:dyDescent="0.25">
      <c r="A24" s="2" t="s">
        <v>329</v>
      </c>
      <c r="B24" s="40" t="s">
        <v>38</v>
      </c>
      <c r="C24" s="74">
        <v>22718</v>
      </c>
      <c r="D24" s="61">
        <v>10.28</v>
      </c>
      <c r="E24" s="43">
        <f t="shared" si="0"/>
        <v>2209.9221789883268</v>
      </c>
      <c r="F24" s="62">
        <v>14.9</v>
      </c>
      <c r="G24" s="63">
        <v>3879.59</v>
      </c>
      <c r="H24" s="62">
        <v>8</v>
      </c>
      <c r="I24" s="62">
        <v>8</v>
      </c>
      <c r="J24" s="64">
        <v>1.1299999999999999</v>
      </c>
      <c r="K24" s="63">
        <v>1364</v>
      </c>
      <c r="L24" s="6" t="s">
        <v>329</v>
      </c>
      <c r="M24" s="76"/>
    </row>
    <row r="25" spans="1:13" ht="12.6" x14ac:dyDescent="0.25">
      <c r="A25" s="2" t="s">
        <v>330</v>
      </c>
      <c r="B25" s="40" t="s">
        <v>39</v>
      </c>
      <c r="C25" s="74">
        <v>7432</v>
      </c>
      <c r="D25" s="61">
        <v>2.5</v>
      </c>
      <c r="E25" s="43">
        <f t="shared" si="0"/>
        <v>2972.8</v>
      </c>
      <c r="F25" s="62">
        <v>10.1</v>
      </c>
      <c r="G25" s="63">
        <v>664.45</v>
      </c>
      <c r="H25" s="62">
        <v>11</v>
      </c>
      <c r="I25" s="62">
        <v>18</v>
      </c>
      <c r="J25" s="64">
        <v>1.06</v>
      </c>
      <c r="K25" s="63">
        <v>575</v>
      </c>
      <c r="L25" s="6" t="s">
        <v>330</v>
      </c>
      <c r="M25" s="76"/>
    </row>
    <row r="26" spans="1:13" ht="12.6" x14ac:dyDescent="0.25">
      <c r="A26" s="2" t="s">
        <v>331</v>
      </c>
      <c r="B26" s="40" t="s">
        <v>40</v>
      </c>
      <c r="C26" s="74">
        <v>80783</v>
      </c>
      <c r="D26" s="61">
        <v>49.13</v>
      </c>
      <c r="E26" s="43">
        <f t="shared" si="0"/>
        <v>1644.27030327702</v>
      </c>
      <c r="F26" s="62">
        <v>10.1</v>
      </c>
      <c r="G26" s="63">
        <v>7809.41</v>
      </c>
      <c r="H26" s="62">
        <v>17</v>
      </c>
      <c r="I26" s="62">
        <v>7</v>
      </c>
      <c r="J26" s="64">
        <v>1.1100000000000001</v>
      </c>
      <c r="K26" s="63">
        <v>5613</v>
      </c>
      <c r="L26" s="6" t="s">
        <v>331</v>
      </c>
      <c r="M26" s="76"/>
    </row>
    <row r="27" spans="1:13" ht="12.6" x14ac:dyDescent="0.25">
      <c r="A27" s="2" t="s">
        <v>332</v>
      </c>
      <c r="B27" s="40" t="s">
        <v>41</v>
      </c>
      <c r="C27" s="74">
        <v>41757</v>
      </c>
      <c r="D27" s="61">
        <v>9.8800000000000008</v>
      </c>
      <c r="E27" s="43">
        <f t="shared" si="0"/>
        <v>4226.4170040485824</v>
      </c>
      <c r="F27" s="62">
        <v>9.6</v>
      </c>
      <c r="G27" s="63">
        <v>7422.27</v>
      </c>
      <c r="H27" s="62">
        <v>91</v>
      </c>
      <c r="I27" s="62">
        <v>72</v>
      </c>
      <c r="J27" s="64">
        <v>1.2829999999999999</v>
      </c>
      <c r="K27" s="63">
        <v>5064</v>
      </c>
      <c r="L27" s="6" t="s">
        <v>332</v>
      </c>
      <c r="M27" s="76"/>
    </row>
    <row r="28" spans="1:13" ht="12.6" x14ac:dyDescent="0.25">
      <c r="A28" s="2" t="s">
        <v>333</v>
      </c>
      <c r="B28" s="40" t="s">
        <v>42</v>
      </c>
      <c r="C28" s="74">
        <v>16636</v>
      </c>
      <c r="D28" s="61">
        <v>2.5299999999999998</v>
      </c>
      <c r="E28" s="43">
        <f t="shared" si="0"/>
        <v>6575.4940711462459</v>
      </c>
      <c r="F28" s="62">
        <v>10.3</v>
      </c>
      <c r="G28" s="63">
        <v>3468.32</v>
      </c>
      <c r="H28" s="62">
        <v>56</v>
      </c>
      <c r="I28" s="62">
        <v>50</v>
      </c>
      <c r="J28" s="64">
        <v>1.55</v>
      </c>
      <c r="K28" s="63">
        <v>1626</v>
      </c>
      <c r="L28" s="6" t="s">
        <v>333</v>
      </c>
      <c r="M28" s="76"/>
    </row>
    <row r="29" spans="1:13" ht="12.6" x14ac:dyDescent="0.25">
      <c r="A29" s="2" t="s">
        <v>334</v>
      </c>
      <c r="B29" s="40" t="s">
        <v>43</v>
      </c>
      <c r="C29" s="74">
        <v>12793</v>
      </c>
      <c r="D29" s="61">
        <v>10.96</v>
      </c>
      <c r="E29" s="43">
        <f t="shared" si="0"/>
        <v>1167.2445255474452</v>
      </c>
      <c r="F29" s="62">
        <v>14.9</v>
      </c>
      <c r="G29" s="63">
        <v>1763.16</v>
      </c>
      <c r="H29" s="62">
        <v>6</v>
      </c>
      <c r="I29" s="62">
        <v>3</v>
      </c>
      <c r="J29" s="64">
        <v>1.0620000000000001</v>
      </c>
      <c r="K29" s="63">
        <v>638</v>
      </c>
      <c r="L29" s="6" t="s">
        <v>334</v>
      </c>
      <c r="M29" s="76"/>
    </row>
    <row r="30" spans="1:13" ht="12.6" x14ac:dyDescent="0.25">
      <c r="A30" s="2" t="s">
        <v>335</v>
      </c>
      <c r="B30" s="40" t="s">
        <v>44</v>
      </c>
      <c r="C30" s="74">
        <v>181000</v>
      </c>
      <c r="D30" s="61">
        <v>68.709999999999994</v>
      </c>
      <c r="E30" s="43">
        <f t="shared" si="0"/>
        <v>2634.2599330519579</v>
      </c>
      <c r="F30" s="62">
        <v>12.3</v>
      </c>
      <c r="G30" s="63">
        <v>26836.95</v>
      </c>
      <c r="H30" s="62">
        <v>31</v>
      </c>
      <c r="I30" s="62">
        <v>20</v>
      </c>
      <c r="J30" s="64">
        <v>1.22</v>
      </c>
      <c r="K30" s="63">
        <v>16006</v>
      </c>
      <c r="L30" s="6" t="s">
        <v>335</v>
      </c>
      <c r="M30" s="76"/>
    </row>
    <row r="31" spans="1:13" ht="12.6" x14ac:dyDescent="0.25">
      <c r="A31" s="2" t="s">
        <v>336</v>
      </c>
      <c r="B31" s="40" t="s">
        <v>45</v>
      </c>
      <c r="C31" s="74">
        <v>245054</v>
      </c>
      <c r="D31" s="61">
        <v>54.12</v>
      </c>
      <c r="E31" s="43">
        <f t="shared" si="0"/>
        <v>4527.9748706577975</v>
      </c>
      <c r="F31" s="62">
        <v>12</v>
      </c>
      <c r="G31" s="63">
        <v>27661.85</v>
      </c>
      <c r="H31" s="62">
        <v>21</v>
      </c>
      <c r="I31" s="62">
        <v>14</v>
      </c>
      <c r="J31" s="64">
        <v>1.25</v>
      </c>
      <c r="K31" s="63">
        <v>21077</v>
      </c>
      <c r="L31" s="6" t="s">
        <v>336</v>
      </c>
      <c r="M31" s="76"/>
    </row>
    <row r="32" spans="1:13" ht="12.6" x14ac:dyDescent="0.25">
      <c r="A32" s="2" t="s">
        <v>337</v>
      </c>
      <c r="B32" s="40" t="s">
        <v>46</v>
      </c>
      <c r="C32" s="74">
        <v>3879</v>
      </c>
      <c r="D32" s="61">
        <v>7.48</v>
      </c>
      <c r="E32" s="43">
        <f t="shared" si="0"/>
        <v>518.58288770053468</v>
      </c>
      <c r="F32" s="62">
        <v>9.6999999999999993</v>
      </c>
      <c r="G32" s="63">
        <v>774.44</v>
      </c>
      <c r="H32" s="62">
        <v>37</v>
      </c>
      <c r="I32" s="62">
        <v>13</v>
      </c>
      <c r="J32" s="64">
        <v>0.9</v>
      </c>
      <c r="K32" s="63">
        <v>234</v>
      </c>
      <c r="L32" s="6" t="s">
        <v>337</v>
      </c>
      <c r="M32" s="76"/>
    </row>
    <row r="33" spans="1:13" ht="12.6" x14ac:dyDescent="0.25">
      <c r="A33" s="2" t="s">
        <v>338</v>
      </c>
      <c r="B33" s="40" t="s">
        <v>47</v>
      </c>
      <c r="C33" s="74">
        <v>31430</v>
      </c>
      <c r="D33" s="61">
        <v>22.93</v>
      </c>
      <c r="E33" s="43">
        <f t="shared" si="0"/>
        <v>1370.6934147405145</v>
      </c>
      <c r="F33" s="62">
        <v>18.399999999999999</v>
      </c>
      <c r="G33" s="63">
        <v>3717.13</v>
      </c>
      <c r="H33" s="62">
        <v>4</v>
      </c>
      <c r="I33" s="62">
        <v>5</v>
      </c>
      <c r="J33" s="64">
        <v>1.35</v>
      </c>
      <c r="K33" s="63">
        <v>1915</v>
      </c>
      <c r="L33" s="6" t="s">
        <v>338</v>
      </c>
      <c r="M33" s="76"/>
    </row>
    <row r="34" spans="1:13" ht="12.6" x14ac:dyDescent="0.25">
      <c r="A34" s="2" t="s">
        <v>339</v>
      </c>
      <c r="B34" s="40" t="s">
        <v>48</v>
      </c>
      <c r="C34" s="74">
        <v>12395</v>
      </c>
      <c r="D34" s="61">
        <v>15.32</v>
      </c>
      <c r="E34" s="43">
        <f t="shared" si="0"/>
        <v>809.07310704960832</v>
      </c>
      <c r="F34" s="62">
        <v>6</v>
      </c>
      <c r="G34" s="63">
        <v>2115.0700000000002</v>
      </c>
      <c r="H34" s="62">
        <v>101</v>
      </c>
      <c r="I34" s="62">
        <v>110</v>
      </c>
      <c r="J34" s="64">
        <v>1.1399999999999999</v>
      </c>
      <c r="K34" s="63">
        <v>1602</v>
      </c>
      <c r="L34" s="6" t="s">
        <v>339</v>
      </c>
      <c r="M34" s="76"/>
    </row>
    <row r="35" spans="1:13" ht="12.6" x14ac:dyDescent="0.25">
      <c r="A35" s="2" t="s">
        <v>340</v>
      </c>
      <c r="B35" s="40" t="s">
        <v>49</v>
      </c>
      <c r="C35" s="74">
        <v>94581</v>
      </c>
      <c r="D35" s="61">
        <v>33.65</v>
      </c>
      <c r="E35" s="43">
        <f t="shared" si="0"/>
        <v>2810.7280832095098</v>
      </c>
      <c r="F35" s="62">
        <v>12.7</v>
      </c>
      <c r="G35" s="63">
        <v>13259.6</v>
      </c>
      <c r="H35" s="62">
        <v>12</v>
      </c>
      <c r="I35" s="62">
        <v>11</v>
      </c>
      <c r="J35" s="64">
        <v>1.3</v>
      </c>
      <c r="K35" s="63">
        <v>7495</v>
      </c>
      <c r="L35" s="6" t="s">
        <v>340</v>
      </c>
      <c r="M35" s="76"/>
    </row>
    <row r="36" spans="1:13" ht="12.6" x14ac:dyDescent="0.25">
      <c r="A36" s="2" t="s">
        <v>341</v>
      </c>
      <c r="B36" s="40" t="s">
        <v>50</v>
      </c>
      <c r="C36" s="74">
        <v>18044</v>
      </c>
      <c r="D36" s="61">
        <v>9.8699999999999992</v>
      </c>
      <c r="E36" s="43">
        <f t="shared" si="0"/>
        <v>1828.1661600810539</v>
      </c>
      <c r="F36" s="62">
        <v>9.3000000000000007</v>
      </c>
      <c r="G36" s="63">
        <v>1604.06</v>
      </c>
      <c r="H36" s="62">
        <v>1</v>
      </c>
      <c r="I36" s="62">
        <v>12</v>
      </c>
      <c r="J36" s="64">
        <v>0.82</v>
      </c>
      <c r="K36" s="63">
        <v>821</v>
      </c>
      <c r="L36" s="6" t="s">
        <v>341</v>
      </c>
      <c r="M36" s="76"/>
    </row>
    <row r="37" spans="1:13" ht="12.6" x14ac:dyDescent="0.25">
      <c r="A37" s="2" t="s">
        <v>342</v>
      </c>
      <c r="B37" s="40" t="s">
        <v>51</v>
      </c>
      <c r="C37" s="74">
        <v>226841</v>
      </c>
      <c r="D37" s="61">
        <v>59.81</v>
      </c>
      <c r="E37" s="43">
        <f t="shared" si="0"/>
        <v>3792.6935295101152</v>
      </c>
      <c r="F37" s="62">
        <v>12.7</v>
      </c>
      <c r="G37" s="63">
        <v>23287.34</v>
      </c>
      <c r="H37" s="62">
        <v>60</v>
      </c>
      <c r="I37" s="62">
        <v>23</v>
      </c>
      <c r="J37" s="64">
        <v>1.2</v>
      </c>
      <c r="K37" s="63">
        <v>22711</v>
      </c>
      <c r="L37" s="6" t="s">
        <v>342</v>
      </c>
      <c r="M37" s="76"/>
    </row>
    <row r="38" spans="1:13" ht="12.6" x14ac:dyDescent="0.25">
      <c r="A38" s="2" t="s">
        <v>343</v>
      </c>
      <c r="B38" s="40" t="s">
        <v>52</v>
      </c>
      <c r="C38" s="74">
        <v>99348</v>
      </c>
      <c r="D38" s="61">
        <v>42.56</v>
      </c>
      <c r="E38" s="43">
        <f t="shared" si="0"/>
        <v>2334.3045112781952</v>
      </c>
      <c r="F38" s="62">
        <v>10.9</v>
      </c>
      <c r="G38" s="63">
        <v>13117.25</v>
      </c>
      <c r="H38" s="62">
        <v>38</v>
      </c>
      <c r="I38" s="62">
        <v>17</v>
      </c>
      <c r="J38" s="64">
        <v>1.22</v>
      </c>
      <c r="K38" s="63">
        <v>7962</v>
      </c>
      <c r="L38" s="6" t="s">
        <v>343</v>
      </c>
      <c r="M38" s="76"/>
    </row>
    <row r="39" spans="1:13" ht="12.6" x14ac:dyDescent="0.25">
      <c r="A39" s="2" t="s">
        <v>344</v>
      </c>
      <c r="B39" s="40" t="s">
        <v>53</v>
      </c>
      <c r="C39" s="74">
        <v>25363</v>
      </c>
      <c r="D39" s="61">
        <v>14.44</v>
      </c>
      <c r="E39" s="43">
        <f t="shared" si="0"/>
        <v>1756.4404432132965</v>
      </c>
      <c r="F39" s="62">
        <v>8.1999999999999993</v>
      </c>
      <c r="G39" s="63">
        <v>3809.95</v>
      </c>
      <c r="H39" s="62">
        <v>64</v>
      </c>
      <c r="I39" s="62">
        <v>29</v>
      </c>
      <c r="J39" s="64">
        <v>1.2</v>
      </c>
      <c r="K39" s="63">
        <v>2278</v>
      </c>
      <c r="L39" s="6" t="s">
        <v>344</v>
      </c>
      <c r="M39" s="76"/>
    </row>
    <row r="40" spans="1:13" ht="12.6" x14ac:dyDescent="0.25">
      <c r="A40" s="2" t="s">
        <v>345</v>
      </c>
      <c r="B40" s="40" t="s">
        <v>54</v>
      </c>
      <c r="C40" s="74">
        <v>24971</v>
      </c>
      <c r="D40" s="61">
        <v>19.98</v>
      </c>
      <c r="E40" s="43">
        <f t="shared" si="0"/>
        <v>1249.7997997997998</v>
      </c>
      <c r="F40" s="62">
        <v>9.5</v>
      </c>
      <c r="G40" s="63">
        <v>2594.85</v>
      </c>
      <c r="H40" s="62">
        <v>34</v>
      </c>
      <c r="I40" s="62">
        <v>26</v>
      </c>
      <c r="J40" s="64">
        <v>0.95</v>
      </c>
      <c r="K40" s="63">
        <v>2025</v>
      </c>
      <c r="L40" s="6" t="s">
        <v>345</v>
      </c>
      <c r="M40" s="76"/>
    </row>
    <row r="41" spans="1:13" ht="12.6" x14ac:dyDescent="0.25">
      <c r="A41" s="2" t="s">
        <v>346</v>
      </c>
      <c r="B41" s="40" t="s">
        <v>55</v>
      </c>
      <c r="C41" s="74">
        <v>93825</v>
      </c>
      <c r="D41" s="61">
        <v>400.17</v>
      </c>
      <c r="E41" s="43">
        <f t="shared" si="0"/>
        <v>234.46285328735286</v>
      </c>
      <c r="F41" s="62">
        <v>9</v>
      </c>
      <c r="G41" s="63">
        <v>13754.5</v>
      </c>
      <c r="H41" s="62">
        <v>62</v>
      </c>
      <c r="I41" s="62">
        <v>55</v>
      </c>
      <c r="J41" s="64">
        <v>1.1100000000000001</v>
      </c>
      <c r="K41" s="63">
        <v>10055</v>
      </c>
      <c r="L41" s="6" t="s">
        <v>346</v>
      </c>
      <c r="M41" s="76"/>
    </row>
    <row r="42" spans="1:13" ht="12.6" x14ac:dyDescent="0.25">
      <c r="A42" s="2" t="s">
        <v>347</v>
      </c>
      <c r="B42" s="40" t="s">
        <v>56</v>
      </c>
      <c r="C42" s="74">
        <v>452643</v>
      </c>
      <c r="D42" s="61">
        <v>249.02</v>
      </c>
      <c r="E42" s="43">
        <f t="shared" si="0"/>
        <v>1817.6973737049232</v>
      </c>
      <c r="F42" s="62">
        <v>8.8000000000000007</v>
      </c>
      <c r="G42" s="63">
        <v>66714.039999999994</v>
      </c>
      <c r="H42" s="62">
        <v>89</v>
      </c>
      <c r="I42" s="62">
        <v>76</v>
      </c>
      <c r="J42" s="64">
        <v>1.018</v>
      </c>
      <c r="K42" s="63">
        <v>59287</v>
      </c>
      <c r="L42" s="6" t="s">
        <v>347</v>
      </c>
      <c r="M42" s="76"/>
    </row>
    <row r="43" spans="1:13" ht="12.6" x14ac:dyDescent="0.25">
      <c r="A43" s="2" t="s">
        <v>348</v>
      </c>
      <c r="B43" s="40" t="s">
        <v>57</v>
      </c>
      <c r="C43" s="74">
        <v>22183</v>
      </c>
      <c r="D43" s="61">
        <v>15.04</v>
      </c>
      <c r="E43" s="43">
        <f t="shared" si="0"/>
        <v>1474.933510638298</v>
      </c>
      <c r="F43" s="62">
        <v>9.6999999999999993</v>
      </c>
      <c r="G43" s="63">
        <v>2816.79</v>
      </c>
      <c r="H43" s="62">
        <v>50</v>
      </c>
      <c r="I43" s="62">
        <v>22</v>
      </c>
      <c r="J43" s="64">
        <v>0.9</v>
      </c>
      <c r="K43" s="63">
        <v>1897</v>
      </c>
      <c r="L43" s="6" t="s">
        <v>348</v>
      </c>
      <c r="M43" s="76"/>
    </row>
    <row r="44" spans="1:13" ht="12.6" x14ac:dyDescent="0.25">
      <c r="A44" s="2" t="s">
        <v>349</v>
      </c>
      <c r="B44" s="40" t="s">
        <v>58</v>
      </c>
      <c r="C44" s="74">
        <v>15383</v>
      </c>
      <c r="D44" s="61">
        <v>9.02</v>
      </c>
      <c r="E44" s="43">
        <f t="shared" si="0"/>
        <v>1705.4323725055433</v>
      </c>
      <c r="F44" s="62">
        <v>12.2</v>
      </c>
      <c r="G44" s="63">
        <v>1019.85</v>
      </c>
      <c r="H44" s="62">
        <v>82</v>
      </c>
      <c r="I44" s="62">
        <v>47</v>
      </c>
      <c r="J44" s="64">
        <v>0.6</v>
      </c>
      <c r="K44" s="63">
        <v>1997</v>
      </c>
      <c r="L44" s="6" t="s">
        <v>349</v>
      </c>
      <c r="M44" s="76"/>
    </row>
    <row r="45" spans="1:13" ht="12.6" x14ac:dyDescent="0.25">
      <c r="A45" s="122" t="s">
        <v>350</v>
      </c>
      <c r="B45" s="40" t="s">
        <v>59</v>
      </c>
      <c r="C45" s="74">
        <v>28180</v>
      </c>
      <c r="D45" s="61">
        <v>9.23</v>
      </c>
      <c r="E45" s="43">
        <f t="shared" si="0"/>
        <v>3053.0877573131093</v>
      </c>
      <c r="F45" s="62">
        <v>8.4</v>
      </c>
      <c r="G45" s="63">
        <v>4195.68</v>
      </c>
      <c r="H45" s="62">
        <v>86</v>
      </c>
      <c r="I45" s="62">
        <v>31</v>
      </c>
      <c r="J45" s="64">
        <v>0.93</v>
      </c>
      <c r="K45" s="63">
        <v>3190</v>
      </c>
      <c r="L45" s="115" t="s">
        <v>350</v>
      </c>
      <c r="M45" s="76"/>
    </row>
    <row r="46" spans="1:13" ht="12.6" x14ac:dyDescent="0.25">
      <c r="A46" s="120"/>
      <c r="C46" s="76"/>
      <c r="F46" s="77"/>
      <c r="G46" s="67"/>
      <c r="H46" s="62"/>
      <c r="I46" s="66"/>
      <c r="J46" s="66"/>
      <c r="K46" s="66"/>
      <c r="L46" s="115"/>
    </row>
    <row r="47" spans="1:13" ht="11.25" customHeight="1" x14ac:dyDescent="0.3">
      <c r="B47" s="41" t="s">
        <v>351</v>
      </c>
      <c r="F47" s="46"/>
      <c r="H47" s="66"/>
      <c r="I47" s="66"/>
    </row>
    <row r="48" spans="1:13" ht="13.35" customHeight="1" x14ac:dyDescent="0.3">
      <c r="B48" s="41" t="s">
        <v>484</v>
      </c>
      <c r="F48" s="40"/>
      <c r="G48" s="68"/>
    </row>
    <row r="49" spans="1:11" ht="12.75" customHeight="1" x14ac:dyDescent="0.3">
      <c r="B49" s="41" t="s">
        <v>499</v>
      </c>
      <c r="F49" s="46"/>
    </row>
    <row r="50" spans="1:11" ht="9.75" customHeight="1" x14ac:dyDescent="0.3">
      <c r="B50" s="41"/>
      <c r="F50" s="46"/>
    </row>
    <row r="51" spans="1:11" ht="11.25" customHeight="1" x14ac:dyDescent="0.3">
      <c r="A51" s="121"/>
      <c r="F51" s="46"/>
    </row>
    <row r="52" spans="1:11" ht="12.6" x14ac:dyDescent="0.3">
      <c r="F52" s="46"/>
    </row>
    <row r="53" spans="1:11" ht="9.75" customHeight="1" x14ac:dyDescent="0.3">
      <c r="B53" s="41"/>
      <c r="C53" s="51"/>
      <c r="D53" s="51"/>
      <c r="E53" s="51"/>
      <c r="F53" s="51"/>
      <c r="G53" s="51"/>
      <c r="H53" s="51"/>
      <c r="I53" s="51"/>
      <c r="J53" s="69"/>
      <c r="K53" s="51"/>
    </row>
    <row r="54" spans="1:11" ht="9.75" customHeight="1" x14ac:dyDescent="0.3">
      <c r="B54" s="41"/>
      <c r="C54" s="51"/>
      <c r="D54" s="51"/>
      <c r="E54" s="51"/>
      <c r="F54" s="51"/>
      <c r="G54" s="51"/>
      <c r="H54" s="51"/>
      <c r="I54" s="51"/>
      <c r="J54" s="69"/>
      <c r="K54" s="51"/>
    </row>
    <row r="55" spans="1:11" ht="9.75" customHeight="1" x14ac:dyDescent="0.3">
      <c r="B55" s="41"/>
      <c r="C55" s="51"/>
      <c r="D55" s="51"/>
      <c r="E55" s="51"/>
      <c r="F55" s="51"/>
      <c r="G55" s="51"/>
      <c r="H55" s="51"/>
      <c r="I55" s="51"/>
      <c r="J55" s="69"/>
      <c r="K55" s="51"/>
    </row>
    <row r="56" spans="1:11" ht="9.75" customHeight="1" x14ac:dyDescent="0.3">
      <c r="B56" s="41"/>
      <c r="C56" s="70"/>
      <c r="D56" s="70"/>
      <c r="E56" s="70"/>
      <c r="F56" s="70"/>
      <c r="G56" s="70"/>
      <c r="H56" s="70"/>
      <c r="I56" s="70"/>
      <c r="J56" s="71"/>
      <c r="K56" s="70"/>
    </row>
    <row r="57" spans="1:11" ht="9.75" customHeight="1" x14ac:dyDescent="0.3">
      <c r="C57" s="70"/>
      <c r="D57" s="70"/>
      <c r="E57" s="70"/>
      <c r="F57" s="70"/>
      <c r="G57" s="70"/>
      <c r="H57" s="70"/>
      <c r="I57" s="70"/>
      <c r="J57" s="71"/>
      <c r="K57" s="70"/>
    </row>
    <row r="58" spans="1:11" ht="9.75" customHeight="1" x14ac:dyDescent="0.3">
      <c r="B58" s="51"/>
      <c r="C58" s="51"/>
      <c r="D58" s="51"/>
      <c r="E58" s="51"/>
      <c r="F58" s="51"/>
      <c r="G58" s="51"/>
      <c r="H58" s="51"/>
      <c r="I58" s="51"/>
      <c r="J58" s="69"/>
      <c r="K58" s="72"/>
    </row>
    <row r="59" spans="1:11" ht="13.65" customHeight="1" x14ac:dyDescent="0.3">
      <c r="B59" s="70"/>
      <c r="C59" s="70"/>
      <c r="D59" s="70"/>
      <c r="E59" s="70"/>
      <c r="F59" s="70"/>
      <c r="G59" s="70"/>
      <c r="H59" s="70"/>
      <c r="I59" s="70"/>
      <c r="J59" s="71"/>
      <c r="K59" s="73"/>
    </row>
    <row r="60" spans="1:11" ht="13.65" customHeight="1" x14ac:dyDescent="0.3"/>
    <row r="61" spans="1:11" ht="31.95" customHeight="1" x14ac:dyDescent="0.3"/>
    <row r="62" spans="1:11" ht="13.65" customHeight="1" x14ac:dyDescent="0.3"/>
    <row r="63" spans="1:11" ht="15" customHeight="1" x14ac:dyDescent="0.3"/>
    <row r="64" spans="1:11" ht="12" customHeight="1" x14ac:dyDescent="0.3"/>
    <row r="65" spans="2:11" ht="12.75" customHeight="1" x14ac:dyDescent="0.3"/>
    <row r="66" spans="2:11" ht="15.75" customHeight="1" x14ac:dyDescent="0.3">
      <c r="B66" s="42"/>
      <c r="K66" s="48"/>
    </row>
    <row r="67" spans="2:11" ht="9.75" customHeight="1" x14ac:dyDescent="0.3">
      <c r="B67" s="42"/>
    </row>
  </sheetData>
  <printOptions horizontalCentered="1" verticalCentered="1" gridLines="1"/>
  <pageMargins left="0.5" right="0.5" top="0.5" bottom="0.5" header="0" footer="0"/>
  <pageSetup paperSize="3" fitToHeight="0" orientation="landscape" r:id="rId1"/>
  <headerFooter alignWithMargins="0"/>
  <ignoredErrors>
    <ignoredError sqref="A8:A45" numberStoredAsText="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289F3-B83E-4B25-990B-670D2FDC2754}">
  <sheetPr>
    <pageSetUpPr fitToPage="1"/>
  </sheetPr>
  <dimension ref="A1:L122"/>
  <sheetViews>
    <sheetView zoomScaleNormal="100" workbookViewId="0"/>
  </sheetViews>
  <sheetFormatPr defaultColWidth="22.88671875" defaultRowHeight="9.75" customHeight="1" x14ac:dyDescent="0.3"/>
  <cols>
    <col min="1" max="1" width="3.77734375" style="44" customWidth="1"/>
    <col min="2" max="2" width="16.6640625" style="40" customWidth="1"/>
    <col min="3" max="3" width="14.77734375" style="42" customWidth="1"/>
    <col min="4" max="5" width="14.77734375" style="43" customWidth="1"/>
    <col min="6" max="7" width="14.77734375" style="44" customWidth="1"/>
    <col min="8" max="8" width="14.77734375" style="45" customWidth="1"/>
    <col min="9" max="9" width="14.77734375" style="46" customWidth="1"/>
    <col min="10" max="10" width="14.77734375" style="47" customWidth="1"/>
    <col min="11" max="11" width="14.77734375" style="52" customWidth="1"/>
    <col min="12" max="12" width="3.77734375" style="59" customWidth="1"/>
    <col min="13" max="255" width="22.88671875" style="40"/>
    <col min="256" max="256" width="4.88671875" style="40" customWidth="1"/>
    <col min="257" max="257" width="2.44140625" style="40" customWidth="1"/>
    <col min="258" max="258" width="19.44140625" style="40" customWidth="1"/>
    <col min="259" max="259" width="10.33203125" style="40" customWidth="1"/>
    <col min="260" max="260" width="12.109375" style="40" customWidth="1"/>
    <col min="261" max="261" width="10.109375" style="40" customWidth="1"/>
    <col min="262" max="262" width="12.88671875" style="40" customWidth="1"/>
    <col min="263" max="263" width="13" style="40" customWidth="1"/>
    <col min="264" max="264" width="11.44140625" style="40" customWidth="1"/>
    <col min="265" max="265" width="10.5546875" style="40" customWidth="1"/>
    <col min="266" max="266" width="14.6640625" style="40" customWidth="1"/>
    <col min="267" max="267" width="12.5546875" style="40" customWidth="1"/>
    <col min="268" max="268" width="5" style="40" customWidth="1"/>
    <col min="269" max="511" width="22.88671875" style="40"/>
    <col min="512" max="512" width="4.88671875" style="40" customWidth="1"/>
    <col min="513" max="513" width="2.44140625" style="40" customWidth="1"/>
    <col min="514" max="514" width="19.44140625" style="40" customWidth="1"/>
    <col min="515" max="515" width="10.33203125" style="40" customWidth="1"/>
    <col min="516" max="516" width="12.109375" style="40" customWidth="1"/>
    <col min="517" max="517" width="10.109375" style="40" customWidth="1"/>
    <col min="518" max="518" width="12.88671875" style="40" customWidth="1"/>
    <col min="519" max="519" width="13" style="40" customWidth="1"/>
    <col min="520" max="520" width="11.44140625" style="40" customWidth="1"/>
    <col min="521" max="521" width="10.5546875" style="40" customWidth="1"/>
    <col min="522" max="522" width="14.6640625" style="40" customWidth="1"/>
    <col min="523" max="523" width="12.5546875" style="40" customWidth="1"/>
    <col min="524" max="524" width="5" style="40" customWidth="1"/>
    <col min="525" max="767" width="22.88671875" style="40"/>
    <col min="768" max="768" width="4.88671875" style="40" customWidth="1"/>
    <col min="769" max="769" width="2.44140625" style="40" customWidth="1"/>
    <col min="770" max="770" width="19.44140625" style="40" customWidth="1"/>
    <col min="771" max="771" width="10.33203125" style="40" customWidth="1"/>
    <col min="772" max="772" width="12.109375" style="40" customWidth="1"/>
    <col min="773" max="773" width="10.109375" style="40" customWidth="1"/>
    <col min="774" max="774" width="12.88671875" style="40" customWidth="1"/>
    <col min="775" max="775" width="13" style="40" customWidth="1"/>
    <col min="776" max="776" width="11.44140625" style="40" customWidth="1"/>
    <col min="777" max="777" width="10.5546875" style="40" customWidth="1"/>
    <col min="778" max="778" width="14.6640625" style="40" customWidth="1"/>
    <col min="779" max="779" width="12.5546875" style="40" customWidth="1"/>
    <col min="780" max="780" width="5" style="40" customWidth="1"/>
    <col min="781" max="1023" width="22.88671875" style="40"/>
    <col min="1024" max="1024" width="4.88671875" style="40" customWidth="1"/>
    <col min="1025" max="1025" width="2.44140625" style="40" customWidth="1"/>
    <col min="1026" max="1026" width="19.44140625" style="40" customWidth="1"/>
    <col min="1027" max="1027" width="10.33203125" style="40" customWidth="1"/>
    <col min="1028" max="1028" width="12.109375" style="40" customWidth="1"/>
    <col min="1029" max="1029" width="10.109375" style="40" customWidth="1"/>
    <col min="1030" max="1030" width="12.88671875" style="40" customWidth="1"/>
    <col min="1031" max="1031" width="13" style="40" customWidth="1"/>
    <col min="1032" max="1032" width="11.44140625" style="40" customWidth="1"/>
    <col min="1033" max="1033" width="10.5546875" style="40" customWidth="1"/>
    <col min="1034" max="1034" width="14.6640625" style="40" customWidth="1"/>
    <col min="1035" max="1035" width="12.5546875" style="40" customWidth="1"/>
    <col min="1036" max="1036" width="5" style="40" customWidth="1"/>
    <col min="1037" max="1279" width="22.88671875" style="40"/>
    <col min="1280" max="1280" width="4.88671875" style="40" customWidth="1"/>
    <col min="1281" max="1281" width="2.44140625" style="40" customWidth="1"/>
    <col min="1282" max="1282" width="19.44140625" style="40" customWidth="1"/>
    <col min="1283" max="1283" width="10.33203125" style="40" customWidth="1"/>
    <col min="1284" max="1284" width="12.109375" style="40" customWidth="1"/>
    <col min="1285" max="1285" width="10.109375" style="40" customWidth="1"/>
    <col min="1286" max="1286" width="12.88671875" style="40" customWidth="1"/>
    <col min="1287" max="1287" width="13" style="40" customWidth="1"/>
    <col min="1288" max="1288" width="11.44140625" style="40" customWidth="1"/>
    <col min="1289" max="1289" width="10.5546875" style="40" customWidth="1"/>
    <col min="1290" max="1290" width="14.6640625" style="40" customWidth="1"/>
    <col min="1291" max="1291" width="12.5546875" style="40" customWidth="1"/>
    <col min="1292" max="1292" width="5" style="40" customWidth="1"/>
    <col min="1293" max="1535" width="22.88671875" style="40"/>
    <col min="1536" max="1536" width="4.88671875" style="40" customWidth="1"/>
    <col min="1537" max="1537" width="2.44140625" style="40" customWidth="1"/>
    <col min="1538" max="1538" width="19.44140625" style="40" customWidth="1"/>
    <col min="1539" max="1539" width="10.33203125" style="40" customWidth="1"/>
    <col min="1540" max="1540" width="12.109375" style="40" customWidth="1"/>
    <col min="1541" max="1541" width="10.109375" style="40" customWidth="1"/>
    <col min="1542" max="1542" width="12.88671875" style="40" customWidth="1"/>
    <col min="1543" max="1543" width="13" style="40" customWidth="1"/>
    <col min="1544" max="1544" width="11.44140625" style="40" customWidth="1"/>
    <col min="1545" max="1545" width="10.5546875" style="40" customWidth="1"/>
    <col min="1546" max="1546" width="14.6640625" style="40" customWidth="1"/>
    <col min="1547" max="1547" width="12.5546875" style="40" customWidth="1"/>
    <col min="1548" max="1548" width="5" style="40" customWidth="1"/>
    <col min="1549" max="1791" width="22.88671875" style="40"/>
    <col min="1792" max="1792" width="4.88671875" style="40" customWidth="1"/>
    <col min="1793" max="1793" width="2.44140625" style="40" customWidth="1"/>
    <col min="1794" max="1794" width="19.44140625" style="40" customWidth="1"/>
    <col min="1795" max="1795" width="10.33203125" style="40" customWidth="1"/>
    <col min="1796" max="1796" width="12.109375" style="40" customWidth="1"/>
    <col min="1797" max="1797" width="10.109375" style="40" customWidth="1"/>
    <col min="1798" max="1798" width="12.88671875" style="40" customWidth="1"/>
    <col min="1799" max="1799" width="13" style="40" customWidth="1"/>
    <col min="1800" max="1800" width="11.44140625" style="40" customWidth="1"/>
    <col min="1801" max="1801" width="10.5546875" style="40" customWidth="1"/>
    <col min="1802" max="1802" width="14.6640625" style="40" customWidth="1"/>
    <col min="1803" max="1803" width="12.5546875" style="40" customWidth="1"/>
    <col min="1804" max="1804" width="5" style="40" customWidth="1"/>
    <col min="1805" max="2047" width="22.88671875" style="40"/>
    <col min="2048" max="2048" width="4.88671875" style="40" customWidth="1"/>
    <col min="2049" max="2049" width="2.44140625" style="40" customWidth="1"/>
    <col min="2050" max="2050" width="19.44140625" style="40" customWidth="1"/>
    <col min="2051" max="2051" width="10.33203125" style="40" customWidth="1"/>
    <col min="2052" max="2052" width="12.109375" style="40" customWidth="1"/>
    <col min="2053" max="2053" width="10.109375" style="40" customWidth="1"/>
    <col min="2054" max="2054" width="12.88671875" style="40" customWidth="1"/>
    <col min="2055" max="2055" width="13" style="40" customWidth="1"/>
    <col min="2056" max="2056" width="11.44140625" style="40" customWidth="1"/>
    <col min="2057" max="2057" width="10.5546875" style="40" customWidth="1"/>
    <col min="2058" max="2058" width="14.6640625" style="40" customWidth="1"/>
    <col min="2059" max="2059" width="12.5546875" style="40" customWidth="1"/>
    <col min="2060" max="2060" width="5" style="40" customWidth="1"/>
    <col min="2061" max="2303" width="22.88671875" style="40"/>
    <col min="2304" max="2304" width="4.88671875" style="40" customWidth="1"/>
    <col min="2305" max="2305" width="2.44140625" style="40" customWidth="1"/>
    <col min="2306" max="2306" width="19.44140625" style="40" customWidth="1"/>
    <col min="2307" max="2307" width="10.33203125" style="40" customWidth="1"/>
    <col min="2308" max="2308" width="12.109375" style="40" customWidth="1"/>
    <col min="2309" max="2309" width="10.109375" style="40" customWidth="1"/>
    <col min="2310" max="2310" width="12.88671875" style="40" customWidth="1"/>
    <col min="2311" max="2311" width="13" style="40" customWidth="1"/>
    <col min="2312" max="2312" width="11.44140625" style="40" customWidth="1"/>
    <col min="2313" max="2313" width="10.5546875" style="40" customWidth="1"/>
    <col min="2314" max="2314" width="14.6640625" style="40" customWidth="1"/>
    <col min="2315" max="2315" width="12.5546875" style="40" customWidth="1"/>
    <col min="2316" max="2316" width="5" style="40" customWidth="1"/>
    <col min="2317" max="2559" width="22.88671875" style="40"/>
    <col min="2560" max="2560" width="4.88671875" style="40" customWidth="1"/>
    <col min="2561" max="2561" width="2.44140625" style="40" customWidth="1"/>
    <col min="2562" max="2562" width="19.44140625" style="40" customWidth="1"/>
    <col min="2563" max="2563" width="10.33203125" style="40" customWidth="1"/>
    <col min="2564" max="2564" width="12.109375" style="40" customWidth="1"/>
    <col min="2565" max="2565" width="10.109375" style="40" customWidth="1"/>
    <col min="2566" max="2566" width="12.88671875" style="40" customWidth="1"/>
    <col min="2567" max="2567" width="13" style="40" customWidth="1"/>
    <col min="2568" max="2568" width="11.44140625" style="40" customWidth="1"/>
    <col min="2569" max="2569" width="10.5546875" style="40" customWidth="1"/>
    <col min="2570" max="2570" width="14.6640625" style="40" customWidth="1"/>
    <col min="2571" max="2571" width="12.5546875" style="40" customWidth="1"/>
    <col min="2572" max="2572" width="5" style="40" customWidth="1"/>
    <col min="2573" max="2815" width="22.88671875" style="40"/>
    <col min="2816" max="2816" width="4.88671875" style="40" customWidth="1"/>
    <col min="2817" max="2817" width="2.44140625" style="40" customWidth="1"/>
    <col min="2818" max="2818" width="19.44140625" style="40" customWidth="1"/>
    <col min="2819" max="2819" width="10.33203125" style="40" customWidth="1"/>
    <col min="2820" max="2820" width="12.109375" style="40" customWidth="1"/>
    <col min="2821" max="2821" width="10.109375" style="40" customWidth="1"/>
    <col min="2822" max="2822" width="12.88671875" style="40" customWidth="1"/>
    <col min="2823" max="2823" width="13" style="40" customWidth="1"/>
    <col min="2824" max="2824" width="11.44140625" style="40" customWidth="1"/>
    <col min="2825" max="2825" width="10.5546875" style="40" customWidth="1"/>
    <col min="2826" max="2826" width="14.6640625" style="40" customWidth="1"/>
    <col min="2827" max="2827" width="12.5546875" style="40" customWidth="1"/>
    <col min="2828" max="2828" width="5" style="40" customWidth="1"/>
    <col min="2829" max="3071" width="22.88671875" style="40"/>
    <col min="3072" max="3072" width="4.88671875" style="40" customWidth="1"/>
    <col min="3073" max="3073" width="2.44140625" style="40" customWidth="1"/>
    <col min="3074" max="3074" width="19.44140625" style="40" customWidth="1"/>
    <col min="3075" max="3075" width="10.33203125" style="40" customWidth="1"/>
    <col min="3076" max="3076" width="12.109375" style="40" customWidth="1"/>
    <col min="3077" max="3077" width="10.109375" style="40" customWidth="1"/>
    <col min="3078" max="3078" width="12.88671875" style="40" customWidth="1"/>
    <col min="3079" max="3079" width="13" style="40" customWidth="1"/>
    <col min="3080" max="3080" width="11.44140625" style="40" customWidth="1"/>
    <col min="3081" max="3081" width="10.5546875" style="40" customWidth="1"/>
    <col min="3082" max="3082" width="14.6640625" style="40" customWidth="1"/>
    <col min="3083" max="3083" width="12.5546875" style="40" customWidth="1"/>
    <col min="3084" max="3084" width="5" style="40" customWidth="1"/>
    <col min="3085" max="3327" width="22.88671875" style="40"/>
    <col min="3328" max="3328" width="4.88671875" style="40" customWidth="1"/>
    <col min="3329" max="3329" width="2.44140625" style="40" customWidth="1"/>
    <col min="3330" max="3330" width="19.44140625" style="40" customWidth="1"/>
    <col min="3331" max="3331" width="10.33203125" style="40" customWidth="1"/>
    <col min="3332" max="3332" width="12.109375" style="40" customWidth="1"/>
    <col min="3333" max="3333" width="10.109375" style="40" customWidth="1"/>
    <col min="3334" max="3334" width="12.88671875" style="40" customWidth="1"/>
    <col min="3335" max="3335" width="13" style="40" customWidth="1"/>
    <col min="3336" max="3336" width="11.44140625" style="40" customWidth="1"/>
    <col min="3337" max="3337" width="10.5546875" style="40" customWidth="1"/>
    <col min="3338" max="3338" width="14.6640625" style="40" customWidth="1"/>
    <col min="3339" max="3339" width="12.5546875" style="40" customWidth="1"/>
    <col min="3340" max="3340" width="5" style="40" customWidth="1"/>
    <col min="3341" max="3583" width="22.88671875" style="40"/>
    <col min="3584" max="3584" width="4.88671875" style="40" customWidth="1"/>
    <col min="3585" max="3585" width="2.44140625" style="40" customWidth="1"/>
    <col min="3586" max="3586" width="19.44140625" style="40" customWidth="1"/>
    <col min="3587" max="3587" width="10.33203125" style="40" customWidth="1"/>
    <col min="3588" max="3588" width="12.109375" style="40" customWidth="1"/>
    <col min="3589" max="3589" width="10.109375" style="40" customWidth="1"/>
    <col min="3590" max="3590" width="12.88671875" style="40" customWidth="1"/>
    <col min="3591" max="3591" width="13" style="40" customWidth="1"/>
    <col min="3592" max="3592" width="11.44140625" style="40" customWidth="1"/>
    <col min="3593" max="3593" width="10.5546875" style="40" customWidth="1"/>
    <col min="3594" max="3594" width="14.6640625" style="40" customWidth="1"/>
    <col min="3595" max="3595" width="12.5546875" style="40" customWidth="1"/>
    <col min="3596" max="3596" width="5" style="40" customWidth="1"/>
    <col min="3597" max="3839" width="22.88671875" style="40"/>
    <col min="3840" max="3840" width="4.88671875" style="40" customWidth="1"/>
    <col min="3841" max="3841" width="2.44140625" style="40" customWidth="1"/>
    <col min="3842" max="3842" width="19.44140625" style="40" customWidth="1"/>
    <col min="3843" max="3843" width="10.33203125" style="40" customWidth="1"/>
    <col min="3844" max="3844" width="12.109375" style="40" customWidth="1"/>
    <col min="3845" max="3845" width="10.109375" style="40" customWidth="1"/>
    <col min="3846" max="3846" width="12.88671875" style="40" customWidth="1"/>
    <col min="3847" max="3847" width="13" style="40" customWidth="1"/>
    <col min="3848" max="3848" width="11.44140625" style="40" customWidth="1"/>
    <col min="3849" max="3849" width="10.5546875" style="40" customWidth="1"/>
    <col min="3850" max="3850" width="14.6640625" style="40" customWidth="1"/>
    <col min="3851" max="3851" width="12.5546875" style="40" customWidth="1"/>
    <col min="3852" max="3852" width="5" style="40" customWidth="1"/>
    <col min="3853" max="4095" width="22.88671875" style="40"/>
    <col min="4096" max="4096" width="4.88671875" style="40" customWidth="1"/>
    <col min="4097" max="4097" width="2.44140625" style="40" customWidth="1"/>
    <col min="4098" max="4098" width="19.44140625" style="40" customWidth="1"/>
    <col min="4099" max="4099" width="10.33203125" style="40" customWidth="1"/>
    <col min="4100" max="4100" width="12.109375" style="40" customWidth="1"/>
    <col min="4101" max="4101" width="10.109375" style="40" customWidth="1"/>
    <col min="4102" max="4102" width="12.88671875" style="40" customWidth="1"/>
    <col min="4103" max="4103" width="13" style="40" customWidth="1"/>
    <col min="4104" max="4104" width="11.44140625" style="40" customWidth="1"/>
    <col min="4105" max="4105" width="10.5546875" style="40" customWidth="1"/>
    <col min="4106" max="4106" width="14.6640625" style="40" customWidth="1"/>
    <col min="4107" max="4107" width="12.5546875" style="40" customWidth="1"/>
    <col min="4108" max="4108" width="5" style="40" customWidth="1"/>
    <col min="4109" max="4351" width="22.88671875" style="40"/>
    <col min="4352" max="4352" width="4.88671875" style="40" customWidth="1"/>
    <col min="4353" max="4353" width="2.44140625" style="40" customWidth="1"/>
    <col min="4354" max="4354" width="19.44140625" style="40" customWidth="1"/>
    <col min="4355" max="4355" width="10.33203125" style="40" customWidth="1"/>
    <col min="4356" max="4356" width="12.109375" style="40" customWidth="1"/>
    <col min="4357" max="4357" width="10.109375" style="40" customWidth="1"/>
    <col min="4358" max="4358" width="12.88671875" style="40" customWidth="1"/>
    <col min="4359" max="4359" width="13" style="40" customWidth="1"/>
    <col min="4360" max="4360" width="11.44140625" style="40" customWidth="1"/>
    <col min="4361" max="4361" width="10.5546875" style="40" customWidth="1"/>
    <col min="4362" max="4362" width="14.6640625" style="40" customWidth="1"/>
    <col min="4363" max="4363" width="12.5546875" style="40" customWidth="1"/>
    <col min="4364" max="4364" width="5" style="40" customWidth="1"/>
    <col min="4365" max="4607" width="22.88671875" style="40"/>
    <col min="4608" max="4608" width="4.88671875" style="40" customWidth="1"/>
    <col min="4609" max="4609" width="2.44140625" style="40" customWidth="1"/>
    <col min="4610" max="4610" width="19.44140625" style="40" customWidth="1"/>
    <col min="4611" max="4611" width="10.33203125" style="40" customWidth="1"/>
    <col min="4612" max="4612" width="12.109375" style="40" customWidth="1"/>
    <col min="4613" max="4613" width="10.109375" style="40" customWidth="1"/>
    <col min="4614" max="4614" width="12.88671875" style="40" customWidth="1"/>
    <col min="4615" max="4615" width="13" style="40" customWidth="1"/>
    <col min="4616" max="4616" width="11.44140625" style="40" customWidth="1"/>
    <col min="4617" max="4617" width="10.5546875" style="40" customWidth="1"/>
    <col min="4618" max="4618" width="14.6640625" style="40" customWidth="1"/>
    <col min="4619" max="4619" width="12.5546875" style="40" customWidth="1"/>
    <col min="4620" max="4620" width="5" style="40" customWidth="1"/>
    <col min="4621" max="4863" width="22.88671875" style="40"/>
    <col min="4864" max="4864" width="4.88671875" style="40" customWidth="1"/>
    <col min="4865" max="4865" width="2.44140625" style="40" customWidth="1"/>
    <col min="4866" max="4866" width="19.44140625" style="40" customWidth="1"/>
    <col min="4867" max="4867" width="10.33203125" style="40" customWidth="1"/>
    <col min="4868" max="4868" width="12.109375" style="40" customWidth="1"/>
    <col min="4869" max="4869" width="10.109375" style="40" customWidth="1"/>
    <col min="4870" max="4870" width="12.88671875" style="40" customWidth="1"/>
    <col min="4871" max="4871" width="13" style="40" customWidth="1"/>
    <col min="4872" max="4872" width="11.44140625" style="40" customWidth="1"/>
    <col min="4873" max="4873" width="10.5546875" style="40" customWidth="1"/>
    <col min="4874" max="4874" width="14.6640625" style="40" customWidth="1"/>
    <col min="4875" max="4875" width="12.5546875" style="40" customWidth="1"/>
    <col min="4876" max="4876" width="5" style="40" customWidth="1"/>
    <col min="4877" max="5119" width="22.88671875" style="40"/>
    <col min="5120" max="5120" width="4.88671875" style="40" customWidth="1"/>
    <col min="5121" max="5121" width="2.44140625" style="40" customWidth="1"/>
    <col min="5122" max="5122" width="19.44140625" style="40" customWidth="1"/>
    <col min="5123" max="5123" width="10.33203125" style="40" customWidth="1"/>
    <col min="5124" max="5124" width="12.109375" style="40" customWidth="1"/>
    <col min="5125" max="5125" width="10.109375" style="40" customWidth="1"/>
    <col min="5126" max="5126" width="12.88671875" style="40" customWidth="1"/>
    <col min="5127" max="5127" width="13" style="40" customWidth="1"/>
    <col min="5128" max="5128" width="11.44140625" style="40" customWidth="1"/>
    <col min="5129" max="5129" width="10.5546875" style="40" customWidth="1"/>
    <col min="5130" max="5130" width="14.6640625" style="40" customWidth="1"/>
    <col min="5131" max="5131" width="12.5546875" style="40" customWidth="1"/>
    <col min="5132" max="5132" width="5" style="40" customWidth="1"/>
    <col min="5133" max="5375" width="22.88671875" style="40"/>
    <col min="5376" max="5376" width="4.88671875" style="40" customWidth="1"/>
    <col min="5377" max="5377" width="2.44140625" style="40" customWidth="1"/>
    <col min="5378" max="5378" width="19.44140625" style="40" customWidth="1"/>
    <col min="5379" max="5379" width="10.33203125" style="40" customWidth="1"/>
    <col min="5380" max="5380" width="12.109375" style="40" customWidth="1"/>
    <col min="5381" max="5381" width="10.109375" style="40" customWidth="1"/>
    <col min="5382" max="5382" width="12.88671875" style="40" customWidth="1"/>
    <col min="5383" max="5383" width="13" style="40" customWidth="1"/>
    <col min="5384" max="5384" width="11.44140625" style="40" customWidth="1"/>
    <col min="5385" max="5385" width="10.5546875" style="40" customWidth="1"/>
    <col min="5386" max="5386" width="14.6640625" style="40" customWidth="1"/>
    <col min="5387" max="5387" width="12.5546875" style="40" customWidth="1"/>
    <col min="5388" max="5388" width="5" style="40" customWidth="1"/>
    <col min="5389" max="5631" width="22.88671875" style="40"/>
    <col min="5632" max="5632" width="4.88671875" style="40" customWidth="1"/>
    <col min="5633" max="5633" width="2.44140625" style="40" customWidth="1"/>
    <col min="5634" max="5634" width="19.44140625" style="40" customWidth="1"/>
    <col min="5635" max="5635" width="10.33203125" style="40" customWidth="1"/>
    <col min="5636" max="5636" width="12.109375" style="40" customWidth="1"/>
    <col min="5637" max="5637" width="10.109375" style="40" customWidth="1"/>
    <col min="5638" max="5638" width="12.88671875" style="40" customWidth="1"/>
    <col min="5639" max="5639" width="13" style="40" customWidth="1"/>
    <col min="5640" max="5640" width="11.44140625" style="40" customWidth="1"/>
    <col min="5641" max="5641" width="10.5546875" style="40" customWidth="1"/>
    <col min="5642" max="5642" width="14.6640625" style="40" customWidth="1"/>
    <col min="5643" max="5643" width="12.5546875" style="40" customWidth="1"/>
    <col min="5644" max="5644" width="5" style="40" customWidth="1"/>
    <col min="5645" max="5887" width="22.88671875" style="40"/>
    <col min="5888" max="5888" width="4.88671875" style="40" customWidth="1"/>
    <col min="5889" max="5889" width="2.44140625" style="40" customWidth="1"/>
    <col min="5890" max="5890" width="19.44140625" style="40" customWidth="1"/>
    <col min="5891" max="5891" width="10.33203125" style="40" customWidth="1"/>
    <col min="5892" max="5892" width="12.109375" style="40" customWidth="1"/>
    <col min="5893" max="5893" width="10.109375" style="40" customWidth="1"/>
    <col min="5894" max="5894" width="12.88671875" style="40" customWidth="1"/>
    <col min="5895" max="5895" width="13" style="40" customWidth="1"/>
    <col min="5896" max="5896" width="11.44140625" style="40" customWidth="1"/>
    <col min="5897" max="5897" width="10.5546875" style="40" customWidth="1"/>
    <col min="5898" max="5898" width="14.6640625" style="40" customWidth="1"/>
    <col min="5899" max="5899" width="12.5546875" style="40" customWidth="1"/>
    <col min="5900" max="5900" width="5" style="40" customWidth="1"/>
    <col min="5901" max="6143" width="22.88671875" style="40"/>
    <col min="6144" max="6144" width="4.88671875" style="40" customWidth="1"/>
    <col min="6145" max="6145" width="2.44140625" style="40" customWidth="1"/>
    <col min="6146" max="6146" width="19.44140625" style="40" customWidth="1"/>
    <col min="6147" max="6147" width="10.33203125" style="40" customWidth="1"/>
    <col min="6148" max="6148" width="12.109375" style="40" customWidth="1"/>
    <col min="6149" max="6149" width="10.109375" style="40" customWidth="1"/>
    <col min="6150" max="6150" width="12.88671875" style="40" customWidth="1"/>
    <col min="6151" max="6151" width="13" style="40" customWidth="1"/>
    <col min="6152" max="6152" width="11.44140625" style="40" customWidth="1"/>
    <col min="6153" max="6153" width="10.5546875" style="40" customWidth="1"/>
    <col min="6154" max="6154" width="14.6640625" style="40" customWidth="1"/>
    <col min="6155" max="6155" width="12.5546875" style="40" customWidth="1"/>
    <col min="6156" max="6156" width="5" style="40" customWidth="1"/>
    <col min="6157" max="6399" width="22.88671875" style="40"/>
    <col min="6400" max="6400" width="4.88671875" style="40" customWidth="1"/>
    <col min="6401" max="6401" width="2.44140625" style="40" customWidth="1"/>
    <col min="6402" max="6402" width="19.44140625" style="40" customWidth="1"/>
    <col min="6403" max="6403" width="10.33203125" style="40" customWidth="1"/>
    <col min="6404" max="6404" width="12.109375" style="40" customWidth="1"/>
    <col min="6405" max="6405" width="10.109375" style="40" customWidth="1"/>
    <col min="6406" max="6406" width="12.88671875" style="40" customWidth="1"/>
    <col min="6407" max="6407" width="13" style="40" customWidth="1"/>
    <col min="6408" max="6408" width="11.44140625" style="40" customWidth="1"/>
    <col min="6409" max="6409" width="10.5546875" style="40" customWidth="1"/>
    <col min="6410" max="6410" width="14.6640625" style="40" customWidth="1"/>
    <col min="6411" max="6411" width="12.5546875" style="40" customWidth="1"/>
    <col min="6412" max="6412" width="5" style="40" customWidth="1"/>
    <col min="6413" max="6655" width="22.88671875" style="40"/>
    <col min="6656" max="6656" width="4.88671875" style="40" customWidth="1"/>
    <col min="6657" max="6657" width="2.44140625" style="40" customWidth="1"/>
    <col min="6658" max="6658" width="19.44140625" style="40" customWidth="1"/>
    <col min="6659" max="6659" width="10.33203125" style="40" customWidth="1"/>
    <col min="6660" max="6660" width="12.109375" style="40" customWidth="1"/>
    <col min="6661" max="6661" width="10.109375" style="40" customWidth="1"/>
    <col min="6662" max="6662" width="12.88671875" style="40" customWidth="1"/>
    <col min="6663" max="6663" width="13" style="40" customWidth="1"/>
    <col min="6664" max="6664" width="11.44140625" style="40" customWidth="1"/>
    <col min="6665" max="6665" width="10.5546875" style="40" customWidth="1"/>
    <col min="6666" max="6666" width="14.6640625" style="40" customWidth="1"/>
    <col min="6667" max="6667" width="12.5546875" style="40" customWidth="1"/>
    <col min="6668" max="6668" width="5" style="40" customWidth="1"/>
    <col min="6669" max="6911" width="22.88671875" style="40"/>
    <col min="6912" max="6912" width="4.88671875" style="40" customWidth="1"/>
    <col min="6913" max="6913" width="2.44140625" style="40" customWidth="1"/>
    <col min="6914" max="6914" width="19.44140625" style="40" customWidth="1"/>
    <col min="6915" max="6915" width="10.33203125" style="40" customWidth="1"/>
    <col min="6916" max="6916" width="12.109375" style="40" customWidth="1"/>
    <col min="6917" max="6917" width="10.109375" style="40" customWidth="1"/>
    <col min="6918" max="6918" width="12.88671875" style="40" customWidth="1"/>
    <col min="6919" max="6919" width="13" style="40" customWidth="1"/>
    <col min="6920" max="6920" width="11.44140625" style="40" customWidth="1"/>
    <col min="6921" max="6921" width="10.5546875" style="40" customWidth="1"/>
    <col min="6922" max="6922" width="14.6640625" style="40" customWidth="1"/>
    <col min="6923" max="6923" width="12.5546875" style="40" customWidth="1"/>
    <col min="6924" max="6924" width="5" style="40" customWidth="1"/>
    <col min="6925" max="7167" width="22.88671875" style="40"/>
    <col min="7168" max="7168" width="4.88671875" style="40" customWidth="1"/>
    <col min="7169" max="7169" width="2.44140625" style="40" customWidth="1"/>
    <col min="7170" max="7170" width="19.44140625" style="40" customWidth="1"/>
    <col min="7171" max="7171" width="10.33203125" style="40" customWidth="1"/>
    <col min="7172" max="7172" width="12.109375" style="40" customWidth="1"/>
    <col min="7173" max="7173" width="10.109375" style="40" customWidth="1"/>
    <col min="7174" max="7174" width="12.88671875" style="40" customWidth="1"/>
    <col min="7175" max="7175" width="13" style="40" customWidth="1"/>
    <col min="7176" max="7176" width="11.44140625" style="40" customWidth="1"/>
    <col min="7177" max="7177" width="10.5546875" style="40" customWidth="1"/>
    <col min="7178" max="7178" width="14.6640625" style="40" customWidth="1"/>
    <col min="7179" max="7179" width="12.5546875" style="40" customWidth="1"/>
    <col min="7180" max="7180" width="5" style="40" customWidth="1"/>
    <col min="7181" max="7423" width="22.88671875" style="40"/>
    <col min="7424" max="7424" width="4.88671875" style="40" customWidth="1"/>
    <col min="7425" max="7425" width="2.44140625" style="40" customWidth="1"/>
    <col min="7426" max="7426" width="19.44140625" style="40" customWidth="1"/>
    <col min="7427" max="7427" width="10.33203125" style="40" customWidth="1"/>
    <col min="7428" max="7428" width="12.109375" style="40" customWidth="1"/>
    <col min="7429" max="7429" width="10.109375" style="40" customWidth="1"/>
    <col min="7430" max="7430" width="12.88671875" style="40" customWidth="1"/>
    <col min="7431" max="7431" width="13" style="40" customWidth="1"/>
    <col min="7432" max="7432" width="11.44140625" style="40" customWidth="1"/>
    <col min="7433" max="7433" width="10.5546875" style="40" customWidth="1"/>
    <col min="7434" max="7434" width="14.6640625" style="40" customWidth="1"/>
    <col min="7435" max="7435" width="12.5546875" style="40" customWidth="1"/>
    <col min="7436" max="7436" width="5" style="40" customWidth="1"/>
    <col min="7437" max="7679" width="22.88671875" style="40"/>
    <col min="7680" max="7680" width="4.88671875" style="40" customWidth="1"/>
    <col min="7681" max="7681" width="2.44140625" style="40" customWidth="1"/>
    <col min="7682" max="7682" width="19.44140625" style="40" customWidth="1"/>
    <col min="7683" max="7683" width="10.33203125" style="40" customWidth="1"/>
    <col min="7684" max="7684" width="12.109375" style="40" customWidth="1"/>
    <col min="7685" max="7685" width="10.109375" style="40" customWidth="1"/>
    <col min="7686" max="7686" width="12.88671875" style="40" customWidth="1"/>
    <col min="7687" max="7687" width="13" style="40" customWidth="1"/>
    <col min="7688" max="7688" width="11.44140625" style="40" customWidth="1"/>
    <col min="7689" max="7689" width="10.5546875" style="40" customWidth="1"/>
    <col min="7690" max="7690" width="14.6640625" style="40" customWidth="1"/>
    <col min="7691" max="7691" width="12.5546875" style="40" customWidth="1"/>
    <col min="7692" max="7692" width="5" style="40" customWidth="1"/>
    <col min="7693" max="7935" width="22.88671875" style="40"/>
    <col min="7936" max="7936" width="4.88671875" style="40" customWidth="1"/>
    <col min="7937" max="7937" width="2.44140625" style="40" customWidth="1"/>
    <col min="7938" max="7938" width="19.44140625" style="40" customWidth="1"/>
    <col min="7939" max="7939" width="10.33203125" style="40" customWidth="1"/>
    <col min="7940" max="7940" width="12.109375" style="40" customWidth="1"/>
    <col min="7941" max="7941" width="10.109375" style="40" customWidth="1"/>
    <col min="7942" max="7942" width="12.88671875" style="40" customWidth="1"/>
    <col min="7943" max="7943" width="13" style="40" customWidth="1"/>
    <col min="7944" max="7944" width="11.44140625" style="40" customWidth="1"/>
    <col min="7945" max="7945" width="10.5546875" style="40" customWidth="1"/>
    <col min="7946" max="7946" width="14.6640625" style="40" customWidth="1"/>
    <col min="7947" max="7947" width="12.5546875" style="40" customWidth="1"/>
    <col min="7948" max="7948" width="5" style="40" customWidth="1"/>
    <col min="7949" max="8191" width="22.88671875" style="40"/>
    <col min="8192" max="8192" width="4.88671875" style="40" customWidth="1"/>
    <col min="8193" max="8193" width="2.44140625" style="40" customWidth="1"/>
    <col min="8194" max="8194" width="19.44140625" style="40" customWidth="1"/>
    <col min="8195" max="8195" width="10.33203125" style="40" customWidth="1"/>
    <col min="8196" max="8196" width="12.109375" style="40" customWidth="1"/>
    <col min="8197" max="8197" width="10.109375" style="40" customWidth="1"/>
    <col min="8198" max="8198" width="12.88671875" style="40" customWidth="1"/>
    <col min="8199" max="8199" width="13" style="40" customWidth="1"/>
    <col min="8200" max="8200" width="11.44140625" style="40" customWidth="1"/>
    <col min="8201" max="8201" width="10.5546875" style="40" customWidth="1"/>
    <col min="8202" max="8202" width="14.6640625" style="40" customWidth="1"/>
    <col min="8203" max="8203" width="12.5546875" style="40" customWidth="1"/>
    <col min="8204" max="8204" width="5" style="40" customWidth="1"/>
    <col min="8205" max="8447" width="22.88671875" style="40"/>
    <col min="8448" max="8448" width="4.88671875" style="40" customWidth="1"/>
    <col min="8449" max="8449" width="2.44140625" style="40" customWidth="1"/>
    <col min="8450" max="8450" width="19.44140625" style="40" customWidth="1"/>
    <col min="8451" max="8451" width="10.33203125" style="40" customWidth="1"/>
    <col min="8452" max="8452" width="12.109375" style="40" customWidth="1"/>
    <col min="8453" max="8453" width="10.109375" style="40" customWidth="1"/>
    <col min="8454" max="8454" width="12.88671875" style="40" customWidth="1"/>
    <col min="8455" max="8455" width="13" style="40" customWidth="1"/>
    <col min="8456" max="8456" width="11.44140625" style="40" customWidth="1"/>
    <col min="8457" max="8457" width="10.5546875" style="40" customWidth="1"/>
    <col min="8458" max="8458" width="14.6640625" style="40" customWidth="1"/>
    <col min="8459" max="8459" width="12.5546875" style="40" customWidth="1"/>
    <col min="8460" max="8460" width="5" style="40" customWidth="1"/>
    <col min="8461" max="8703" width="22.88671875" style="40"/>
    <col min="8704" max="8704" width="4.88671875" style="40" customWidth="1"/>
    <col min="8705" max="8705" width="2.44140625" style="40" customWidth="1"/>
    <col min="8706" max="8706" width="19.44140625" style="40" customWidth="1"/>
    <col min="8707" max="8707" width="10.33203125" style="40" customWidth="1"/>
    <col min="8708" max="8708" width="12.109375" style="40" customWidth="1"/>
    <col min="8709" max="8709" width="10.109375" style="40" customWidth="1"/>
    <col min="8710" max="8710" width="12.88671875" style="40" customWidth="1"/>
    <col min="8711" max="8711" width="13" style="40" customWidth="1"/>
    <col min="8712" max="8712" width="11.44140625" style="40" customWidth="1"/>
    <col min="8713" max="8713" width="10.5546875" style="40" customWidth="1"/>
    <col min="8714" max="8714" width="14.6640625" style="40" customWidth="1"/>
    <col min="8715" max="8715" width="12.5546875" style="40" customWidth="1"/>
    <col min="8716" max="8716" width="5" style="40" customWidth="1"/>
    <col min="8717" max="8959" width="22.88671875" style="40"/>
    <col min="8960" max="8960" width="4.88671875" style="40" customWidth="1"/>
    <col min="8961" max="8961" width="2.44140625" style="40" customWidth="1"/>
    <col min="8962" max="8962" width="19.44140625" style="40" customWidth="1"/>
    <col min="8963" max="8963" width="10.33203125" style="40" customWidth="1"/>
    <col min="8964" max="8964" width="12.109375" style="40" customWidth="1"/>
    <col min="8965" max="8965" width="10.109375" style="40" customWidth="1"/>
    <col min="8966" max="8966" width="12.88671875" style="40" customWidth="1"/>
    <col min="8967" max="8967" width="13" style="40" customWidth="1"/>
    <col min="8968" max="8968" width="11.44140625" style="40" customWidth="1"/>
    <col min="8969" max="8969" width="10.5546875" style="40" customWidth="1"/>
    <col min="8970" max="8970" width="14.6640625" style="40" customWidth="1"/>
    <col min="8971" max="8971" width="12.5546875" style="40" customWidth="1"/>
    <col min="8972" max="8972" width="5" style="40" customWidth="1"/>
    <col min="8973" max="9215" width="22.88671875" style="40"/>
    <col min="9216" max="9216" width="4.88671875" style="40" customWidth="1"/>
    <col min="9217" max="9217" width="2.44140625" style="40" customWidth="1"/>
    <col min="9218" max="9218" width="19.44140625" style="40" customWidth="1"/>
    <col min="9219" max="9219" width="10.33203125" style="40" customWidth="1"/>
    <col min="9220" max="9220" width="12.109375" style="40" customWidth="1"/>
    <col min="9221" max="9221" width="10.109375" style="40" customWidth="1"/>
    <col min="9222" max="9222" width="12.88671875" style="40" customWidth="1"/>
    <col min="9223" max="9223" width="13" style="40" customWidth="1"/>
    <col min="9224" max="9224" width="11.44140625" style="40" customWidth="1"/>
    <col min="9225" max="9225" width="10.5546875" style="40" customWidth="1"/>
    <col min="9226" max="9226" width="14.6640625" style="40" customWidth="1"/>
    <col min="9227" max="9227" width="12.5546875" style="40" customWidth="1"/>
    <col min="9228" max="9228" width="5" style="40" customWidth="1"/>
    <col min="9229" max="9471" width="22.88671875" style="40"/>
    <col min="9472" max="9472" width="4.88671875" style="40" customWidth="1"/>
    <col min="9473" max="9473" width="2.44140625" style="40" customWidth="1"/>
    <col min="9474" max="9474" width="19.44140625" style="40" customWidth="1"/>
    <col min="9475" max="9475" width="10.33203125" style="40" customWidth="1"/>
    <col min="9476" max="9476" width="12.109375" style="40" customWidth="1"/>
    <col min="9477" max="9477" width="10.109375" style="40" customWidth="1"/>
    <col min="9478" max="9478" width="12.88671875" style="40" customWidth="1"/>
    <col min="9479" max="9479" width="13" style="40" customWidth="1"/>
    <col min="9480" max="9480" width="11.44140625" style="40" customWidth="1"/>
    <col min="9481" max="9481" width="10.5546875" style="40" customWidth="1"/>
    <col min="9482" max="9482" width="14.6640625" style="40" customWidth="1"/>
    <col min="9483" max="9483" width="12.5546875" style="40" customWidth="1"/>
    <col min="9484" max="9484" width="5" style="40" customWidth="1"/>
    <col min="9485" max="9727" width="22.88671875" style="40"/>
    <col min="9728" max="9728" width="4.88671875" style="40" customWidth="1"/>
    <col min="9729" max="9729" width="2.44140625" style="40" customWidth="1"/>
    <col min="9730" max="9730" width="19.44140625" style="40" customWidth="1"/>
    <col min="9731" max="9731" width="10.33203125" style="40" customWidth="1"/>
    <col min="9732" max="9732" width="12.109375" style="40" customWidth="1"/>
    <col min="9733" max="9733" width="10.109375" style="40" customWidth="1"/>
    <col min="9734" max="9734" width="12.88671875" style="40" customWidth="1"/>
    <col min="9735" max="9735" width="13" style="40" customWidth="1"/>
    <col min="9736" max="9736" width="11.44140625" style="40" customWidth="1"/>
    <col min="9737" max="9737" width="10.5546875" style="40" customWidth="1"/>
    <col min="9738" max="9738" width="14.6640625" style="40" customWidth="1"/>
    <col min="9739" max="9739" width="12.5546875" style="40" customWidth="1"/>
    <col min="9740" max="9740" width="5" style="40" customWidth="1"/>
    <col min="9741" max="9983" width="22.88671875" style="40"/>
    <col min="9984" max="9984" width="4.88671875" style="40" customWidth="1"/>
    <col min="9985" max="9985" width="2.44140625" style="40" customWidth="1"/>
    <col min="9986" max="9986" width="19.44140625" style="40" customWidth="1"/>
    <col min="9987" max="9987" width="10.33203125" style="40" customWidth="1"/>
    <col min="9988" max="9988" width="12.109375" style="40" customWidth="1"/>
    <col min="9989" max="9989" width="10.109375" style="40" customWidth="1"/>
    <col min="9990" max="9990" width="12.88671875" style="40" customWidth="1"/>
    <col min="9991" max="9991" width="13" style="40" customWidth="1"/>
    <col min="9992" max="9992" width="11.44140625" style="40" customWidth="1"/>
    <col min="9993" max="9993" width="10.5546875" style="40" customWidth="1"/>
    <col min="9994" max="9994" width="14.6640625" style="40" customWidth="1"/>
    <col min="9995" max="9995" width="12.5546875" style="40" customWidth="1"/>
    <col min="9996" max="9996" width="5" style="40" customWidth="1"/>
    <col min="9997" max="10239" width="22.88671875" style="40"/>
    <col min="10240" max="10240" width="4.88671875" style="40" customWidth="1"/>
    <col min="10241" max="10241" width="2.44140625" style="40" customWidth="1"/>
    <col min="10242" max="10242" width="19.44140625" style="40" customWidth="1"/>
    <col min="10243" max="10243" width="10.33203125" style="40" customWidth="1"/>
    <col min="10244" max="10244" width="12.109375" style="40" customWidth="1"/>
    <col min="10245" max="10245" width="10.109375" style="40" customWidth="1"/>
    <col min="10246" max="10246" width="12.88671875" style="40" customWidth="1"/>
    <col min="10247" max="10247" width="13" style="40" customWidth="1"/>
    <col min="10248" max="10248" width="11.44140625" style="40" customWidth="1"/>
    <col min="10249" max="10249" width="10.5546875" style="40" customWidth="1"/>
    <col min="10250" max="10250" width="14.6640625" style="40" customWidth="1"/>
    <col min="10251" max="10251" width="12.5546875" style="40" customWidth="1"/>
    <col min="10252" max="10252" width="5" style="40" customWidth="1"/>
    <col min="10253" max="10495" width="22.88671875" style="40"/>
    <col min="10496" max="10496" width="4.88671875" style="40" customWidth="1"/>
    <col min="10497" max="10497" width="2.44140625" style="40" customWidth="1"/>
    <col min="10498" max="10498" width="19.44140625" style="40" customWidth="1"/>
    <col min="10499" max="10499" width="10.33203125" style="40" customWidth="1"/>
    <col min="10500" max="10500" width="12.109375" style="40" customWidth="1"/>
    <col min="10501" max="10501" width="10.109375" style="40" customWidth="1"/>
    <col min="10502" max="10502" width="12.88671875" style="40" customWidth="1"/>
    <col min="10503" max="10503" width="13" style="40" customWidth="1"/>
    <col min="10504" max="10504" width="11.44140625" style="40" customWidth="1"/>
    <col min="10505" max="10505" width="10.5546875" style="40" customWidth="1"/>
    <col min="10506" max="10506" width="14.6640625" style="40" customWidth="1"/>
    <col min="10507" max="10507" width="12.5546875" style="40" customWidth="1"/>
    <col min="10508" max="10508" width="5" style="40" customWidth="1"/>
    <col min="10509" max="10751" width="22.88671875" style="40"/>
    <col min="10752" max="10752" width="4.88671875" style="40" customWidth="1"/>
    <col min="10753" max="10753" width="2.44140625" style="40" customWidth="1"/>
    <col min="10754" max="10754" width="19.44140625" style="40" customWidth="1"/>
    <col min="10755" max="10755" width="10.33203125" style="40" customWidth="1"/>
    <col min="10756" max="10756" width="12.109375" style="40" customWidth="1"/>
    <col min="10757" max="10757" width="10.109375" style="40" customWidth="1"/>
    <col min="10758" max="10758" width="12.88671875" style="40" customWidth="1"/>
    <col min="10759" max="10759" width="13" style="40" customWidth="1"/>
    <col min="10760" max="10760" width="11.44140625" style="40" customWidth="1"/>
    <col min="10761" max="10761" width="10.5546875" style="40" customWidth="1"/>
    <col min="10762" max="10762" width="14.6640625" style="40" customWidth="1"/>
    <col min="10763" max="10763" width="12.5546875" style="40" customWidth="1"/>
    <col min="10764" max="10764" width="5" style="40" customWidth="1"/>
    <col min="10765" max="11007" width="22.88671875" style="40"/>
    <col min="11008" max="11008" width="4.88671875" style="40" customWidth="1"/>
    <col min="11009" max="11009" width="2.44140625" style="40" customWidth="1"/>
    <col min="11010" max="11010" width="19.44140625" style="40" customWidth="1"/>
    <col min="11011" max="11011" width="10.33203125" style="40" customWidth="1"/>
    <col min="11012" max="11012" width="12.109375" style="40" customWidth="1"/>
    <col min="11013" max="11013" width="10.109375" style="40" customWidth="1"/>
    <col min="11014" max="11014" width="12.88671875" style="40" customWidth="1"/>
    <col min="11015" max="11015" width="13" style="40" customWidth="1"/>
    <col min="11016" max="11016" width="11.44140625" style="40" customWidth="1"/>
    <col min="11017" max="11017" width="10.5546875" style="40" customWidth="1"/>
    <col min="11018" max="11018" width="14.6640625" style="40" customWidth="1"/>
    <col min="11019" max="11019" width="12.5546875" style="40" customWidth="1"/>
    <col min="11020" max="11020" width="5" style="40" customWidth="1"/>
    <col min="11021" max="11263" width="22.88671875" style="40"/>
    <col min="11264" max="11264" width="4.88671875" style="40" customWidth="1"/>
    <col min="11265" max="11265" width="2.44140625" style="40" customWidth="1"/>
    <col min="11266" max="11266" width="19.44140625" style="40" customWidth="1"/>
    <col min="11267" max="11267" width="10.33203125" style="40" customWidth="1"/>
    <col min="11268" max="11268" width="12.109375" style="40" customWidth="1"/>
    <col min="11269" max="11269" width="10.109375" style="40" customWidth="1"/>
    <col min="11270" max="11270" width="12.88671875" style="40" customWidth="1"/>
    <col min="11271" max="11271" width="13" style="40" customWidth="1"/>
    <col min="11272" max="11272" width="11.44140625" style="40" customWidth="1"/>
    <col min="11273" max="11273" width="10.5546875" style="40" customWidth="1"/>
    <col min="11274" max="11274" width="14.6640625" style="40" customWidth="1"/>
    <col min="11275" max="11275" width="12.5546875" style="40" customWidth="1"/>
    <col min="11276" max="11276" width="5" style="40" customWidth="1"/>
    <col min="11277" max="11519" width="22.88671875" style="40"/>
    <col min="11520" max="11520" width="4.88671875" style="40" customWidth="1"/>
    <col min="11521" max="11521" width="2.44140625" style="40" customWidth="1"/>
    <col min="11522" max="11522" width="19.44140625" style="40" customWidth="1"/>
    <col min="11523" max="11523" width="10.33203125" style="40" customWidth="1"/>
    <col min="11524" max="11524" width="12.109375" style="40" customWidth="1"/>
    <col min="11525" max="11525" width="10.109375" style="40" customWidth="1"/>
    <col min="11526" max="11526" width="12.88671875" style="40" customWidth="1"/>
    <col min="11527" max="11527" width="13" style="40" customWidth="1"/>
    <col min="11528" max="11528" width="11.44140625" style="40" customWidth="1"/>
    <col min="11529" max="11529" width="10.5546875" style="40" customWidth="1"/>
    <col min="11530" max="11530" width="14.6640625" style="40" customWidth="1"/>
    <col min="11531" max="11531" width="12.5546875" style="40" customWidth="1"/>
    <col min="11532" max="11532" width="5" style="40" customWidth="1"/>
    <col min="11533" max="11775" width="22.88671875" style="40"/>
    <col min="11776" max="11776" width="4.88671875" style="40" customWidth="1"/>
    <col min="11777" max="11777" width="2.44140625" style="40" customWidth="1"/>
    <col min="11778" max="11778" width="19.44140625" style="40" customWidth="1"/>
    <col min="11779" max="11779" width="10.33203125" style="40" customWidth="1"/>
    <col min="11780" max="11780" width="12.109375" style="40" customWidth="1"/>
    <col min="11781" max="11781" width="10.109375" style="40" customWidth="1"/>
    <col min="11782" max="11782" width="12.88671875" style="40" customWidth="1"/>
    <col min="11783" max="11783" width="13" style="40" customWidth="1"/>
    <col min="11784" max="11784" width="11.44140625" style="40" customWidth="1"/>
    <col min="11785" max="11785" width="10.5546875" style="40" customWidth="1"/>
    <col min="11786" max="11786" width="14.6640625" style="40" customWidth="1"/>
    <col min="11787" max="11787" width="12.5546875" style="40" customWidth="1"/>
    <col min="11788" max="11788" width="5" style="40" customWidth="1"/>
    <col min="11789" max="12031" width="22.88671875" style="40"/>
    <col min="12032" max="12032" width="4.88671875" style="40" customWidth="1"/>
    <col min="12033" max="12033" width="2.44140625" style="40" customWidth="1"/>
    <col min="12034" max="12034" width="19.44140625" style="40" customWidth="1"/>
    <col min="12035" max="12035" width="10.33203125" style="40" customWidth="1"/>
    <col min="12036" max="12036" width="12.109375" style="40" customWidth="1"/>
    <col min="12037" max="12037" width="10.109375" style="40" customWidth="1"/>
    <col min="12038" max="12038" width="12.88671875" style="40" customWidth="1"/>
    <col min="12039" max="12039" width="13" style="40" customWidth="1"/>
    <col min="12040" max="12040" width="11.44140625" style="40" customWidth="1"/>
    <col min="12041" max="12041" width="10.5546875" style="40" customWidth="1"/>
    <col min="12042" max="12042" width="14.6640625" style="40" customWidth="1"/>
    <col min="12043" max="12043" width="12.5546875" style="40" customWidth="1"/>
    <col min="12044" max="12044" width="5" style="40" customWidth="1"/>
    <col min="12045" max="12287" width="22.88671875" style="40"/>
    <col min="12288" max="12288" width="4.88671875" style="40" customWidth="1"/>
    <col min="12289" max="12289" width="2.44140625" style="40" customWidth="1"/>
    <col min="12290" max="12290" width="19.44140625" style="40" customWidth="1"/>
    <col min="12291" max="12291" width="10.33203125" style="40" customWidth="1"/>
    <col min="12292" max="12292" width="12.109375" style="40" customWidth="1"/>
    <col min="12293" max="12293" width="10.109375" style="40" customWidth="1"/>
    <col min="12294" max="12294" width="12.88671875" style="40" customWidth="1"/>
    <col min="12295" max="12295" width="13" style="40" customWidth="1"/>
    <col min="12296" max="12296" width="11.44140625" style="40" customWidth="1"/>
    <col min="12297" max="12297" width="10.5546875" style="40" customWidth="1"/>
    <col min="12298" max="12298" width="14.6640625" style="40" customWidth="1"/>
    <col min="12299" max="12299" width="12.5546875" style="40" customWidth="1"/>
    <col min="12300" max="12300" width="5" style="40" customWidth="1"/>
    <col min="12301" max="12543" width="22.88671875" style="40"/>
    <col min="12544" max="12544" width="4.88671875" style="40" customWidth="1"/>
    <col min="12545" max="12545" width="2.44140625" style="40" customWidth="1"/>
    <col min="12546" max="12546" width="19.44140625" style="40" customWidth="1"/>
    <col min="12547" max="12547" width="10.33203125" style="40" customWidth="1"/>
    <col min="12548" max="12548" width="12.109375" style="40" customWidth="1"/>
    <col min="12549" max="12549" width="10.109375" style="40" customWidth="1"/>
    <col min="12550" max="12550" width="12.88671875" style="40" customWidth="1"/>
    <col min="12551" max="12551" width="13" style="40" customWidth="1"/>
    <col min="12552" max="12552" width="11.44140625" style="40" customWidth="1"/>
    <col min="12553" max="12553" width="10.5546875" style="40" customWidth="1"/>
    <col min="12554" max="12554" width="14.6640625" style="40" customWidth="1"/>
    <col min="12555" max="12555" width="12.5546875" style="40" customWidth="1"/>
    <col min="12556" max="12556" width="5" style="40" customWidth="1"/>
    <col min="12557" max="12799" width="22.88671875" style="40"/>
    <col min="12800" max="12800" width="4.88671875" style="40" customWidth="1"/>
    <col min="12801" max="12801" width="2.44140625" style="40" customWidth="1"/>
    <col min="12802" max="12802" width="19.44140625" style="40" customWidth="1"/>
    <col min="12803" max="12803" width="10.33203125" style="40" customWidth="1"/>
    <col min="12804" max="12804" width="12.109375" style="40" customWidth="1"/>
    <col min="12805" max="12805" width="10.109375" style="40" customWidth="1"/>
    <col min="12806" max="12806" width="12.88671875" style="40" customWidth="1"/>
    <col min="12807" max="12807" width="13" style="40" customWidth="1"/>
    <col min="12808" max="12808" width="11.44140625" style="40" customWidth="1"/>
    <col min="12809" max="12809" width="10.5546875" style="40" customWidth="1"/>
    <col min="12810" max="12810" width="14.6640625" style="40" customWidth="1"/>
    <col min="12811" max="12811" width="12.5546875" style="40" customWidth="1"/>
    <col min="12812" max="12812" width="5" style="40" customWidth="1"/>
    <col min="12813" max="13055" width="22.88671875" style="40"/>
    <col min="13056" max="13056" width="4.88671875" style="40" customWidth="1"/>
    <col min="13057" max="13057" width="2.44140625" style="40" customWidth="1"/>
    <col min="13058" max="13058" width="19.44140625" style="40" customWidth="1"/>
    <col min="13059" max="13059" width="10.33203125" style="40" customWidth="1"/>
    <col min="13060" max="13060" width="12.109375" style="40" customWidth="1"/>
    <col min="13061" max="13061" width="10.109375" style="40" customWidth="1"/>
    <col min="13062" max="13062" width="12.88671875" style="40" customWidth="1"/>
    <col min="13063" max="13063" width="13" style="40" customWidth="1"/>
    <col min="13064" max="13064" width="11.44140625" style="40" customWidth="1"/>
    <col min="13065" max="13065" width="10.5546875" style="40" customWidth="1"/>
    <col min="13066" max="13066" width="14.6640625" style="40" customWidth="1"/>
    <col min="13067" max="13067" width="12.5546875" style="40" customWidth="1"/>
    <col min="13068" max="13068" width="5" style="40" customWidth="1"/>
    <col min="13069" max="13311" width="22.88671875" style="40"/>
    <col min="13312" max="13312" width="4.88671875" style="40" customWidth="1"/>
    <col min="13313" max="13313" width="2.44140625" style="40" customWidth="1"/>
    <col min="13314" max="13314" width="19.44140625" style="40" customWidth="1"/>
    <col min="13315" max="13315" width="10.33203125" style="40" customWidth="1"/>
    <col min="13316" max="13316" width="12.109375" style="40" customWidth="1"/>
    <col min="13317" max="13317" width="10.109375" style="40" customWidth="1"/>
    <col min="13318" max="13318" width="12.88671875" style="40" customWidth="1"/>
    <col min="13319" max="13319" width="13" style="40" customWidth="1"/>
    <col min="13320" max="13320" width="11.44140625" style="40" customWidth="1"/>
    <col min="13321" max="13321" width="10.5546875" style="40" customWidth="1"/>
    <col min="13322" max="13322" width="14.6640625" style="40" customWidth="1"/>
    <col min="13323" max="13323" width="12.5546875" style="40" customWidth="1"/>
    <col min="13324" max="13324" width="5" style="40" customWidth="1"/>
    <col min="13325" max="13567" width="22.88671875" style="40"/>
    <col min="13568" max="13568" width="4.88671875" style="40" customWidth="1"/>
    <col min="13569" max="13569" width="2.44140625" style="40" customWidth="1"/>
    <col min="13570" max="13570" width="19.44140625" style="40" customWidth="1"/>
    <col min="13571" max="13571" width="10.33203125" style="40" customWidth="1"/>
    <col min="13572" max="13572" width="12.109375" style="40" customWidth="1"/>
    <col min="13573" max="13573" width="10.109375" style="40" customWidth="1"/>
    <col min="13574" max="13574" width="12.88671875" style="40" customWidth="1"/>
    <col min="13575" max="13575" width="13" style="40" customWidth="1"/>
    <col min="13576" max="13576" width="11.44140625" style="40" customWidth="1"/>
    <col min="13577" max="13577" width="10.5546875" style="40" customWidth="1"/>
    <col min="13578" max="13578" width="14.6640625" style="40" customWidth="1"/>
    <col min="13579" max="13579" width="12.5546875" style="40" customWidth="1"/>
    <col min="13580" max="13580" width="5" style="40" customWidth="1"/>
    <col min="13581" max="13823" width="22.88671875" style="40"/>
    <col min="13824" max="13824" width="4.88671875" style="40" customWidth="1"/>
    <col min="13825" max="13825" width="2.44140625" style="40" customWidth="1"/>
    <col min="13826" max="13826" width="19.44140625" style="40" customWidth="1"/>
    <col min="13827" max="13827" width="10.33203125" style="40" customWidth="1"/>
    <col min="13828" max="13828" width="12.109375" style="40" customWidth="1"/>
    <col min="13829" max="13829" width="10.109375" style="40" customWidth="1"/>
    <col min="13830" max="13830" width="12.88671875" style="40" customWidth="1"/>
    <col min="13831" max="13831" width="13" style="40" customWidth="1"/>
    <col min="13832" max="13832" width="11.44140625" style="40" customWidth="1"/>
    <col min="13833" max="13833" width="10.5546875" style="40" customWidth="1"/>
    <col min="13834" max="13834" width="14.6640625" style="40" customWidth="1"/>
    <col min="13835" max="13835" width="12.5546875" style="40" customWidth="1"/>
    <col min="13836" max="13836" width="5" style="40" customWidth="1"/>
    <col min="13837" max="14079" width="22.88671875" style="40"/>
    <col min="14080" max="14080" width="4.88671875" style="40" customWidth="1"/>
    <col min="14081" max="14081" width="2.44140625" style="40" customWidth="1"/>
    <col min="14082" max="14082" width="19.44140625" style="40" customWidth="1"/>
    <col min="14083" max="14083" width="10.33203125" style="40" customWidth="1"/>
    <col min="14084" max="14084" width="12.109375" style="40" customWidth="1"/>
    <col min="14085" max="14085" width="10.109375" style="40" customWidth="1"/>
    <col min="14086" max="14086" width="12.88671875" style="40" customWidth="1"/>
    <col min="14087" max="14087" width="13" style="40" customWidth="1"/>
    <col min="14088" max="14088" width="11.44140625" style="40" customWidth="1"/>
    <col min="14089" max="14089" width="10.5546875" style="40" customWidth="1"/>
    <col min="14090" max="14090" width="14.6640625" style="40" customWidth="1"/>
    <col min="14091" max="14091" width="12.5546875" style="40" customWidth="1"/>
    <col min="14092" max="14092" width="5" style="40" customWidth="1"/>
    <col min="14093" max="14335" width="22.88671875" style="40"/>
    <col min="14336" max="14336" width="4.88671875" style="40" customWidth="1"/>
    <col min="14337" max="14337" width="2.44140625" style="40" customWidth="1"/>
    <col min="14338" max="14338" width="19.44140625" style="40" customWidth="1"/>
    <col min="14339" max="14339" width="10.33203125" style="40" customWidth="1"/>
    <col min="14340" max="14340" width="12.109375" style="40" customWidth="1"/>
    <col min="14341" max="14341" width="10.109375" style="40" customWidth="1"/>
    <col min="14342" max="14342" width="12.88671875" style="40" customWidth="1"/>
    <col min="14343" max="14343" width="13" style="40" customWidth="1"/>
    <col min="14344" max="14344" width="11.44140625" style="40" customWidth="1"/>
    <col min="14345" max="14345" width="10.5546875" style="40" customWidth="1"/>
    <col min="14346" max="14346" width="14.6640625" style="40" customWidth="1"/>
    <col min="14347" max="14347" width="12.5546875" style="40" customWidth="1"/>
    <col min="14348" max="14348" width="5" style="40" customWidth="1"/>
    <col min="14349" max="14591" width="22.88671875" style="40"/>
    <col min="14592" max="14592" width="4.88671875" style="40" customWidth="1"/>
    <col min="14593" max="14593" width="2.44140625" style="40" customWidth="1"/>
    <col min="14594" max="14594" width="19.44140625" style="40" customWidth="1"/>
    <col min="14595" max="14595" width="10.33203125" style="40" customWidth="1"/>
    <col min="14596" max="14596" width="12.109375" style="40" customWidth="1"/>
    <col min="14597" max="14597" width="10.109375" style="40" customWidth="1"/>
    <col min="14598" max="14598" width="12.88671875" style="40" customWidth="1"/>
    <col min="14599" max="14599" width="13" style="40" customWidth="1"/>
    <col min="14600" max="14600" width="11.44140625" style="40" customWidth="1"/>
    <col min="14601" max="14601" width="10.5546875" style="40" customWidth="1"/>
    <col min="14602" max="14602" width="14.6640625" style="40" customWidth="1"/>
    <col min="14603" max="14603" width="12.5546875" style="40" customWidth="1"/>
    <col min="14604" max="14604" width="5" style="40" customWidth="1"/>
    <col min="14605" max="14847" width="22.88671875" style="40"/>
    <col min="14848" max="14848" width="4.88671875" style="40" customWidth="1"/>
    <col min="14849" max="14849" width="2.44140625" style="40" customWidth="1"/>
    <col min="14850" max="14850" width="19.44140625" style="40" customWidth="1"/>
    <col min="14851" max="14851" width="10.33203125" style="40" customWidth="1"/>
    <col min="14852" max="14852" width="12.109375" style="40" customWidth="1"/>
    <col min="14853" max="14853" width="10.109375" style="40" customWidth="1"/>
    <col min="14854" max="14854" width="12.88671875" style="40" customWidth="1"/>
    <col min="14855" max="14855" width="13" style="40" customWidth="1"/>
    <col min="14856" max="14856" width="11.44140625" style="40" customWidth="1"/>
    <col min="14857" max="14857" width="10.5546875" style="40" customWidth="1"/>
    <col min="14858" max="14858" width="14.6640625" style="40" customWidth="1"/>
    <col min="14859" max="14859" width="12.5546875" style="40" customWidth="1"/>
    <col min="14860" max="14860" width="5" style="40" customWidth="1"/>
    <col min="14861" max="15103" width="22.88671875" style="40"/>
    <col min="15104" max="15104" width="4.88671875" style="40" customWidth="1"/>
    <col min="15105" max="15105" width="2.44140625" style="40" customWidth="1"/>
    <col min="15106" max="15106" width="19.44140625" style="40" customWidth="1"/>
    <col min="15107" max="15107" width="10.33203125" style="40" customWidth="1"/>
    <col min="15108" max="15108" width="12.109375" style="40" customWidth="1"/>
    <col min="15109" max="15109" width="10.109375" style="40" customWidth="1"/>
    <col min="15110" max="15110" width="12.88671875" style="40" customWidth="1"/>
    <col min="15111" max="15111" width="13" style="40" customWidth="1"/>
    <col min="15112" max="15112" width="11.44140625" style="40" customWidth="1"/>
    <col min="15113" max="15113" width="10.5546875" style="40" customWidth="1"/>
    <col min="15114" max="15114" width="14.6640625" style="40" customWidth="1"/>
    <col min="15115" max="15115" width="12.5546875" style="40" customWidth="1"/>
    <col min="15116" max="15116" width="5" style="40" customWidth="1"/>
    <col min="15117" max="15359" width="22.88671875" style="40"/>
    <col min="15360" max="15360" width="4.88671875" style="40" customWidth="1"/>
    <col min="15361" max="15361" width="2.44140625" style="40" customWidth="1"/>
    <col min="15362" max="15362" width="19.44140625" style="40" customWidth="1"/>
    <col min="15363" max="15363" width="10.33203125" style="40" customWidth="1"/>
    <col min="15364" max="15364" width="12.109375" style="40" customWidth="1"/>
    <col min="15365" max="15365" width="10.109375" style="40" customWidth="1"/>
    <col min="15366" max="15366" width="12.88671875" style="40" customWidth="1"/>
    <col min="15367" max="15367" width="13" style="40" customWidth="1"/>
    <col min="15368" max="15368" width="11.44140625" style="40" customWidth="1"/>
    <col min="15369" max="15369" width="10.5546875" style="40" customWidth="1"/>
    <col min="15370" max="15370" width="14.6640625" style="40" customWidth="1"/>
    <col min="15371" max="15371" width="12.5546875" style="40" customWidth="1"/>
    <col min="15372" max="15372" width="5" style="40" customWidth="1"/>
    <col min="15373" max="15615" width="22.88671875" style="40"/>
    <col min="15616" max="15616" width="4.88671875" style="40" customWidth="1"/>
    <col min="15617" max="15617" width="2.44140625" style="40" customWidth="1"/>
    <col min="15618" max="15618" width="19.44140625" style="40" customWidth="1"/>
    <col min="15619" max="15619" width="10.33203125" style="40" customWidth="1"/>
    <col min="15620" max="15620" width="12.109375" style="40" customWidth="1"/>
    <col min="15621" max="15621" width="10.109375" style="40" customWidth="1"/>
    <col min="15622" max="15622" width="12.88671875" style="40" customWidth="1"/>
    <col min="15623" max="15623" width="13" style="40" customWidth="1"/>
    <col min="15624" max="15624" width="11.44140625" style="40" customWidth="1"/>
    <col min="15625" max="15625" width="10.5546875" style="40" customWidth="1"/>
    <col min="15626" max="15626" width="14.6640625" style="40" customWidth="1"/>
    <col min="15627" max="15627" width="12.5546875" style="40" customWidth="1"/>
    <col min="15628" max="15628" width="5" style="40" customWidth="1"/>
    <col min="15629" max="15871" width="22.88671875" style="40"/>
    <col min="15872" max="15872" width="4.88671875" style="40" customWidth="1"/>
    <col min="15873" max="15873" width="2.44140625" style="40" customWidth="1"/>
    <col min="15874" max="15874" width="19.44140625" style="40" customWidth="1"/>
    <col min="15875" max="15875" width="10.33203125" style="40" customWidth="1"/>
    <col min="15876" max="15876" width="12.109375" style="40" customWidth="1"/>
    <col min="15877" max="15877" width="10.109375" style="40" customWidth="1"/>
    <col min="15878" max="15878" width="12.88671875" style="40" customWidth="1"/>
    <col min="15879" max="15879" width="13" style="40" customWidth="1"/>
    <col min="15880" max="15880" width="11.44140625" style="40" customWidth="1"/>
    <col min="15881" max="15881" width="10.5546875" style="40" customWidth="1"/>
    <col min="15882" max="15882" width="14.6640625" style="40" customWidth="1"/>
    <col min="15883" max="15883" width="12.5546875" style="40" customWidth="1"/>
    <col min="15884" max="15884" width="5" style="40" customWidth="1"/>
    <col min="15885" max="16127" width="22.88671875" style="40"/>
    <col min="16128" max="16128" width="4.88671875" style="40" customWidth="1"/>
    <col min="16129" max="16129" width="2.44140625" style="40" customWidth="1"/>
    <col min="16130" max="16130" width="19.44140625" style="40" customWidth="1"/>
    <col min="16131" max="16131" width="10.33203125" style="40" customWidth="1"/>
    <col min="16132" max="16132" width="12.109375" style="40" customWidth="1"/>
    <col min="16133" max="16133" width="10.109375" style="40" customWidth="1"/>
    <col min="16134" max="16134" width="12.88671875" style="40" customWidth="1"/>
    <col min="16135" max="16135" width="13" style="40" customWidth="1"/>
    <col min="16136" max="16136" width="11.44140625" style="40" customWidth="1"/>
    <col min="16137" max="16137" width="10.5546875" style="40" customWidth="1"/>
    <col min="16138" max="16138" width="14.6640625" style="40" customWidth="1"/>
    <col min="16139" max="16139" width="12.5546875" style="40" customWidth="1"/>
    <col min="16140" max="16140" width="5" style="40" customWidth="1"/>
    <col min="16141" max="16384" width="22.88671875" style="40"/>
  </cols>
  <sheetData>
    <row r="1" spans="1:12" ht="12" customHeight="1" x14ac:dyDescent="0.3">
      <c r="A1" s="39" t="s">
        <v>1</v>
      </c>
      <c r="B1" s="41"/>
      <c r="E1" s="41"/>
      <c r="K1" s="48"/>
    </row>
    <row r="2" spans="1:12" ht="12" customHeight="1" x14ac:dyDescent="0.25">
      <c r="A2" s="1" t="s">
        <v>498</v>
      </c>
      <c r="B2" s="49"/>
      <c r="E2" s="41"/>
      <c r="K2" s="48"/>
    </row>
    <row r="3" spans="1:12" ht="12" customHeight="1" x14ac:dyDescent="0.25">
      <c r="A3" s="1" t="s">
        <v>438</v>
      </c>
      <c r="B3" s="50"/>
      <c r="E3" s="51"/>
    </row>
    <row r="4" spans="1:12" ht="12.6" hidden="1" x14ac:dyDescent="0.3">
      <c r="A4" s="51"/>
      <c r="G4" s="53"/>
      <c r="H4" s="53"/>
      <c r="I4" s="53"/>
      <c r="J4" s="54"/>
      <c r="K4" s="53"/>
    </row>
    <row r="5" spans="1:12" ht="6" customHeight="1" x14ac:dyDescent="0.3">
      <c r="A5" s="51"/>
      <c r="F5" s="53"/>
      <c r="G5" s="55"/>
      <c r="H5" s="55"/>
      <c r="I5" s="56"/>
      <c r="J5" s="57"/>
      <c r="K5" s="58"/>
    </row>
    <row r="6" spans="1:12" ht="10.199999999999999" customHeight="1" x14ac:dyDescent="0.3">
      <c r="A6" s="51"/>
      <c r="F6" s="53"/>
      <c r="G6" s="55"/>
      <c r="H6" s="55"/>
      <c r="I6" s="56"/>
      <c r="J6" s="57"/>
      <c r="K6" s="58"/>
    </row>
    <row r="7" spans="1:12" ht="66" customHeight="1" x14ac:dyDescent="0.25">
      <c r="A7" s="123" t="s">
        <v>8</v>
      </c>
      <c r="B7" s="123" t="s">
        <v>312</v>
      </c>
      <c r="C7" s="124" t="s">
        <v>414</v>
      </c>
      <c r="D7" s="125" t="s">
        <v>311</v>
      </c>
      <c r="E7" s="126" t="s">
        <v>415</v>
      </c>
      <c r="F7" s="127" t="s">
        <v>416</v>
      </c>
      <c r="G7" s="128" t="s">
        <v>417</v>
      </c>
      <c r="H7" s="128" t="s">
        <v>418</v>
      </c>
      <c r="I7" s="128" t="s">
        <v>419</v>
      </c>
      <c r="J7" s="129" t="s">
        <v>420</v>
      </c>
      <c r="K7" s="124" t="s">
        <v>421</v>
      </c>
      <c r="L7" s="123" t="s">
        <v>8</v>
      </c>
    </row>
    <row r="8" spans="1:12" ht="12.6" x14ac:dyDescent="0.25">
      <c r="A8" s="1" t="s">
        <v>313</v>
      </c>
      <c r="B8" s="40" t="s">
        <v>61</v>
      </c>
      <c r="C8" s="60">
        <v>32561</v>
      </c>
      <c r="D8" s="61">
        <v>449.5</v>
      </c>
      <c r="E8" s="43">
        <f t="shared" ref="E8:E71" si="0">C8/D8</f>
        <v>72.438264738598448</v>
      </c>
      <c r="F8" s="62">
        <v>8.6</v>
      </c>
      <c r="G8" s="63">
        <v>4898.3500000000004</v>
      </c>
      <c r="H8" s="62">
        <v>78</v>
      </c>
      <c r="I8" s="62">
        <v>65</v>
      </c>
      <c r="J8" s="64">
        <v>0.61</v>
      </c>
      <c r="K8" s="65">
        <v>3573</v>
      </c>
      <c r="L8" s="6" t="s">
        <v>313</v>
      </c>
    </row>
    <row r="9" spans="1:12" ht="12.6" x14ac:dyDescent="0.25">
      <c r="A9" s="1" t="s">
        <v>314</v>
      </c>
      <c r="B9" s="40" t="s">
        <v>62</v>
      </c>
      <c r="C9" s="60">
        <v>109722</v>
      </c>
      <c r="D9" s="61">
        <v>720.7</v>
      </c>
      <c r="E9" s="43">
        <f t="shared" si="0"/>
        <v>152.24365200499514</v>
      </c>
      <c r="F9" s="62">
        <v>8.1999999999999993</v>
      </c>
      <c r="G9" s="63">
        <v>13918.07</v>
      </c>
      <c r="H9" s="62">
        <v>117</v>
      </c>
      <c r="I9" s="62">
        <v>116</v>
      </c>
      <c r="J9" s="64">
        <v>0.85399999999999998</v>
      </c>
      <c r="K9" s="63">
        <v>19023</v>
      </c>
      <c r="L9" s="6" t="s">
        <v>314</v>
      </c>
    </row>
    <row r="10" spans="1:12" ht="12.6" x14ac:dyDescent="0.25">
      <c r="A10" s="1" t="s">
        <v>315</v>
      </c>
      <c r="B10" s="40" t="s">
        <v>63</v>
      </c>
      <c r="C10" s="60">
        <v>14952</v>
      </c>
      <c r="D10" s="61">
        <v>445.46</v>
      </c>
      <c r="E10" s="43">
        <f t="shared" si="0"/>
        <v>33.565303282000627</v>
      </c>
      <c r="F10" s="62">
        <v>9.3000000000000007</v>
      </c>
      <c r="G10" s="63">
        <v>1874.32</v>
      </c>
      <c r="H10" s="62">
        <v>46</v>
      </c>
      <c r="I10" s="62">
        <v>39</v>
      </c>
      <c r="J10" s="64">
        <v>0.73</v>
      </c>
      <c r="K10" s="63">
        <v>1046</v>
      </c>
      <c r="L10" s="6" t="s">
        <v>315</v>
      </c>
    </row>
    <row r="11" spans="1:12" ht="12.6" x14ac:dyDescent="0.25">
      <c r="A11" s="1" t="s">
        <v>316</v>
      </c>
      <c r="B11" s="40" t="s">
        <v>64</v>
      </c>
      <c r="C11" s="60">
        <v>13053</v>
      </c>
      <c r="D11" s="61">
        <v>355.27</v>
      </c>
      <c r="E11" s="43">
        <f t="shared" si="0"/>
        <v>36.741070171981875</v>
      </c>
      <c r="F11" s="62">
        <v>7.6</v>
      </c>
      <c r="G11" s="63">
        <v>1647.98</v>
      </c>
      <c r="H11" s="62">
        <v>70</v>
      </c>
      <c r="I11" s="62">
        <v>90</v>
      </c>
      <c r="J11" s="64">
        <v>0.48</v>
      </c>
      <c r="K11" s="63">
        <v>1219</v>
      </c>
      <c r="L11" s="6" t="s">
        <v>316</v>
      </c>
    </row>
    <row r="12" spans="1:12" ht="12.6" x14ac:dyDescent="0.25">
      <c r="A12" s="1" t="s">
        <v>317</v>
      </c>
      <c r="B12" s="40" t="s">
        <v>65</v>
      </c>
      <c r="C12" s="60">
        <v>31766</v>
      </c>
      <c r="D12" s="61">
        <v>473.93</v>
      </c>
      <c r="E12" s="43">
        <f t="shared" si="0"/>
        <v>67.026776106176015</v>
      </c>
      <c r="F12" s="62">
        <v>7.7</v>
      </c>
      <c r="G12" s="63">
        <v>3924.96</v>
      </c>
      <c r="H12" s="62">
        <v>42</v>
      </c>
      <c r="I12" s="62">
        <v>60</v>
      </c>
      <c r="J12" s="64">
        <v>0.61</v>
      </c>
      <c r="K12" s="63">
        <v>2362</v>
      </c>
      <c r="L12" s="6" t="s">
        <v>317</v>
      </c>
    </row>
    <row r="13" spans="1:12" ht="12.6" x14ac:dyDescent="0.25">
      <c r="A13" s="1" t="s">
        <v>318</v>
      </c>
      <c r="B13" s="40" t="s">
        <v>66</v>
      </c>
      <c r="C13" s="60">
        <v>15818</v>
      </c>
      <c r="D13" s="61">
        <v>333.49</v>
      </c>
      <c r="E13" s="43">
        <f t="shared" si="0"/>
        <v>47.431707097664095</v>
      </c>
      <c r="F13" s="62">
        <v>7.4</v>
      </c>
      <c r="G13" s="63">
        <v>2188.8200000000002</v>
      </c>
      <c r="H13" s="62">
        <v>44</v>
      </c>
      <c r="I13" s="62">
        <v>63</v>
      </c>
      <c r="J13" s="64">
        <v>0.65</v>
      </c>
      <c r="K13" s="63">
        <v>1336</v>
      </c>
      <c r="L13" s="6" t="s">
        <v>318</v>
      </c>
    </row>
    <row r="14" spans="1:12" ht="12.6" x14ac:dyDescent="0.25">
      <c r="A14" s="1" t="s">
        <v>319</v>
      </c>
      <c r="B14" s="40" t="s">
        <v>67</v>
      </c>
      <c r="C14" s="60">
        <v>242152</v>
      </c>
      <c r="D14" s="61">
        <v>25.97</v>
      </c>
      <c r="E14" s="43">
        <f t="shared" si="0"/>
        <v>9324.2972660762425</v>
      </c>
      <c r="F14" s="62">
        <v>6.3</v>
      </c>
      <c r="G14" s="63">
        <v>26814.62</v>
      </c>
      <c r="H14" s="62">
        <v>130</v>
      </c>
      <c r="I14" s="62">
        <v>132</v>
      </c>
      <c r="J14" s="64">
        <v>0.99299999999999999</v>
      </c>
      <c r="K14" s="63">
        <v>77590</v>
      </c>
      <c r="L14" s="6" t="s">
        <v>319</v>
      </c>
    </row>
    <row r="15" spans="1:12" ht="12.6" x14ac:dyDescent="0.25">
      <c r="A15" s="1" t="s">
        <v>320</v>
      </c>
      <c r="B15" s="40" t="s">
        <v>68</v>
      </c>
      <c r="C15" s="60">
        <v>75831</v>
      </c>
      <c r="D15" s="61">
        <v>967</v>
      </c>
      <c r="E15" s="43">
        <f t="shared" si="0"/>
        <v>78.41882109617373</v>
      </c>
      <c r="F15" s="62">
        <v>6.5</v>
      </c>
      <c r="G15" s="63">
        <v>9897.0499999999993</v>
      </c>
      <c r="H15" s="62">
        <v>74</v>
      </c>
      <c r="I15" s="62">
        <v>94</v>
      </c>
      <c r="J15" s="64">
        <v>0.63</v>
      </c>
      <c r="K15" s="63">
        <v>7517</v>
      </c>
      <c r="L15" s="6" t="s">
        <v>320</v>
      </c>
    </row>
    <row r="16" spans="1:12" ht="12.6" x14ac:dyDescent="0.25">
      <c r="A16" s="1" t="s">
        <v>321</v>
      </c>
      <c r="B16" s="40" t="s">
        <v>69</v>
      </c>
      <c r="C16" s="60">
        <v>4318</v>
      </c>
      <c r="D16" s="61">
        <v>529.16</v>
      </c>
      <c r="E16" s="43">
        <f t="shared" si="0"/>
        <v>8.1601028044447812</v>
      </c>
      <c r="F16" s="62">
        <v>19.2</v>
      </c>
      <c r="G16" s="63">
        <v>497.15</v>
      </c>
      <c r="H16" s="62">
        <v>133</v>
      </c>
      <c r="I16" s="62">
        <v>130</v>
      </c>
      <c r="J16" s="64">
        <v>0.5</v>
      </c>
      <c r="K16" s="63">
        <v>856</v>
      </c>
      <c r="L16" s="6" t="s">
        <v>321</v>
      </c>
    </row>
    <row r="17" spans="1:12" ht="12.6" x14ac:dyDescent="0.25">
      <c r="A17" s="1" t="s">
        <v>322</v>
      </c>
      <c r="B17" s="40" t="s">
        <v>70</v>
      </c>
      <c r="C17" s="60">
        <v>78581</v>
      </c>
      <c r="D17" s="61">
        <v>753.02</v>
      </c>
      <c r="E17" s="43">
        <f t="shared" si="0"/>
        <v>104.35446601683887</v>
      </c>
      <c r="F17" s="62">
        <v>6.8</v>
      </c>
      <c r="G17" s="63">
        <v>9302.5400000000009</v>
      </c>
      <c r="H17" s="62">
        <v>98</v>
      </c>
      <c r="I17" s="62">
        <v>104</v>
      </c>
      <c r="J17" s="64">
        <v>0.5</v>
      </c>
      <c r="K17" s="63">
        <v>9056</v>
      </c>
      <c r="L17" s="6" t="s">
        <v>322</v>
      </c>
    </row>
    <row r="18" spans="1:12" ht="12.6" x14ac:dyDescent="0.25">
      <c r="A18" s="1" t="s">
        <v>323</v>
      </c>
      <c r="B18" s="40" t="s">
        <v>352</v>
      </c>
      <c r="C18" s="60">
        <v>6364</v>
      </c>
      <c r="D18" s="61">
        <v>357.73</v>
      </c>
      <c r="E18" s="43">
        <f t="shared" si="0"/>
        <v>17.789953316747265</v>
      </c>
      <c r="F18" s="62">
        <v>7.6</v>
      </c>
      <c r="G18" s="63">
        <v>678.36</v>
      </c>
      <c r="H18" s="62">
        <v>52</v>
      </c>
      <c r="I18" s="62">
        <v>46</v>
      </c>
      <c r="J18" s="64">
        <v>0.6</v>
      </c>
      <c r="K18" s="63">
        <v>458</v>
      </c>
      <c r="L18" s="6" t="s">
        <v>323</v>
      </c>
    </row>
    <row r="19" spans="1:12" ht="12.6" x14ac:dyDescent="0.25">
      <c r="A19" s="1" t="s">
        <v>324</v>
      </c>
      <c r="B19" s="40" t="s">
        <v>72</v>
      </c>
      <c r="C19" s="60">
        <v>33494</v>
      </c>
      <c r="D19" s="61">
        <v>541.20000000000005</v>
      </c>
      <c r="E19" s="43">
        <f t="shared" si="0"/>
        <v>61.888396156688835</v>
      </c>
      <c r="F19" s="62">
        <v>6.2</v>
      </c>
      <c r="G19" s="63">
        <v>4551.04</v>
      </c>
      <c r="H19" s="62">
        <v>95</v>
      </c>
      <c r="I19" s="62">
        <v>103</v>
      </c>
      <c r="J19" s="64">
        <v>0.79</v>
      </c>
      <c r="K19" s="63">
        <v>3768</v>
      </c>
      <c r="L19" s="6" t="s">
        <v>324</v>
      </c>
    </row>
    <row r="20" spans="1:12" ht="12.6" x14ac:dyDescent="0.25">
      <c r="A20" s="1" t="s">
        <v>325</v>
      </c>
      <c r="B20" s="40" t="s">
        <v>73</v>
      </c>
      <c r="C20" s="60">
        <v>16292</v>
      </c>
      <c r="D20" s="61">
        <v>566.16999999999996</v>
      </c>
      <c r="E20" s="43">
        <f t="shared" si="0"/>
        <v>28.775809385873504</v>
      </c>
      <c r="F20" s="62">
        <v>10.1</v>
      </c>
      <c r="G20" s="63">
        <v>1479.15</v>
      </c>
      <c r="H20" s="62">
        <v>65</v>
      </c>
      <c r="I20" s="62">
        <v>66</v>
      </c>
      <c r="J20" s="64">
        <v>0.53</v>
      </c>
      <c r="K20" s="63">
        <v>1304</v>
      </c>
      <c r="L20" s="6" t="s">
        <v>325</v>
      </c>
    </row>
    <row r="21" spans="1:12" ht="12.6" x14ac:dyDescent="0.25">
      <c r="A21" s="1" t="s">
        <v>326</v>
      </c>
      <c r="B21" s="40" t="s">
        <v>74</v>
      </c>
      <c r="C21" s="60">
        <v>21295</v>
      </c>
      <c r="D21" s="61">
        <v>502.76</v>
      </c>
      <c r="E21" s="43">
        <f t="shared" si="0"/>
        <v>42.356193810167873</v>
      </c>
      <c r="F21" s="62">
        <v>11.6</v>
      </c>
      <c r="G21" s="63">
        <v>2530.5500000000002</v>
      </c>
      <c r="H21" s="62">
        <v>47</v>
      </c>
      <c r="I21" s="62">
        <v>21</v>
      </c>
      <c r="J21" s="64">
        <v>0.39</v>
      </c>
      <c r="K21" s="63">
        <v>2242</v>
      </c>
      <c r="L21" s="6" t="s">
        <v>326</v>
      </c>
    </row>
    <row r="22" spans="1:12" ht="12.6" x14ac:dyDescent="0.25">
      <c r="A22" s="1" t="s">
        <v>327</v>
      </c>
      <c r="B22" s="40" t="s">
        <v>75</v>
      </c>
      <c r="C22" s="60">
        <v>17075</v>
      </c>
      <c r="D22" s="61">
        <v>579.66</v>
      </c>
      <c r="E22" s="43">
        <f t="shared" si="0"/>
        <v>29.456923023841565</v>
      </c>
      <c r="F22" s="62">
        <v>10</v>
      </c>
      <c r="G22" s="63">
        <v>1971.08</v>
      </c>
      <c r="H22" s="62">
        <v>54</v>
      </c>
      <c r="I22" s="62">
        <v>70</v>
      </c>
      <c r="J22" s="64">
        <v>0.55000000000000004</v>
      </c>
      <c r="K22" s="63">
        <v>1437</v>
      </c>
      <c r="L22" s="6" t="s">
        <v>327</v>
      </c>
    </row>
    <row r="23" spans="1:12" ht="12.6" x14ac:dyDescent="0.25">
      <c r="A23" s="1" t="s">
        <v>328</v>
      </c>
      <c r="B23" s="40" t="s">
        <v>76</v>
      </c>
      <c r="C23" s="60">
        <v>55480</v>
      </c>
      <c r="D23" s="61">
        <v>503.87</v>
      </c>
      <c r="E23" s="43">
        <f t="shared" si="0"/>
        <v>110.10776589199595</v>
      </c>
      <c r="F23" s="62">
        <v>8.1999999999999993</v>
      </c>
      <c r="G23" s="63">
        <v>7574.49</v>
      </c>
      <c r="H23" s="62">
        <v>41</v>
      </c>
      <c r="I23" s="62">
        <v>61</v>
      </c>
      <c r="J23" s="64">
        <v>0.52</v>
      </c>
      <c r="K23" s="63">
        <v>4118</v>
      </c>
      <c r="L23" s="6" t="s">
        <v>328</v>
      </c>
    </row>
    <row r="24" spans="1:12" ht="12.6" x14ac:dyDescent="0.25">
      <c r="A24" s="1" t="s">
        <v>329</v>
      </c>
      <c r="B24" s="40" t="s">
        <v>77</v>
      </c>
      <c r="C24" s="60">
        <v>30318</v>
      </c>
      <c r="D24" s="61">
        <v>527.51</v>
      </c>
      <c r="E24" s="43">
        <f t="shared" si="0"/>
        <v>57.473791966029083</v>
      </c>
      <c r="F24" s="62">
        <v>9.5</v>
      </c>
      <c r="G24" s="63">
        <v>4070.1</v>
      </c>
      <c r="H24" s="62">
        <v>66</v>
      </c>
      <c r="I24" s="62">
        <v>82</v>
      </c>
      <c r="J24" s="64">
        <v>0.83</v>
      </c>
      <c r="K24" s="63">
        <v>2680</v>
      </c>
      <c r="L24" s="6" t="s">
        <v>329</v>
      </c>
    </row>
    <row r="25" spans="1:12" ht="12.6" x14ac:dyDescent="0.25">
      <c r="A25" s="1" t="s">
        <v>330</v>
      </c>
      <c r="B25" s="40" t="s">
        <v>78</v>
      </c>
      <c r="C25" s="60">
        <v>29137</v>
      </c>
      <c r="D25" s="61">
        <v>474.69</v>
      </c>
      <c r="E25" s="43">
        <f t="shared" si="0"/>
        <v>61.381111883545053</v>
      </c>
      <c r="F25" s="62">
        <v>11.5</v>
      </c>
      <c r="G25" s="63">
        <v>3506.46</v>
      </c>
      <c r="H25" s="62">
        <v>28</v>
      </c>
      <c r="I25" s="62">
        <v>30</v>
      </c>
      <c r="J25" s="64">
        <v>0.69499999999999995</v>
      </c>
      <c r="K25" s="63">
        <v>2162</v>
      </c>
      <c r="L25" s="6" t="s">
        <v>330</v>
      </c>
    </row>
    <row r="26" spans="1:12" ht="12.6" x14ac:dyDescent="0.25">
      <c r="A26" s="1" t="s">
        <v>331</v>
      </c>
      <c r="B26" s="40" t="s">
        <v>79</v>
      </c>
      <c r="C26" s="60">
        <v>7016</v>
      </c>
      <c r="D26" s="61">
        <v>182.82</v>
      </c>
      <c r="E26" s="43">
        <f t="shared" si="0"/>
        <v>38.37654523575101</v>
      </c>
      <c r="F26" s="62">
        <v>9.8000000000000007</v>
      </c>
      <c r="G26" s="63">
        <v>575.69000000000005</v>
      </c>
      <c r="H26" s="62">
        <v>108</v>
      </c>
      <c r="I26" s="62">
        <v>85</v>
      </c>
      <c r="J26" s="64">
        <v>0.76</v>
      </c>
      <c r="K26" s="63">
        <v>853</v>
      </c>
      <c r="L26" s="6" t="s">
        <v>331</v>
      </c>
    </row>
    <row r="27" spans="1:12" ht="12.6" x14ac:dyDescent="0.25">
      <c r="A27" s="1" t="s">
        <v>332</v>
      </c>
      <c r="B27" s="40" t="s">
        <v>80</v>
      </c>
      <c r="C27" s="60">
        <v>11928</v>
      </c>
      <c r="D27" s="61">
        <v>475.27</v>
      </c>
      <c r="E27" s="43">
        <f t="shared" si="0"/>
        <v>25.097313106234353</v>
      </c>
      <c r="F27" s="62">
        <v>7.5</v>
      </c>
      <c r="G27" s="63">
        <v>1685.01</v>
      </c>
      <c r="H27" s="62">
        <v>35</v>
      </c>
      <c r="I27" s="62">
        <v>43</v>
      </c>
      <c r="J27" s="64">
        <v>0.62</v>
      </c>
      <c r="K27" s="63">
        <v>1010</v>
      </c>
      <c r="L27" s="6" t="s">
        <v>332</v>
      </c>
    </row>
    <row r="28" spans="1:12" ht="12.6" x14ac:dyDescent="0.25">
      <c r="A28" s="1" t="s">
        <v>333</v>
      </c>
      <c r="B28" s="40" t="s">
        <v>81</v>
      </c>
      <c r="C28" s="60">
        <v>350760</v>
      </c>
      <c r="D28" s="61">
        <v>423.3</v>
      </c>
      <c r="E28" s="43">
        <f t="shared" si="0"/>
        <v>828.63217576187094</v>
      </c>
      <c r="F28" s="62">
        <v>8.5</v>
      </c>
      <c r="G28" s="63">
        <v>61179.199999999997</v>
      </c>
      <c r="H28" s="62">
        <v>76</v>
      </c>
      <c r="I28" s="62">
        <v>97</v>
      </c>
      <c r="J28" s="64">
        <v>0.95</v>
      </c>
      <c r="K28" s="63">
        <v>38890</v>
      </c>
      <c r="L28" s="6" t="s">
        <v>333</v>
      </c>
    </row>
    <row r="29" spans="1:12" ht="12.6" x14ac:dyDescent="0.25">
      <c r="A29" s="1" t="s">
        <v>334</v>
      </c>
      <c r="B29" s="40" t="s">
        <v>82</v>
      </c>
      <c r="C29" s="60">
        <v>14360</v>
      </c>
      <c r="D29" s="61">
        <v>176.18</v>
      </c>
      <c r="E29" s="43">
        <f t="shared" si="0"/>
        <v>81.507549097513902</v>
      </c>
      <c r="F29" s="62">
        <v>6.4</v>
      </c>
      <c r="G29" s="63">
        <v>1879.29</v>
      </c>
      <c r="H29" s="62">
        <v>118</v>
      </c>
      <c r="I29" s="62">
        <v>123</v>
      </c>
      <c r="J29" s="64">
        <v>0.71</v>
      </c>
      <c r="K29" s="63">
        <v>2084</v>
      </c>
      <c r="L29" s="6" t="s">
        <v>334</v>
      </c>
    </row>
    <row r="30" spans="1:12" ht="12.6" x14ac:dyDescent="0.25">
      <c r="A30" s="1" t="s">
        <v>335</v>
      </c>
      <c r="B30" s="40" t="s">
        <v>83</v>
      </c>
      <c r="C30" s="60">
        <v>5108</v>
      </c>
      <c r="D30" s="61">
        <v>329.53</v>
      </c>
      <c r="E30" s="43">
        <f t="shared" si="0"/>
        <v>15.500864868145541</v>
      </c>
      <c r="F30" s="62">
        <v>6.7</v>
      </c>
      <c r="G30" s="63">
        <v>547.21</v>
      </c>
      <c r="H30" s="62">
        <v>53</v>
      </c>
      <c r="I30" s="62">
        <v>79</v>
      </c>
      <c r="J30" s="64">
        <v>0.59</v>
      </c>
      <c r="K30" s="63">
        <v>515</v>
      </c>
      <c r="L30" s="6" t="s">
        <v>335</v>
      </c>
    </row>
    <row r="31" spans="1:12" ht="12.6" x14ac:dyDescent="0.25">
      <c r="A31" s="1" t="s">
        <v>336</v>
      </c>
      <c r="B31" s="40" t="s">
        <v>84</v>
      </c>
      <c r="C31" s="60">
        <v>51998</v>
      </c>
      <c r="D31" s="61">
        <v>379.23</v>
      </c>
      <c r="E31" s="43">
        <f t="shared" si="0"/>
        <v>137.11467974580069</v>
      </c>
      <c r="F31" s="62">
        <v>6.9</v>
      </c>
      <c r="G31" s="63">
        <v>8275.39</v>
      </c>
      <c r="H31" s="62">
        <v>73</v>
      </c>
      <c r="I31" s="62">
        <v>93</v>
      </c>
      <c r="J31" s="64">
        <v>0.62</v>
      </c>
      <c r="K31" s="63">
        <v>5621</v>
      </c>
      <c r="L31" s="6" t="s">
        <v>336</v>
      </c>
    </row>
    <row r="32" spans="1:12" ht="12.6" x14ac:dyDescent="0.25">
      <c r="A32" s="1" t="s">
        <v>337</v>
      </c>
      <c r="B32" s="40" t="s">
        <v>85</v>
      </c>
      <c r="C32" s="60">
        <v>9855</v>
      </c>
      <c r="D32" s="61">
        <v>297.45999999999998</v>
      </c>
      <c r="E32" s="43">
        <f t="shared" si="0"/>
        <v>33.130504941840925</v>
      </c>
      <c r="F32" s="62">
        <v>8.6</v>
      </c>
      <c r="G32" s="63">
        <v>1201.19</v>
      </c>
      <c r="H32" s="62">
        <v>43</v>
      </c>
      <c r="I32" s="62">
        <v>45</v>
      </c>
      <c r="J32" s="64">
        <v>0.78</v>
      </c>
      <c r="K32" s="63">
        <v>775</v>
      </c>
      <c r="L32" s="6" t="s">
        <v>337</v>
      </c>
    </row>
    <row r="33" spans="1:12" ht="12.6" x14ac:dyDescent="0.25">
      <c r="A33" s="1" t="s">
        <v>338</v>
      </c>
      <c r="B33" s="40" t="s">
        <v>86</v>
      </c>
      <c r="C33" s="60">
        <v>14299</v>
      </c>
      <c r="D33" s="61">
        <v>330.53</v>
      </c>
      <c r="E33" s="43">
        <f t="shared" si="0"/>
        <v>43.260823525852423</v>
      </c>
      <c r="F33" s="62">
        <v>9.5</v>
      </c>
      <c r="G33" s="63">
        <v>1937.54</v>
      </c>
      <c r="H33" s="62">
        <v>30</v>
      </c>
      <c r="I33" s="62">
        <v>24</v>
      </c>
      <c r="J33" s="64">
        <v>0.6</v>
      </c>
      <c r="K33" s="63">
        <v>1293</v>
      </c>
      <c r="L33" s="6" t="s">
        <v>338</v>
      </c>
    </row>
    <row r="34" spans="1:12" ht="12.6" x14ac:dyDescent="0.25">
      <c r="A34" s="1" t="s">
        <v>339</v>
      </c>
      <c r="B34" s="40" t="s">
        <v>87</v>
      </c>
      <c r="C34" s="60">
        <v>28667</v>
      </c>
      <c r="D34" s="61">
        <v>503.72</v>
      </c>
      <c r="E34" s="43">
        <f t="shared" si="0"/>
        <v>56.910585245771458</v>
      </c>
      <c r="F34" s="62">
        <v>8.8000000000000007</v>
      </c>
      <c r="G34" s="63">
        <v>4268.99</v>
      </c>
      <c r="H34" s="62">
        <v>51</v>
      </c>
      <c r="I34" s="62">
        <v>69</v>
      </c>
      <c r="J34" s="64">
        <v>0.79</v>
      </c>
      <c r="K34" s="63">
        <v>2448</v>
      </c>
      <c r="L34" s="6" t="s">
        <v>339</v>
      </c>
    </row>
    <row r="35" spans="1:12" ht="12.6" x14ac:dyDescent="0.25">
      <c r="A35" s="1" t="s">
        <v>340</v>
      </c>
      <c r="B35" s="40" t="s">
        <v>88</v>
      </c>
      <c r="C35" s="60">
        <v>10765</v>
      </c>
      <c r="D35" s="61">
        <v>257.12</v>
      </c>
      <c r="E35" s="43">
        <f t="shared" si="0"/>
        <v>41.867610454262604</v>
      </c>
      <c r="F35" s="62">
        <v>8.9</v>
      </c>
      <c r="G35" s="63">
        <v>1267.97</v>
      </c>
      <c r="H35" s="62">
        <v>105</v>
      </c>
      <c r="I35" s="62">
        <v>78</v>
      </c>
      <c r="J35" s="64">
        <v>0.88</v>
      </c>
      <c r="K35" s="63">
        <v>1300</v>
      </c>
      <c r="L35" s="6" t="s">
        <v>340</v>
      </c>
    </row>
    <row r="36" spans="1:12" ht="12.6" x14ac:dyDescent="0.25">
      <c r="A36" s="1" t="s">
        <v>341</v>
      </c>
      <c r="B36" s="40" t="s">
        <v>31</v>
      </c>
      <c r="C36" s="60">
        <v>1143528</v>
      </c>
      <c r="D36" s="61">
        <v>390.97</v>
      </c>
      <c r="E36" s="43">
        <f t="shared" si="0"/>
        <v>2924.8484538455632</v>
      </c>
      <c r="F36" s="62">
        <v>8.5</v>
      </c>
      <c r="G36" s="63">
        <v>180366.14</v>
      </c>
      <c r="H36" s="62">
        <v>124</v>
      </c>
      <c r="I36" s="62">
        <v>128</v>
      </c>
      <c r="J36" s="64">
        <v>1.1499999999999999</v>
      </c>
      <c r="K36" s="63">
        <v>255192</v>
      </c>
      <c r="L36" s="6" t="s">
        <v>341</v>
      </c>
    </row>
    <row r="37" spans="1:12" ht="12.6" x14ac:dyDescent="0.25">
      <c r="A37" s="1" t="s">
        <v>342</v>
      </c>
      <c r="B37" s="40" t="s">
        <v>89</v>
      </c>
      <c r="C37" s="60">
        <v>70580</v>
      </c>
      <c r="D37" s="61">
        <v>647.45000000000005</v>
      </c>
      <c r="E37" s="43">
        <f t="shared" si="0"/>
        <v>109.01227894045871</v>
      </c>
      <c r="F37" s="62">
        <v>6.7</v>
      </c>
      <c r="G37" s="63">
        <v>10917.21</v>
      </c>
      <c r="H37" s="62">
        <v>121</v>
      </c>
      <c r="I37" s="62">
        <v>125</v>
      </c>
      <c r="J37" s="64">
        <v>0.99399999999999999</v>
      </c>
      <c r="K37" s="63">
        <v>12045</v>
      </c>
      <c r="L37" s="6" t="s">
        <v>342</v>
      </c>
    </row>
    <row r="38" spans="1:12" ht="12.6" x14ac:dyDescent="0.25">
      <c r="A38" s="1" t="s">
        <v>343</v>
      </c>
      <c r="B38" s="40" t="s">
        <v>90</v>
      </c>
      <c r="C38" s="60">
        <v>15561</v>
      </c>
      <c r="D38" s="61">
        <v>380.42</v>
      </c>
      <c r="E38" s="43">
        <f t="shared" si="0"/>
        <v>40.904789443246933</v>
      </c>
      <c r="F38" s="62">
        <v>6.9</v>
      </c>
      <c r="G38" s="63">
        <v>1832.11</v>
      </c>
      <c r="H38" s="62">
        <v>63</v>
      </c>
      <c r="I38" s="62">
        <v>80</v>
      </c>
      <c r="J38" s="64">
        <v>0.6</v>
      </c>
      <c r="K38" s="63">
        <v>1601</v>
      </c>
      <c r="L38" s="6" t="s">
        <v>343</v>
      </c>
    </row>
    <row r="39" spans="1:12" ht="12.6" x14ac:dyDescent="0.25">
      <c r="A39" s="1" t="s">
        <v>344</v>
      </c>
      <c r="B39" s="40" t="s">
        <v>91</v>
      </c>
      <c r="C39" s="60">
        <v>27038</v>
      </c>
      <c r="D39" s="61">
        <v>286.01</v>
      </c>
      <c r="E39" s="43">
        <f t="shared" si="0"/>
        <v>94.535156113422616</v>
      </c>
      <c r="F39" s="62">
        <v>8</v>
      </c>
      <c r="G39" s="63">
        <v>3444.15</v>
      </c>
      <c r="H39" s="62">
        <v>71</v>
      </c>
      <c r="I39" s="62">
        <v>96</v>
      </c>
      <c r="J39" s="64">
        <v>0.92500000000000004</v>
      </c>
      <c r="K39" s="63">
        <v>2669</v>
      </c>
      <c r="L39" s="6" t="s">
        <v>344</v>
      </c>
    </row>
    <row r="40" spans="1:12" ht="12.6" x14ac:dyDescent="0.25">
      <c r="A40" s="1" t="s">
        <v>345</v>
      </c>
      <c r="B40" s="40" t="s">
        <v>33</v>
      </c>
      <c r="C40" s="60">
        <v>55782</v>
      </c>
      <c r="D40" s="61">
        <v>690.43</v>
      </c>
      <c r="E40" s="43">
        <f t="shared" si="0"/>
        <v>80.79312891965877</v>
      </c>
      <c r="F40" s="62">
        <v>7.5</v>
      </c>
      <c r="G40" s="63">
        <v>6527.08</v>
      </c>
      <c r="H40" s="62">
        <v>79</v>
      </c>
      <c r="I40" s="62">
        <v>87</v>
      </c>
      <c r="J40" s="64">
        <v>0.61</v>
      </c>
      <c r="K40" s="63">
        <v>6720</v>
      </c>
      <c r="L40" s="6" t="s">
        <v>345</v>
      </c>
    </row>
    <row r="41" spans="1:12" ht="12.6" x14ac:dyDescent="0.25">
      <c r="A41" s="1" t="s">
        <v>346</v>
      </c>
      <c r="B41" s="40" t="s">
        <v>92</v>
      </c>
      <c r="C41" s="60">
        <v>88830</v>
      </c>
      <c r="D41" s="61">
        <v>413.5</v>
      </c>
      <c r="E41" s="43">
        <f t="shared" si="0"/>
        <v>214.82466747279324</v>
      </c>
      <c r="F41" s="62">
        <v>6.7</v>
      </c>
      <c r="G41" s="63">
        <v>13686.54</v>
      </c>
      <c r="H41" s="62">
        <v>96</v>
      </c>
      <c r="I41" s="62">
        <v>100</v>
      </c>
      <c r="J41" s="64">
        <v>0.61</v>
      </c>
      <c r="K41" s="63">
        <v>10448</v>
      </c>
      <c r="L41" s="6" t="s">
        <v>346</v>
      </c>
    </row>
    <row r="42" spans="1:12" ht="12.6" x14ac:dyDescent="0.25">
      <c r="A42" s="1" t="s">
        <v>347</v>
      </c>
      <c r="B42" s="40" t="s">
        <v>93</v>
      </c>
      <c r="C42" s="60">
        <v>16757</v>
      </c>
      <c r="D42" s="61">
        <v>355.78</v>
      </c>
      <c r="E42" s="43">
        <f t="shared" si="0"/>
        <v>47.099331047276408</v>
      </c>
      <c r="F42" s="62">
        <v>8.6999999999999993</v>
      </c>
      <c r="G42" s="63">
        <v>2280.65</v>
      </c>
      <c r="H42" s="62">
        <v>33</v>
      </c>
      <c r="I42" s="62">
        <v>42</v>
      </c>
      <c r="J42" s="64">
        <v>0.67</v>
      </c>
      <c r="K42" s="63">
        <v>1075</v>
      </c>
      <c r="L42" s="6" t="s">
        <v>347</v>
      </c>
    </row>
    <row r="43" spans="1:12" ht="12.6" x14ac:dyDescent="0.25">
      <c r="A43" s="1" t="s">
        <v>348</v>
      </c>
      <c r="B43" s="40" t="s">
        <v>94</v>
      </c>
      <c r="C43" s="60">
        <v>37090</v>
      </c>
      <c r="D43" s="61">
        <v>217.81</v>
      </c>
      <c r="E43" s="43">
        <f t="shared" si="0"/>
        <v>170.28602910793811</v>
      </c>
      <c r="F43" s="62">
        <v>7.6</v>
      </c>
      <c r="G43" s="63">
        <v>5109.53</v>
      </c>
      <c r="H43" s="62">
        <v>87</v>
      </c>
      <c r="I43" s="62">
        <v>99</v>
      </c>
      <c r="J43" s="64">
        <v>0.69499999999999995</v>
      </c>
      <c r="K43" s="63">
        <v>4392</v>
      </c>
      <c r="L43" s="6" t="s">
        <v>348</v>
      </c>
    </row>
    <row r="44" spans="1:12" ht="12.6" x14ac:dyDescent="0.25">
      <c r="A44" s="1" t="s">
        <v>349</v>
      </c>
      <c r="B44" s="40" t="s">
        <v>95</v>
      </c>
      <c r="C44" s="60">
        <v>23472</v>
      </c>
      <c r="D44" s="61">
        <v>281.42</v>
      </c>
      <c r="E44" s="43">
        <f t="shared" si="0"/>
        <v>83.405585956932697</v>
      </c>
      <c r="F44" s="62">
        <v>7</v>
      </c>
      <c r="G44" s="63">
        <v>2527.7600000000002</v>
      </c>
      <c r="H44" s="62">
        <v>128</v>
      </c>
      <c r="I44" s="62">
        <v>131</v>
      </c>
      <c r="J44" s="64">
        <v>0.53</v>
      </c>
      <c r="K44" s="63">
        <v>5321</v>
      </c>
      <c r="L44" s="6" t="s">
        <v>349</v>
      </c>
    </row>
    <row r="45" spans="1:12" ht="12.6" x14ac:dyDescent="0.25">
      <c r="A45" s="1" t="s">
        <v>350</v>
      </c>
      <c r="B45" s="40" t="s">
        <v>96</v>
      </c>
      <c r="C45" s="60">
        <v>15445</v>
      </c>
      <c r="D45" s="61">
        <v>442.18</v>
      </c>
      <c r="E45" s="43">
        <f t="shared" si="0"/>
        <v>34.929214347098466</v>
      </c>
      <c r="F45" s="62">
        <v>7.6</v>
      </c>
      <c r="G45" s="63">
        <v>1612</v>
      </c>
      <c r="H45" s="62">
        <v>49</v>
      </c>
      <c r="I45" s="62">
        <v>51</v>
      </c>
      <c r="J45" s="64">
        <v>0.49</v>
      </c>
      <c r="K45" s="63">
        <v>1668</v>
      </c>
      <c r="L45" s="6" t="s">
        <v>350</v>
      </c>
    </row>
    <row r="46" spans="1:12" ht="12.6" x14ac:dyDescent="0.25">
      <c r="A46" s="1" t="s">
        <v>353</v>
      </c>
      <c r="B46" s="40" t="s">
        <v>97</v>
      </c>
      <c r="C46" s="60">
        <v>20097</v>
      </c>
      <c r="D46" s="61">
        <v>156.25</v>
      </c>
      <c r="E46" s="43">
        <f t="shared" si="0"/>
        <v>128.6208</v>
      </c>
      <c r="F46" s="62">
        <v>8.3000000000000007</v>
      </c>
      <c r="G46" s="63">
        <v>2887.51</v>
      </c>
      <c r="H46" s="62">
        <v>68</v>
      </c>
      <c r="I46" s="62">
        <v>89</v>
      </c>
      <c r="J46" s="64">
        <v>0.82</v>
      </c>
      <c r="K46" s="63">
        <v>2035</v>
      </c>
      <c r="L46" s="6" t="s">
        <v>353</v>
      </c>
    </row>
    <row r="47" spans="1:12" ht="12.6" x14ac:dyDescent="0.25">
      <c r="A47" s="1" t="s">
        <v>354</v>
      </c>
      <c r="B47" s="40" t="s">
        <v>98</v>
      </c>
      <c r="C47" s="60">
        <v>11408</v>
      </c>
      <c r="D47" s="61">
        <v>295.23</v>
      </c>
      <c r="E47" s="43">
        <f t="shared" si="0"/>
        <v>38.641059512922126</v>
      </c>
      <c r="F47" s="62">
        <v>9.3000000000000007</v>
      </c>
      <c r="G47" s="63">
        <v>1192.46</v>
      </c>
      <c r="H47" s="62">
        <v>18</v>
      </c>
      <c r="I47" s="62">
        <v>27</v>
      </c>
      <c r="J47" s="64">
        <v>0.67</v>
      </c>
      <c r="K47" s="63">
        <v>635</v>
      </c>
      <c r="L47" s="6" t="s">
        <v>354</v>
      </c>
    </row>
    <row r="48" spans="1:12" ht="12.6" x14ac:dyDescent="0.25">
      <c r="A48" s="1" t="s">
        <v>355</v>
      </c>
      <c r="B48" s="40" t="s">
        <v>356</v>
      </c>
      <c r="C48" s="60">
        <v>34329</v>
      </c>
      <c r="D48" s="61">
        <v>817.84</v>
      </c>
      <c r="E48" s="43">
        <f t="shared" si="0"/>
        <v>41.975202973686784</v>
      </c>
      <c r="F48" s="62">
        <v>9.1999999999999993</v>
      </c>
      <c r="G48" s="63">
        <v>4534.2700000000004</v>
      </c>
      <c r="H48" s="62">
        <v>57</v>
      </c>
      <c r="I48" s="62">
        <v>58</v>
      </c>
      <c r="J48" s="64">
        <v>0.5</v>
      </c>
      <c r="K48" s="63">
        <v>2690</v>
      </c>
      <c r="L48" s="6" t="s">
        <v>355</v>
      </c>
    </row>
    <row r="49" spans="1:12" ht="12.6" x14ac:dyDescent="0.25">
      <c r="A49" s="1" t="s">
        <v>357</v>
      </c>
      <c r="B49" s="40" t="s">
        <v>100</v>
      </c>
      <c r="C49" s="60">
        <v>107928</v>
      </c>
      <c r="D49" s="61">
        <v>468.54</v>
      </c>
      <c r="E49" s="43">
        <f t="shared" si="0"/>
        <v>230.34959661928542</v>
      </c>
      <c r="F49" s="62">
        <v>6.9</v>
      </c>
      <c r="G49" s="63">
        <v>17205.169999999998</v>
      </c>
      <c r="H49" s="62">
        <v>112</v>
      </c>
      <c r="I49" s="62">
        <v>121</v>
      </c>
      <c r="J49" s="64">
        <v>0.81</v>
      </c>
      <c r="K49" s="63">
        <v>15242</v>
      </c>
      <c r="L49" s="6" t="s">
        <v>357</v>
      </c>
    </row>
    <row r="50" spans="1:12" ht="12.6" x14ac:dyDescent="0.25">
      <c r="A50" s="1" t="s">
        <v>358</v>
      </c>
      <c r="B50" s="40" t="s">
        <v>101</v>
      </c>
      <c r="C50" s="60">
        <v>328999</v>
      </c>
      <c r="D50" s="61">
        <v>233.7</v>
      </c>
      <c r="E50" s="43">
        <f t="shared" si="0"/>
        <v>1407.7834830979889</v>
      </c>
      <c r="F50" s="62">
        <v>9.4</v>
      </c>
      <c r="G50" s="63">
        <v>50401.01</v>
      </c>
      <c r="H50" s="62">
        <v>99</v>
      </c>
      <c r="I50" s="62">
        <v>88</v>
      </c>
      <c r="J50" s="64">
        <v>0.87</v>
      </c>
      <c r="K50" s="63">
        <v>40204</v>
      </c>
      <c r="L50" s="6" t="s">
        <v>358</v>
      </c>
    </row>
    <row r="51" spans="1:12" ht="12.6" x14ac:dyDescent="0.25">
      <c r="A51" s="1" t="s">
        <v>359</v>
      </c>
      <c r="B51" s="40" t="s">
        <v>102</v>
      </c>
      <c r="C51" s="60">
        <v>51019</v>
      </c>
      <c r="D51" s="61">
        <v>382.33</v>
      </c>
      <c r="E51" s="43">
        <f t="shared" si="0"/>
        <v>133.44231423116156</v>
      </c>
      <c r="F51" s="62">
        <v>10.7</v>
      </c>
      <c r="G51" s="63">
        <v>6998.04</v>
      </c>
      <c r="H51" s="62">
        <v>10</v>
      </c>
      <c r="I51" s="62">
        <v>32</v>
      </c>
      <c r="J51" s="64">
        <v>0.55500000000000005</v>
      </c>
      <c r="K51" s="63">
        <v>2911</v>
      </c>
      <c r="L51" s="6" t="s">
        <v>359</v>
      </c>
    </row>
    <row r="52" spans="1:12" ht="12.6" x14ac:dyDescent="0.25">
      <c r="A52" s="1" t="s">
        <v>360</v>
      </c>
      <c r="B52" s="40" t="s">
        <v>103</v>
      </c>
      <c r="C52" s="60">
        <v>2246</v>
      </c>
      <c r="D52" s="61">
        <v>415.16</v>
      </c>
      <c r="E52" s="43">
        <f t="shared" si="0"/>
        <v>5.4099624241256379</v>
      </c>
      <c r="F52" s="62">
        <v>5.0999999999999996</v>
      </c>
      <c r="G52" s="63">
        <v>197.92</v>
      </c>
      <c r="H52" s="62">
        <v>125</v>
      </c>
      <c r="I52" s="62">
        <v>115</v>
      </c>
      <c r="J52" s="64">
        <v>0.48</v>
      </c>
      <c r="K52" s="63">
        <v>674</v>
      </c>
      <c r="L52" s="6" t="s">
        <v>360</v>
      </c>
    </row>
    <row r="53" spans="1:12" ht="12.6" x14ac:dyDescent="0.25">
      <c r="A53" s="1" t="s">
        <v>361</v>
      </c>
      <c r="B53" s="40" t="s">
        <v>104</v>
      </c>
      <c r="C53" s="60">
        <v>37649</v>
      </c>
      <c r="D53" s="61">
        <v>315.61</v>
      </c>
      <c r="E53" s="43">
        <f t="shared" si="0"/>
        <v>119.28962960615949</v>
      </c>
      <c r="F53" s="62">
        <v>6.8</v>
      </c>
      <c r="G53" s="63">
        <v>5494.18</v>
      </c>
      <c r="H53" s="62">
        <v>88</v>
      </c>
      <c r="I53" s="62">
        <v>84</v>
      </c>
      <c r="J53" s="64">
        <v>0.85</v>
      </c>
      <c r="K53" s="63">
        <v>4698</v>
      </c>
      <c r="L53" s="6" t="s">
        <v>361</v>
      </c>
    </row>
    <row r="54" spans="1:12" ht="12.6" x14ac:dyDescent="0.25">
      <c r="A54" s="1" t="s">
        <v>362</v>
      </c>
      <c r="B54" s="40" t="s">
        <v>105</v>
      </c>
      <c r="C54" s="60">
        <v>75907</v>
      </c>
      <c r="D54" s="61">
        <v>142.44</v>
      </c>
      <c r="E54" s="43">
        <f t="shared" si="0"/>
        <v>532.90508284189832</v>
      </c>
      <c r="F54" s="62">
        <v>10.3</v>
      </c>
      <c r="G54" s="63">
        <v>10441.34</v>
      </c>
      <c r="H54" s="62">
        <v>113</v>
      </c>
      <c r="I54" s="62">
        <v>113</v>
      </c>
      <c r="J54" s="64">
        <v>0.84</v>
      </c>
      <c r="K54" s="63">
        <v>12089</v>
      </c>
      <c r="L54" s="6" t="s">
        <v>362</v>
      </c>
    </row>
    <row r="55" spans="1:12" ht="12.6" x14ac:dyDescent="0.25">
      <c r="A55" s="1" t="s">
        <v>363</v>
      </c>
      <c r="B55" s="40" t="s">
        <v>106</v>
      </c>
      <c r="C55" s="60">
        <v>6902</v>
      </c>
      <c r="D55" s="61">
        <v>315.14</v>
      </c>
      <c r="E55" s="43">
        <f t="shared" si="0"/>
        <v>21.901377165704133</v>
      </c>
      <c r="F55" s="62">
        <v>7.2</v>
      </c>
      <c r="G55" s="63">
        <v>772.78</v>
      </c>
      <c r="H55" s="62">
        <v>92</v>
      </c>
      <c r="I55" s="62">
        <v>73</v>
      </c>
      <c r="J55" s="64">
        <v>0.53</v>
      </c>
      <c r="K55" s="63">
        <v>902</v>
      </c>
      <c r="L55" s="6" t="s">
        <v>363</v>
      </c>
    </row>
    <row r="56" spans="1:12" ht="12.6" x14ac:dyDescent="0.25">
      <c r="A56" s="1" t="s">
        <v>364</v>
      </c>
      <c r="B56" s="40" t="s">
        <v>107</v>
      </c>
      <c r="C56" s="60">
        <v>26016</v>
      </c>
      <c r="D56" s="61">
        <v>179.64</v>
      </c>
      <c r="E56" s="43">
        <f t="shared" si="0"/>
        <v>144.82297929191719</v>
      </c>
      <c r="F56" s="62">
        <v>6</v>
      </c>
      <c r="G56" s="63">
        <v>4359.97</v>
      </c>
      <c r="H56" s="62">
        <v>97</v>
      </c>
      <c r="I56" s="62">
        <v>108</v>
      </c>
      <c r="J56" s="64">
        <v>0.7</v>
      </c>
      <c r="K56" s="65">
        <v>2792</v>
      </c>
      <c r="L56" s="6" t="s">
        <v>364</v>
      </c>
    </row>
    <row r="57" spans="1:12" ht="12.6" x14ac:dyDescent="0.25">
      <c r="A57" s="1" t="s">
        <v>365</v>
      </c>
      <c r="B57" s="40" t="s">
        <v>108</v>
      </c>
      <c r="C57" s="60">
        <v>17133</v>
      </c>
      <c r="D57" s="61">
        <v>273.94</v>
      </c>
      <c r="E57" s="43">
        <f t="shared" si="0"/>
        <v>62.542892604219901</v>
      </c>
      <c r="F57" s="62">
        <v>7.5</v>
      </c>
      <c r="G57" s="63">
        <v>2158.0500000000002</v>
      </c>
      <c r="H57" s="62">
        <v>72</v>
      </c>
      <c r="I57" s="62">
        <v>95</v>
      </c>
      <c r="J57" s="64">
        <v>0.86</v>
      </c>
      <c r="K57" s="63">
        <v>1282</v>
      </c>
      <c r="L57" s="6" t="s">
        <v>365</v>
      </c>
    </row>
    <row r="58" spans="1:12" ht="12.6" x14ac:dyDescent="0.25">
      <c r="A58" s="1" t="s">
        <v>366</v>
      </c>
      <c r="B58" s="40" t="s">
        <v>109</v>
      </c>
      <c r="C58" s="60">
        <v>10829</v>
      </c>
      <c r="D58" s="61">
        <v>133.25</v>
      </c>
      <c r="E58" s="43">
        <f t="shared" si="0"/>
        <v>81.268292682926827</v>
      </c>
      <c r="F58" s="62">
        <v>9.1999999999999993</v>
      </c>
      <c r="G58" s="63">
        <v>1000.95</v>
      </c>
      <c r="H58" s="62">
        <v>122</v>
      </c>
      <c r="I58" s="62">
        <v>118</v>
      </c>
      <c r="J58" s="64">
        <v>0.63</v>
      </c>
      <c r="K58" s="63">
        <v>2656</v>
      </c>
      <c r="L58" s="6" t="s">
        <v>366</v>
      </c>
    </row>
    <row r="59" spans="1:12" ht="12.6" x14ac:dyDescent="0.25">
      <c r="A59" s="1" t="s">
        <v>367</v>
      </c>
      <c r="B59" s="40" t="s">
        <v>110</v>
      </c>
      <c r="C59" s="60">
        <v>23810</v>
      </c>
      <c r="D59" s="61">
        <v>435.52</v>
      </c>
      <c r="E59" s="43">
        <f t="shared" si="0"/>
        <v>54.670279206465835</v>
      </c>
      <c r="F59" s="62">
        <v>8.1</v>
      </c>
      <c r="G59" s="63">
        <v>2949.58</v>
      </c>
      <c r="H59" s="62">
        <v>2</v>
      </c>
      <c r="I59" s="62">
        <v>33</v>
      </c>
      <c r="J59" s="64">
        <v>0.61899999999999999</v>
      </c>
      <c r="K59" s="63">
        <v>965</v>
      </c>
      <c r="L59" s="6" t="s">
        <v>367</v>
      </c>
    </row>
    <row r="60" spans="1:12" ht="12.6" x14ac:dyDescent="0.25">
      <c r="A60" s="1" t="s">
        <v>368</v>
      </c>
      <c r="B60" s="40" t="s">
        <v>111</v>
      </c>
      <c r="C60" s="60">
        <v>413546</v>
      </c>
      <c r="D60" s="61">
        <v>515.55999999999995</v>
      </c>
      <c r="E60" s="43">
        <f t="shared" si="0"/>
        <v>802.12972301962918</v>
      </c>
      <c r="F60" s="62">
        <v>8</v>
      </c>
      <c r="G60" s="63">
        <v>83274.37</v>
      </c>
      <c r="H60" s="62">
        <v>120</v>
      </c>
      <c r="I60" s="62">
        <v>129</v>
      </c>
      <c r="J60" s="64">
        <v>1.0449999999999999</v>
      </c>
      <c r="K60" s="63">
        <v>84131</v>
      </c>
      <c r="L60" s="6" t="s">
        <v>368</v>
      </c>
    </row>
    <row r="61" spans="1:12" ht="12.6" x14ac:dyDescent="0.25">
      <c r="A61" s="1" t="s">
        <v>369</v>
      </c>
      <c r="B61" s="40" t="s">
        <v>112</v>
      </c>
      <c r="C61" s="60">
        <v>36620</v>
      </c>
      <c r="D61" s="61">
        <v>496.3</v>
      </c>
      <c r="E61" s="43">
        <f t="shared" si="0"/>
        <v>73.786016522264759</v>
      </c>
      <c r="F61" s="62">
        <v>7.4</v>
      </c>
      <c r="G61" s="63">
        <v>4786.3599999999997</v>
      </c>
      <c r="H61" s="62">
        <v>115</v>
      </c>
      <c r="I61" s="62">
        <v>107</v>
      </c>
      <c r="J61" s="64">
        <v>0.72</v>
      </c>
      <c r="K61" s="63">
        <v>5049</v>
      </c>
      <c r="L61" s="6" t="s">
        <v>369</v>
      </c>
    </row>
    <row r="62" spans="1:12" ht="12.6" x14ac:dyDescent="0.25">
      <c r="A62" s="1" t="s">
        <v>370</v>
      </c>
      <c r="B62" s="40" t="s">
        <v>113</v>
      </c>
      <c r="C62" s="60">
        <v>12246</v>
      </c>
      <c r="D62" s="61">
        <v>431.68</v>
      </c>
      <c r="E62" s="43">
        <f t="shared" si="0"/>
        <v>28.368235730170497</v>
      </c>
      <c r="F62" s="62">
        <v>7</v>
      </c>
      <c r="G62" s="63">
        <v>1520.77</v>
      </c>
      <c r="H62" s="62">
        <v>15</v>
      </c>
      <c r="I62" s="62">
        <v>48</v>
      </c>
      <c r="J62" s="64">
        <v>0.38</v>
      </c>
      <c r="K62" s="63">
        <v>927</v>
      </c>
      <c r="L62" s="6" t="s">
        <v>370</v>
      </c>
    </row>
    <row r="63" spans="1:12" ht="12.6" x14ac:dyDescent="0.25">
      <c r="A63" s="1" t="s">
        <v>371</v>
      </c>
      <c r="B63" s="40" t="s">
        <v>114</v>
      </c>
      <c r="C63" s="60">
        <v>13251</v>
      </c>
      <c r="D63" s="61">
        <v>320.68</v>
      </c>
      <c r="E63" s="43">
        <f t="shared" si="0"/>
        <v>41.321566670824495</v>
      </c>
      <c r="F63" s="62">
        <v>5.3</v>
      </c>
      <c r="G63" s="63">
        <v>1644.5</v>
      </c>
      <c r="H63" s="62">
        <v>110</v>
      </c>
      <c r="I63" s="62">
        <v>102</v>
      </c>
      <c r="J63" s="64">
        <v>0.68</v>
      </c>
      <c r="K63" s="63">
        <v>1750</v>
      </c>
      <c r="L63" s="6" t="s">
        <v>371</v>
      </c>
    </row>
    <row r="64" spans="1:12" ht="12.6" x14ac:dyDescent="0.25">
      <c r="A64" s="1" t="s">
        <v>372</v>
      </c>
      <c r="B64" s="40" t="s">
        <v>115</v>
      </c>
      <c r="C64" s="60">
        <v>8645</v>
      </c>
      <c r="D64" s="61">
        <v>85.93</v>
      </c>
      <c r="E64" s="43">
        <f t="shared" si="0"/>
        <v>100.60514372163388</v>
      </c>
      <c r="F64" s="62">
        <v>6.5</v>
      </c>
      <c r="G64" s="63">
        <v>985.32</v>
      </c>
      <c r="H64" s="62">
        <v>114</v>
      </c>
      <c r="I64" s="62">
        <v>111</v>
      </c>
      <c r="J64" s="64">
        <v>0.64500000000000002</v>
      </c>
      <c r="K64" s="63">
        <v>1629</v>
      </c>
      <c r="L64" s="6" t="s">
        <v>372</v>
      </c>
    </row>
    <row r="65" spans="1:12" ht="12.6" x14ac:dyDescent="0.25">
      <c r="A65" s="1" t="s">
        <v>373</v>
      </c>
      <c r="B65" s="40" t="s">
        <v>116</v>
      </c>
      <c r="C65" s="60">
        <v>30917</v>
      </c>
      <c r="D65" s="61">
        <v>625.49</v>
      </c>
      <c r="E65" s="43">
        <f t="shared" si="0"/>
        <v>49.428448096692193</v>
      </c>
      <c r="F65" s="62">
        <v>9</v>
      </c>
      <c r="G65" s="63">
        <v>3951.72</v>
      </c>
      <c r="H65" s="62">
        <v>83</v>
      </c>
      <c r="I65" s="62">
        <v>41</v>
      </c>
      <c r="J65" s="64">
        <v>0.42</v>
      </c>
      <c r="K65" s="63">
        <v>4533</v>
      </c>
      <c r="L65" s="6" t="s">
        <v>373</v>
      </c>
    </row>
    <row r="66" spans="1:12" ht="12.6" x14ac:dyDescent="0.25">
      <c r="A66" s="1" t="s">
        <v>374</v>
      </c>
      <c r="B66" s="40" t="s">
        <v>117</v>
      </c>
      <c r="C66" s="60">
        <v>10712</v>
      </c>
      <c r="D66" s="61">
        <v>130.31</v>
      </c>
      <c r="E66" s="43">
        <f t="shared" si="0"/>
        <v>82.203975136213643</v>
      </c>
      <c r="F66" s="62">
        <v>7.1</v>
      </c>
      <c r="G66" s="63">
        <v>1127.69</v>
      </c>
      <c r="H66" s="62">
        <v>119</v>
      </c>
      <c r="I66" s="62">
        <v>109</v>
      </c>
      <c r="J66" s="64">
        <v>0.62</v>
      </c>
      <c r="K66" s="63">
        <v>2197</v>
      </c>
      <c r="L66" s="6" t="s">
        <v>374</v>
      </c>
    </row>
    <row r="67" spans="1:12" ht="12.6" x14ac:dyDescent="0.25">
      <c r="A67" s="1" t="s">
        <v>375</v>
      </c>
      <c r="B67" s="40" t="s">
        <v>118</v>
      </c>
      <c r="C67" s="60">
        <v>100073</v>
      </c>
      <c r="D67" s="61">
        <v>387.01</v>
      </c>
      <c r="E67" s="43">
        <f t="shared" si="0"/>
        <v>258.57988165680473</v>
      </c>
      <c r="F67" s="62">
        <v>6.9</v>
      </c>
      <c r="G67" s="63">
        <v>9761.0400000000009</v>
      </c>
      <c r="H67" s="62">
        <v>29</v>
      </c>
      <c r="I67" s="62">
        <v>54</v>
      </c>
      <c r="J67" s="64">
        <v>0.89</v>
      </c>
      <c r="K67" s="63">
        <v>8463</v>
      </c>
      <c r="L67" s="6" t="s">
        <v>375</v>
      </c>
    </row>
    <row r="68" spans="1:12" ht="12.6" x14ac:dyDescent="0.25">
      <c r="A68" s="1" t="s">
        <v>376</v>
      </c>
      <c r="B68" s="40" t="s">
        <v>119</v>
      </c>
      <c r="C68" s="60">
        <v>14794</v>
      </c>
      <c r="D68" s="61">
        <v>470.86</v>
      </c>
      <c r="E68" s="43">
        <f t="shared" si="0"/>
        <v>31.419105466593042</v>
      </c>
      <c r="F68" s="62">
        <v>8.1999999999999993</v>
      </c>
      <c r="G68" s="63">
        <v>1620.01</v>
      </c>
      <c r="H68" s="62">
        <v>116</v>
      </c>
      <c r="I68" s="62">
        <v>101</v>
      </c>
      <c r="J68" s="64">
        <v>0.72</v>
      </c>
      <c r="K68" s="63">
        <v>2472</v>
      </c>
      <c r="L68" s="6" t="s">
        <v>376</v>
      </c>
    </row>
    <row r="69" spans="1:12" ht="12.6" x14ac:dyDescent="0.25">
      <c r="A69" s="1" t="s">
        <v>377</v>
      </c>
      <c r="B69" s="40" t="s">
        <v>378</v>
      </c>
      <c r="C69" s="60">
        <v>23066</v>
      </c>
      <c r="D69" s="61">
        <v>209.73</v>
      </c>
      <c r="E69" s="43">
        <f t="shared" si="0"/>
        <v>109.97949744910123</v>
      </c>
      <c r="F69" s="62">
        <v>6.9</v>
      </c>
      <c r="G69" s="63">
        <v>3262.8</v>
      </c>
      <c r="H69" s="62">
        <v>94</v>
      </c>
      <c r="I69" s="62">
        <v>114</v>
      </c>
      <c r="J69" s="64">
        <v>0.82</v>
      </c>
      <c r="K69" s="63">
        <v>3010</v>
      </c>
      <c r="L69" s="6" t="s">
        <v>377</v>
      </c>
    </row>
    <row r="70" spans="1:12" ht="12.6" x14ac:dyDescent="0.25">
      <c r="A70" s="1" t="s">
        <v>379</v>
      </c>
      <c r="B70" s="40" t="s">
        <v>121</v>
      </c>
      <c r="C70" s="60">
        <v>11810</v>
      </c>
      <c r="D70" s="61">
        <v>211.61</v>
      </c>
      <c r="E70" s="43">
        <f t="shared" si="0"/>
        <v>55.81021690846368</v>
      </c>
      <c r="F70" s="62">
        <v>9.9</v>
      </c>
      <c r="G70" s="63">
        <v>1424.56</v>
      </c>
      <c r="H70" s="62">
        <v>109</v>
      </c>
      <c r="I70" s="62">
        <v>68</v>
      </c>
      <c r="J70" s="64">
        <v>0.83</v>
      </c>
      <c r="K70" s="63">
        <v>1887</v>
      </c>
      <c r="L70" s="6" t="s">
        <v>379</v>
      </c>
    </row>
    <row r="71" spans="1:12" ht="12.6" x14ac:dyDescent="0.25">
      <c r="A71" s="1" t="s">
        <v>380</v>
      </c>
      <c r="B71" s="40" t="s">
        <v>122</v>
      </c>
      <c r="C71" s="60">
        <v>11981</v>
      </c>
      <c r="D71" s="61">
        <v>191.3</v>
      </c>
      <c r="E71" s="43">
        <f t="shared" si="0"/>
        <v>62.629377940407736</v>
      </c>
      <c r="F71" s="62">
        <v>7.4</v>
      </c>
      <c r="G71" s="63">
        <v>1222.6099999999999</v>
      </c>
      <c r="H71" s="62">
        <v>123</v>
      </c>
      <c r="I71" s="62">
        <v>119</v>
      </c>
      <c r="J71" s="64">
        <v>0.59</v>
      </c>
      <c r="K71" s="63">
        <v>2884</v>
      </c>
      <c r="L71" s="6" t="s">
        <v>380</v>
      </c>
    </row>
    <row r="72" spans="1:12" ht="12.6" x14ac:dyDescent="0.25">
      <c r="A72" s="1" t="s">
        <v>381</v>
      </c>
      <c r="B72" s="40" t="s">
        <v>123</v>
      </c>
      <c r="C72" s="60">
        <v>15413</v>
      </c>
      <c r="D72" s="61">
        <v>314.39</v>
      </c>
      <c r="E72" s="43">
        <f t="shared" ref="E72:E102" si="1">C72/D72</f>
        <v>49.025096218073095</v>
      </c>
      <c r="F72" s="62">
        <v>6.6</v>
      </c>
      <c r="G72" s="63">
        <v>1901.32</v>
      </c>
      <c r="H72" s="62">
        <v>14</v>
      </c>
      <c r="I72" s="62">
        <v>57</v>
      </c>
      <c r="J72" s="64">
        <v>0.48</v>
      </c>
      <c r="K72" s="63">
        <v>946</v>
      </c>
      <c r="L72" s="6" t="s">
        <v>381</v>
      </c>
    </row>
    <row r="73" spans="1:12" ht="12.6" x14ac:dyDescent="0.25">
      <c r="A73" s="1" t="s">
        <v>382</v>
      </c>
      <c r="B73" s="40" t="s">
        <v>124</v>
      </c>
      <c r="C73" s="60">
        <v>35921</v>
      </c>
      <c r="D73" s="61">
        <v>340.78</v>
      </c>
      <c r="E73" s="43">
        <f t="shared" si="1"/>
        <v>105.40818123129293</v>
      </c>
      <c r="F73" s="62">
        <v>8</v>
      </c>
      <c r="G73" s="63">
        <v>4781.79</v>
      </c>
      <c r="H73" s="62">
        <v>81</v>
      </c>
      <c r="I73" s="62">
        <v>91</v>
      </c>
      <c r="J73" s="64">
        <v>0.80400000000000005</v>
      </c>
      <c r="K73" s="63">
        <v>3847</v>
      </c>
      <c r="L73" s="6" t="s">
        <v>382</v>
      </c>
    </row>
    <row r="74" spans="1:12" ht="12.6" x14ac:dyDescent="0.25">
      <c r="A74" s="1" t="s">
        <v>383</v>
      </c>
      <c r="B74" s="40" t="s">
        <v>384</v>
      </c>
      <c r="C74" s="60">
        <v>23857</v>
      </c>
      <c r="D74" s="61">
        <v>310.86</v>
      </c>
      <c r="E74" s="43">
        <f t="shared" si="1"/>
        <v>76.745158592292341</v>
      </c>
      <c r="F74" s="62">
        <v>9.8000000000000007</v>
      </c>
      <c r="G74" s="63">
        <v>3210.6</v>
      </c>
      <c r="H74" s="62">
        <v>58</v>
      </c>
      <c r="I74" s="62">
        <v>67</v>
      </c>
      <c r="J74" s="64">
        <v>0.73</v>
      </c>
      <c r="K74" s="63">
        <v>2044</v>
      </c>
      <c r="L74" s="6" t="s">
        <v>383</v>
      </c>
    </row>
    <row r="75" spans="1:12" ht="12.6" x14ac:dyDescent="0.25">
      <c r="A75" s="1" t="s">
        <v>385</v>
      </c>
      <c r="B75" s="40" t="s">
        <v>126</v>
      </c>
      <c r="C75" s="60">
        <v>17752</v>
      </c>
      <c r="D75" s="61">
        <v>483.1</v>
      </c>
      <c r="E75" s="43">
        <f t="shared" si="1"/>
        <v>36.746015317739598</v>
      </c>
      <c r="F75" s="62">
        <v>8.3000000000000007</v>
      </c>
      <c r="G75" s="63">
        <v>2434.09</v>
      </c>
      <c r="H75" s="62">
        <v>40</v>
      </c>
      <c r="I75" s="62">
        <v>56</v>
      </c>
      <c r="J75" s="64">
        <v>0.68</v>
      </c>
      <c r="K75" s="63">
        <v>1583</v>
      </c>
      <c r="L75" s="6" t="s">
        <v>385</v>
      </c>
    </row>
    <row r="76" spans="1:12" ht="12.6" x14ac:dyDescent="0.25">
      <c r="A76" s="1" t="s">
        <v>386</v>
      </c>
      <c r="B76" s="40" t="s">
        <v>127</v>
      </c>
      <c r="C76" s="60">
        <v>61002</v>
      </c>
      <c r="D76" s="61">
        <v>968.94</v>
      </c>
      <c r="E76" s="43">
        <f t="shared" si="1"/>
        <v>62.957458666171277</v>
      </c>
      <c r="F76" s="62">
        <v>8.4</v>
      </c>
      <c r="G76" s="63">
        <v>8337.5300000000007</v>
      </c>
      <c r="H76" s="62">
        <v>27</v>
      </c>
      <c r="I76" s="62">
        <v>59</v>
      </c>
      <c r="J76" s="64">
        <v>0.62</v>
      </c>
      <c r="K76" s="63">
        <v>4260</v>
      </c>
      <c r="L76" s="6" t="s">
        <v>386</v>
      </c>
    </row>
    <row r="77" spans="1:12" ht="12.6" x14ac:dyDescent="0.25">
      <c r="A77" s="1" t="s">
        <v>387</v>
      </c>
      <c r="B77" s="40" t="s">
        <v>128</v>
      </c>
      <c r="C77" s="60">
        <v>29867</v>
      </c>
      <c r="D77" s="61">
        <v>260.22000000000003</v>
      </c>
      <c r="E77" s="43">
        <f t="shared" si="1"/>
        <v>114.77595880408883</v>
      </c>
      <c r="F77" s="62">
        <v>7</v>
      </c>
      <c r="G77" s="63">
        <v>4246.46</v>
      </c>
      <c r="H77" s="62">
        <v>107</v>
      </c>
      <c r="I77" s="62">
        <v>120</v>
      </c>
      <c r="J77" s="64">
        <v>0.88</v>
      </c>
      <c r="K77" s="63">
        <v>3520</v>
      </c>
      <c r="L77" s="6" t="s">
        <v>387</v>
      </c>
    </row>
    <row r="78" spans="1:12" ht="12.6" x14ac:dyDescent="0.25">
      <c r="A78" s="1" t="s">
        <v>388</v>
      </c>
      <c r="B78" s="40" t="s">
        <v>129</v>
      </c>
      <c r="C78" s="60">
        <v>22959</v>
      </c>
      <c r="D78" s="61">
        <v>349.96</v>
      </c>
      <c r="E78" s="43">
        <f t="shared" si="1"/>
        <v>65.60464053034633</v>
      </c>
      <c r="F78" s="62">
        <v>8.8000000000000007</v>
      </c>
      <c r="G78" s="63">
        <v>1920.93</v>
      </c>
      <c r="H78" s="62">
        <v>9</v>
      </c>
      <c r="I78" s="62">
        <v>44</v>
      </c>
      <c r="J78" s="64">
        <v>0.51</v>
      </c>
      <c r="K78" s="63">
        <v>1545</v>
      </c>
      <c r="L78" s="6" t="s">
        <v>388</v>
      </c>
    </row>
    <row r="79" spans="1:12" ht="12.6" x14ac:dyDescent="0.25">
      <c r="A79" s="1" t="s">
        <v>389</v>
      </c>
      <c r="B79" s="40" t="s">
        <v>130</v>
      </c>
      <c r="C79" s="60">
        <v>37350</v>
      </c>
      <c r="D79" s="61">
        <v>265.16000000000003</v>
      </c>
      <c r="E79" s="43">
        <f t="shared" si="1"/>
        <v>140.85834967566751</v>
      </c>
      <c r="F79" s="62">
        <v>9</v>
      </c>
      <c r="G79" s="63">
        <v>6168.12</v>
      </c>
      <c r="H79" s="62">
        <v>32</v>
      </c>
      <c r="I79" s="62">
        <v>75</v>
      </c>
      <c r="J79" s="64">
        <v>0.86</v>
      </c>
      <c r="K79" s="63">
        <v>2866</v>
      </c>
      <c r="L79" s="6" t="s">
        <v>389</v>
      </c>
    </row>
    <row r="80" spans="1:12" ht="12.6" x14ac:dyDescent="0.25">
      <c r="A80" s="1" t="s">
        <v>390</v>
      </c>
      <c r="B80" s="40" t="s">
        <v>131</v>
      </c>
      <c r="C80" s="60">
        <v>465498</v>
      </c>
      <c r="D80" s="61">
        <v>336.4</v>
      </c>
      <c r="E80" s="43">
        <f t="shared" si="1"/>
        <v>1383.7633769322235</v>
      </c>
      <c r="F80" s="62">
        <v>9.6</v>
      </c>
      <c r="G80" s="63">
        <v>89457.15</v>
      </c>
      <c r="H80" s="62">
        <v>103</v>
      </c>
      <c r="I80" s="62">
        <v>112</v>
      </c>
      <c r="J80" s="64">
        <v>1.125</v>
      </c>
      <c r="K80" s="63">
        <v>62052</v>
      </c>
      <c r="L80" s="6" t="s">
        <v>390</v>
      </c>
    </row>
    <row r="81" spans="1:12" ht="12.6" x14ac:dyDescent="0.25">
      <c r="A81" s="1" t="s">
        <v>391</v>
      </c>
      <c r="B81" s="40" t="s">
        <v>132</v>
      </c>
      <c r="C81" s="60">
        <v>34097</v>
      </c>
      <c r="D81" s="61">
        <v>319.86</v>
      </c>
      <c r="E81" s="43">
        <f t="shared" si="1"/>
        <v>106.59976239604826</v>
      </c>
      <c r="F81" s="62">
        <v>9.9</v>
      </c>
      <c r="G81" s="63">
        <v>3946.16</v>
      </c>
      <c r="H81" s="62">
        <v>39</v>
      </c>
      <c r="I81" s="62">
        <v>37</v>
      </c>
      <c r="J81" s="64">
        <v>0.77</v>
      </c>
      <c r="K81" s="63">
        <v>2593</v>
      </c>
      <c r="L81" s="6" t="s">
        <v>391</v>
      </c>
    </row>
    <row r="82" spans="1:12" ht="12.6" x14ac:dyDescent="0.25">
      <c r="A82" s="1" t="s">
        <v>392</v>
      </c>
      <c r="B82" s="40" t="s">
        <v>133</v>
      </c>
      <c r="C82" s="60">
        <v>7285</v>
      </c>
      <c r="D82" s="61">
        <v>266.23</v>
      </c>
      <c r="E82" s="43">
        <f t="shared" si="1"/>
        <v>27.363557825939974</v>
      </c>
      <c r="F82" s="62">
        <v>6.2</v>
      </c>
      <c r="G82" s="63">
        <v>750.43</v>
      </c>
      <c r="H82" s="62">
        <v>127</v>
      </c>
      <c r="I82" s="62">
        <v>126</v>
      </c>
      <c r="J82" s="64">
        <v>0.73</v>
      </c>
      <c r="K82" s="63">
        <v>1591</v>
      </c>
      <c r="L82" s="6" t="s">
        <v>392</v>
      </c>
    </row>
    <row r="83" spans="1:12" ht="12.6" x14ac:dyDescent="0.25">
      <c r="A83" s="1" t="s">
        <v>393</v>
      </c>
      <c r="B83" s="40" t="s">
        <v>51</v>
      </c>
      <c r="C83" s="60">
        <v>9192</v>
      </c>
      <c r="D83" s="61">
        <v>191.49</v>
      </c>
      <c r="E83" s="43">
        <f t="shared" si="1"/>
        <v>48.002506658311134</v>
      </c>
      <c r="F83" s="62">
        <v>6.7</v>
      </c>
      <c r="G83" s="63">
        <v>1243.23</v>
      </c>
      <c r="H83" s="62">
        <v>77</v>
      </c>
      <c r="I83" s="62">
        <v>81</v>
      </c>
      <c r="J83" s="64">
        <v>0.7</v>
      </c>
      <c r="K83" s="63">
        <v>808</v>
      </c>
      <c r="L83" s="6" t="s">
        <v>393</v>
      </c>
    </row>
    <row r="84" spans="1:12" ht="12.6" x14ac:dyDescent="0.25">
      <c r="A84" s="1" t="s">
        <v>394</v>
      </c>
      <c r="B84" s="40" t="s">
        <v>52</v>
      </c>
      <c r="C84" s="60">
        <v>93805</v>
      </c>
      <c r="D84" s="61">
        <v>250.52</v>
      </c>
      <c r="E84" s="43">
        <f t="shared" si="1"/>
        <v>374.4411623822449</v>
      </c>
      <c r="F84" s="62">
        <v>7.2</v>
      </c>
      <c r="G84" s="63">
        <v>13572.9</v>
      </c>
      <c r="H84" s="62">
        <v>67</v>
      </c>
      <c r="I84" s="62">
        <v>77</v>
      </c>
      <c r="J84" s="64">
        <v>1.0900000000000001</v>
      </c>
      <c r="K84" s="63">
        <v>8719</v>
      </c>
      <c r="L84" s="6" t="s">
        <v>394</v>
      </c>
    </row>
    <row r="85" spans="1:12" ht="12.6" x14ac:dyDescent="0.25">
      <c r="A85" s="1" t="s">
        <v>395</v>
      </c>
      <c r="B85" s="40" t="s">
        <v>134</v>
      </c>
      <c r="C85" s="60">
        <v>22500</v>
      </c>
      <c r="D85" s="61">
        <v>597.55999999999995</v>
      </c>
      <c r="E85" s="43">
        <f t="shared" si="1"/>
        <v>37.653122698975835</v>
      </c>
      <c r="F85" s="62">
        <v>7.6</v>
      </c>
      <c r="G85" s="63">
        <v>2516.39</v>
      </c>
      <c r="H85" s="62">
        <v>93</v>
      </c>
      <c r="I85" s="62">
        <v>71</v>
      </c>
      <c r="J85" s="64">
        <v>0.73</v>
      </c>
      <c r="K85" s="63">
        <v>2351</v>
      </c>
      <c r="L85" s="6" t="s">
        <v>395</v>
      </c>
    </row>
    <row r="86" spans="1:12" ht="12.6" x14ac:dyDescent="0.25">
      <c r="A86" s="1" t="s">
        <v>396</v>
      </c>
      <c r="B86" s="40" t="s">
        <v>135</v>
      </c>
      <c r="C86" s="60">
        <v>82208</v>
      </c>
      <c r="D86" s="61">
        <v>849.09</v>
      </c>
      <c r="E86" s="43">
        <f t="shared" si="1"/>
        <v>96.818947343626704</v>
      </c>
      <c r="F86" s="62">
        <v>7.2</v>
      </c>
      <c r="G86" s="63">
        <v>11386.8</v>
      </c>
      <c r="H86" s="62">
        <v>75</v>
      </c>
      <c r="I86" s="62">
        <v>86</v>
      </c>
      <c r="J86" s="64">
        <v>0.74</v>
      </c>
      <c r="K86" s="63">
        <v>8094</v>
      </c>
      <c r="L86" s="6" t="s">
        <v>396</v>
      </c>
    </row>
    <row r="87" spans="1:12" ht="12.6" x14ac:dyDescent="0.25">
      <c r="A87" s="1" t="s">
        <v>397</v>
      </c>
      <c r="B87" s="40" t="s">
        <v>136</v>
      </c>
      <c r="C87" s="60">
        <v>26830</v>
      </c>
      <c r="D87" s="61">
        <v>473.82</v>
      </c>
      <c r="E87" s="43">
        <f t="shared" si="1"/>
        <v>56.624878645899287</v>
      </c>
      <c r="F87" s="62">
        <v>8.5</v>
      </c>
      <c r="G87" s="63">
        <v>3516.53</v>
      </c>
      <c r="H87" s="62">
        <v>19</v>
      </c>
      <c r="I87" s="62">
        <v>36</v>
      </c>
      <c r="J87" s="64">
        <v>0.63</v>
      </c>
      <c r="K87" s="63">
        <v>1445</v>
      </c>
      <c r="L87" s="6" t="s">
        <v>397</v>
      </c>
    </row>
    <row r="88" spans="1:12" ht="12.6" x14ac:dyDescent="0.25">
      <c r="A88" s="1" t="s">
        <v>398</v>
      </c>
      <c r="B88" s="40" t="s">
        <v>137</v>
      </c>
      <c r="C88" s="60">
        <v>21892</v>
      </c>
      <c r="D88" s="61">
        <v>535.53</v>
      </c>
      <c r="E88" s="43">
        <f t="shared" si="1"/>
        <v>40.87912908707262</v>
      </c>
      <c r="F88" s="62">
        <v>6.8</v>
      </c>
      <c r="G88" s="63">
        <v>3392.61</v>
      </c>
      <c r="H88" s="62">
        <v>5</v>
      </c>
      <c r="I88" s="62">
        <v>35</v>
      </c>
      <c r="J88" s="64">
        <v>0.8</v>
      </c>
      <c r="K88" s="63">
        <v>1234</v>
      </c>
      <c r="L88" s="6" t="s">
        <v>398</v>
      </c>
    </row>
    <row r="89" spans="1:12" ht="12.6" x14ac:dyDescent="0.25">
      <c r="A89" s="1" t="s">
        <v>399</v>
      </c>
      <c r="B89" s="40" t="s">
        <v>138</v>
      </c>
      <c r="C89" s="60">
        <v>42987</v>
      </c>
      <c r="D89" s="61">
        <v>508.78</v>
      </c>
      <c r="E89" s="43">
        <f t="shared" si="1"/>
        <v>84.490349463422305</v>
      </c>
      <c r="F89" s="62">
        <v>7.5</v>
      </c>
      <c r="G89" s="63">
        <v>5731.71</v>
      </c>
      <c r="H89" s="62">
        <v>80</v>
      </c>
      <c r="I89" s="62">
        <v>83</v>
      </c>
      <c r="J89" s="64">
        <v>0.64</v>
      </c>
      <c r="K89" s="63">
        <v>4428</v>
      </c>
      <c r="L89" s="6" t="s">
        <v>399</v>
      </c>
    </row>
    <row r="90" spans="1:12" ht="12.6" x14ac:dyDescent="0.25">
      <c r="A90" s="1" t="s">
        <v>400</v>
      </c>
      <c r="B90" s="40" t="s">
        <v>139</v>
      </c>
      <c r="C90" s="60">
        <v>30075</v>
      </c>
      <c r="D90" s="61">
        <v>450.93</v>
      </c>
      <c r="E90" s="43">
        <f t="shared" si="1"/>
        <v>66.695495974985036</v>
      </c>
      <c r="F90" s="62">
        <v>9.1999999999999993</v>
      </c>
      <c r="G90" s="63">
        <v>4074.61</v>
      </c>
      <c r="H90" s="62">
        <v>7</v>
      </c>
      <c r="I90" s="62">
        <v>28</v>
      </c>
      <c r="J90" s="64">
        <v>0.74</v>
      </c>
      <c r="K90" s="63">
        <v>1422</v>
      </c>
      <c r="L90" s="6" t="s">
        <v>400</v>
      </c>
    </row>
    <row r="91" spans="1:12" ht="12.6" x14ac:dyDescent="0.25">
      <c r="A91" s="1" t="s">
        <v>401</v>
      </c>
      <c r="B91" s="40" t="s">
        <v>140</v>
      </c>
      <c r="C91" s="60">
        <v>17855</v>
      </c>
      <c r="D91" s="61">
        <v>599.15</v>
      </c>
      <c r="E91" s="43">
        <f t="shared" si="1"/>
        <v>29.800550780272054</v>
      </c>
      <c r="F91" s="62">
        <v>6.5</v>
      </c>
      <c r="G91" s="63">
        <v>2591.42</v>
      </c>
      <c r="H91" s="62">
        <v>61</v>
      </c>
      <c r="I91" s="62">
        <v>62</v>
      </c>
      <c r="J91" s="64">
        <v>0.89500000000000002</v>
      </c>
      <c r="K91" s="63">
        <v>1438</v>
      </c>
      <c r="L91" s="6" t="s">
        <v>401</v>
      </c>
    </row>
    <row r="92" spans="1:12" ht="12.6" x14ac:dyDescent="0.25">
      <c r="A92" s="1" t="s">
        <v>402</v>
      </c>
      <c r="B92" s="40" t="s">
        <v>141</v>
      </c>
      <c r="C92" s="60">
        <v>135715</v>
      </c>
      <c r="D92" s="61">
        <v>401.5</v>
      </c>
      <c r="E92" s="43">
        <f t="shared" si="1"/>
        <v>338.01992528019923</v>
      </c>
      <c r="F92" s="62">
        <v>8.6</v>
      </c>
      <c r="G92" s="63">
        <v>23218.94</v>
      </c>
      <c r="H92" s="62">
        <v>90</v>
      </c>
      <c r="I92" s="62">
        <v>105</v>
      </c>
      <c r="J92" s="64">
        <v>0.83299999999999996</v>
      </c>
      <c r="K92" s="63">
        <v>15294</v>
      </c>
      <c r="L92" s="6" t="s">
        <v>402</v>
      </c>
    </row>
    <row r="93" spans="1:12" ht="12.6" x14ac:dyDescent="0.25">
      <c r="A93" s="1" t="s">
        <v>403</v>
      </c>
      <c r="B93" s="40" t="s">
        <v>142</v>
      </c>
      <c r="C93" s="60">
        <v>151689</v>
      </c>
      <c r="D93" s="61">
        <v>268.95999999999998</v>
      </c>
      <c r="E93" s="43">
        <f t="shared" si="1"/>
        <v>563.98349196906611</v>
      </c>
      <c r="F93" s="62">
        <v>8.1</v>
      </c>
      <c r="G93" s="63">
        <v>29364.09</v>
      </c>
      <c r="H93" s="62">
        <v>84</v>
      </c>
      <c r="I93" s="62">
        <v>117</v>
      </c>
      <c r="J93" s="64">
        <v>1.01</v>
      </c>
      <c r="K93" s="63">
        <v>17553</v>
      </c>
      <c r="L93" s="6" t="s">
        <v>403</v>
      </c>
    </row>
    <row r="94" spans="1:12" ht="12.6" x14ac:dyDescent="0.25">
      <c r="A94" s="1" t="s">
        <v>404</v>
      </c>
      <c r="B94" s="40" t="s">
        <v>143</v>
      </c>
      <c r="C94" s="60">
        <v>6561</v>
      </c>
      <c r="D94" s="61">
        <v>278.95</v>
      </c>
      <c r="E94" s="43">
        <f t="shared" si="1"/>
        <v>23.520344147696722</v>
      </c>
      <c r="F94" s="62">
        <v>8</v>
      </c>
      <c r="G94" s="63">
        <v>683.46</v>
      </c>
      <c r="H94" s="62">
        <v>131</v>
      </c>
      <c r="I94" s="62">
        <v>124</v>
      </c>
      <c r="J94" s="64">
        <v>0.71</v>
      </c>
      <c r="K94" s="63">
        <v>950</v>
      </c>
      <c r="L94" s="6" t="s">
        <v>404</v>
      </c>
    </row>
    <row r="95" spans="1:12" ht="12.6" x14ac:dyDescent="0.25">
      <c r="A95" s="1" t="s">
        <v>405</v>
      </c>
      <c r="B95" s="40" t="s">
        <v>144</v>
      </c>
      <c r="C95" s="60">
        <v>11449</v>
      </c>
      <c r="D95" s="61">
        <v>490.22</v>
      </c>
      <c r="E95" s="43">
        <f t="shared" si="1"/>
        <v>23.354820284770103</v>
      </c>
      <c r="F95" s="62">
        <v>11.2</v>
      </c>
      <c r="G95" s="63">
        <v>1030.55</v>
      </c>
      <c r="H95" s="62">
        <v>26</v>
      </c>
      <c r="I95" s="62">
        <v>25</v>
      </c>
      <c r="J95" s="64">
        <v>0.57999999999999996</v>
      </c>
      <c r="K95" s="63">
        <v>899</v>
      </c>
      <c r="L95" s="6" t="s">
        <v>405</v>
      </c>
    </row>
    <row r="96" spans="1:12" ht="12.6" x14ac:dyDescent="0.25">
      <c r="A96" s="1" t="s">
        <v>406</v>
      </c>
      <c r="B96" s="40" t="s">
        <v>145</v>
      </c>
      <c r="C96" s="60">
        <v>41332</v>
      </c>
      <c r="D96" s="61">
        <v>518.85</v>
      </c>
      <c r="E96" s="43">
        <f t="shared" si="1"/>
        <v>79.660788281777002</v>
      </c>
      <c r="F96" s="62">
        <v>9.8000000000000007</v>
      </c>
      <c r="G96" s="63">
        <v>5414.78</v>
      </c>
      <c r="H96" s="62">
        <v>16</v>
      </c>
      <c r="I96" s="62">
        <v>38</v>
      </c>
      <c r="J96" s="64">
        <v>0.57999999999999996</v>
      </c>
      <c r="K96" s="63">
        <v>2608</v>
      </c>
      <c r="L96" s="6" t="s">
        <v>406</v>
      </c>
    </row>
    <row r="97" spans="1:12" ht="12.6" x14ac:dyDescent="0.25">
      <c r="A97" s="1" t="s">
        <v>407</v>
      </c>
      <c r="B97" s="40" t="s">
        <v>146</v>
      </c>
      <c r="C97" s="60">
        <v>39936</v>
      </c>
      <c r="D97" s="61">
        <v>213.47</v>
      </c>
      <c r="E97" s="43">
        <f t="shared" si="1"/>
        <v>187.08015177776736</v>
      </c>
      <c r="F97" s="62">
        <v>8.1999999999999993</v>
      </c>
      <c r="G97" s="63">
        <v>5209.9799999999996</v>
      </c>
      <c r="H97" s="62">
        <v>100</v>
      </c>
      <c r="I97" s="62">
        <v>98</v>
      </c>
      <c r="J97" s="64">
        <v>0.66</v>
      </c>
      <c r="K97" s="63">
        <v>4654</v>
      </c>
      <c r="L97" s="6" t="s">
        <v>407</v>
      </c>
    </row>
    <row r="98" spans="1:12" ht="12.6" x14ac:dyDescent="0.25">
      <c r="A98" s="1" t="s">
        <v>408</v>
      </c>
      <c r="B98" s="40" t="s">
        <v>147</v>
      </c>
      <c r="C98" s="60">
        <v>53417</v>
      </c>
      <c r="D98" s="61">
        <v>560.98</v>
      </c>
      <c r="E98" s="43">
        <f t="shared" si="1"/>
        <v>95.220863488894437</v>
      </c>
      <c r="F98" s="62">
        <v>8.1999999999999993</v>
      </c>
      <c r="G98" s="63">
        <v>6765.75</v>
      </c>
      <c r="H98" s="62">
        <v>59</v>
      </c>
      <c r="I98" s="62">
        <v>64</v>
      </c>
      <c r="J98" s="64">
        <v>0.63</v>
      </c>
      <c r="K98" s="63">
        <v>4123</v>
      </c>
      <c r="L98" s="6" t="s">
        <v>408</v>
      </c>
    </row>
    <row r="99" spans="1:12" ht="12.6" x14ac:dyDescent="0.25">
      <c r="A99" s="1" t="s">
        <v>409</v>
      </c>
      <c r="B99" s="40" t="s">
        <v>148</v>
      </c>
      <c r="C99" s="60">
        <v>17895</v>
      </c>
      <c r="D99" s="61">
        <v>229.38</v>
      </c>
      <c r="E99" s="43">
        <f t="shared" si="1"/>
        <v>78.014648182055979</v>
      </c>
      <c r="F99" s="62">
        <v>7.6</v>
      </c>
      <c r="G99" s="63">
        <v>1483.46</v>
      </c>
      <c r="H99" s="62">
        <v>102</v>
      </c>
      <c r="I99" s="62">
        <v>92</v>
      </c>
      <c r="J99" s="64">
        <v>0.65</v>
      </c>
      <c r="K99" s="63">
        <v>2512</v>
      </c>
      <c r="L99" s="6" t="s">
        <v>409</v>
      </c>
    </row>
    <row r="100" spans="1:12" ht="12.6" x14ac:dyDescent="0.25">
      <c r="A100" s="1" t="s">
        <v>410</v>
      </c>
      <c r="B100" s="40" t="s">
        <v>149</v>
      </c>
      <c r="C100" s="60">
        <v>37752</v>
      </c>
      <c r="D100" s="61">
        <v>403.19</v>
      </c>
      <c r="E100" s="43">
        <f t="shared" si="1"/>
        <v>93.633274634787568</v>
      </c>
      <c r="F100" s="62">
        <v>9.5</v>
      </c>
      <c r="G100" s="63">
        <v>5352.83</v>
      </c>
      <c r="H100" s="62">
        <v>22</v>
      </c>
      <c r="I100" s="62">
        <v>40</v>
      </c>
      <c r="J100" s="64">
        <v>0.69</v>
      </c>
      <c r="K100" s="63">
        <v>1891</v>
      </c>
      <c r="L100" s="6" t="s">
        <v>410</v>
      </c>
    </row>
    <row r="101" spans="1:12" ht="12.6" x14ac:dyDescent="0.25">
      <c r="A101" s="1" t="s">
        <v>411</v>
      </c>
      <c r="B101" s="40" t="s">
        <v>150</v>
      </c>
      <c r="C101" s="60">
        <v>28480</v>
      </c>
      <c r="D101" s="61">
        <v>461.82</v>
      </c>
      <c r="E101" s="43">
        <f t="shared" si="1"/>
        <v>61.669048547052967</v>
      </c>
      <c r="F101" s="62">
        <v>10.3</v>
      </c>
      <c r="G101" s="63">
        <v>3841.26</v>
      </c>
      <c r="H101" s="62">
        <v>55</v>
      </c>
      <c r="I101" s="62">
        <v>52</v>
      </c>
      <c r="J101" s="64">
        <v>0.54</v>
      </c>
      <c r="K101" s="63">
        <v>2342</v>
      </c>
      <c r="L101" s="6" t="s">
        <v>411</v>
      </c>
    </row>
    <row r="102" spans="1:12" ht="12.6" x14ac:dyDescent="0.25">
      <c r="A102" s="1" t="s">
        <v>412</v>
      </c>
      <c r="B102" s="40" t="s">
        <v>151</v>
      </c>
      <c r="C102" s="60">
        <v>69407</v>
      </c>
      <c r="D102" s="61">
        <v>104.78</v>
      </c>
      <c r="E102" s="43">
        <f t="shared" si="1"/>
        <v>662.40694789081886</v>
      </c>
      <c r="F102" s="62">
        <v>8.1999999999999993</v>
      </c>
      <c r="G102" s="63">
        <v>12903.41</v>
      </c>
      <c r="H102" s="62">
        <v>104</v>
      </c>
      <c r="I102" s="62">
        <v>106</v>
      </c>
      <c r="J102" s="64">
        <v>0.79500000000000004</v>
      </c>
      <c r="K102" s="63">
        <v>9247</v>
      </c>
      <c r="L102" s="6" t="s">
        <v>412</v>
      </c>
    </row>
    <row r="103" spans="1:12" ht="9.75" customHeight="1" x14ac:dyDescent="0.3">
      <c r="F103" s="46"/>
      <c r="H103" s="66"/>
      <c r="I103" s="66"/>
      <c r="K103" s="45"/>
    </row>
    <row r="104" spans="1:12" ht="9.75" hidden="1" customHeight="1" x14ac:dyDescent="0.3">
      <c r="F104" s="46"/>
      <c r="G104" s="67"/>
      <c r="H104" s="66"/>
      <c r="I104" s="66"/>
    </row>
    <row r="105" spans="1:12" ht="9.75" customHeight="1" x14ac:dyDescent="0.3">
      <c r="B105" s="41"/>
      <c r="F105" s="46"/>
    </row>
    <row r="106" spans="1:12" ht="11.25" customHeight="1" x14ac:dyDescent="0.3">
      <c r="A106" s="41"/>
      <c r="F106" s="46"/>
    </row>
    <row r="107" spans="1:12" ht="12.6" x14ac:dyDescent="0.3">
      <c r="A107" s="40"/>
      <c r="F107" s="46"/>
    </row>
    <row r="108" spans="1:12" ht="9.75" customHeight="1" x14ac:dyDescent="0.3">
      <c r="B108" s="41"/>
      <c r="C108" s="51"/>
      <c r="D108" s="51"/>
      <c r="E108" s="51"/>
      <c r="F108" s="51"/>
      <c r="G108" s="51"/>
      <c r="H108" s="51"/>
      <c r="I108" s="51"/>
      <c r="J108" s="69"/>
      <c r="K108" s="51"/>
    </row>
    <row r="109" spans="1:12" ht="9.75" customHeight="1" x14ac:dyDescent="0.3">
      <c r="B109" s="41"/>
      <c r="C109" s="51"/>
      <c r="D109" s="51"/>
      <c r="E109" s="51"/>
      <c r="F109" s="51"/>
      <c r="G109" s="51"/>
      <c r="H109" s="51"/>
      <c r="I109" s="51"/>
      <c r="J109" s="69"/>
      <c r="K109" s="51"/>
    </row>
    <row r="110" spans="1:12" ht="9.75" customHeight="1" x14ac:dyDescent="0.3">
      <c r="B110" s="41"/>
      <c r="C110" s="51"/>
      <c r="D110" s="51"/>
      <c r="E110" s="51"/>
      <c r="F110" s="51"/>
      <c r="G110" s="51"/>
      <c r="H110" s="51"/>
      <c r="I110" s="51"/>
      <c r="J110" s="69"/>
      <c r="K110" s="51"/>
    </row>
    <row r="111" spans="1:12" ht="9.75" customHeight="1" x14ac:dyDescent="0.3">
      <c r="B111" s="41"/>
      <c r="C111" s="70"/>
      <c r="D111" s="70"/>
      <c r="E111" s="70"/>
      <c r="F111" s="70"/>
      <c r="G111" s="70"/>
      <c r="H111" s="70"/>
      <c r="I111" s="70"/>
      <c r="J111" s="71"/>
      <c r="K111" s="70"/>
    </row>
    <row r="112" spans="1:12" ht="9.75" customHeight="1" x14ac:dyDescent="0.3">
      <c r="C112" s="70"/>
      <c r="D112" s="70"/>
      <c r="E112" s="70"/>
      <c r="F112" s="70"/>
      <c r="G112" s="70"/>
      <c r="H112" s="70"/>
      <c r="I112" s="70"/>
      <c r="J112" s="71"/>
      <c r="K112" s="70"/>
    </row>
    <row r="113" spans="2:11" ht="9.75" customHeight="1" x14ac:dyDescent="0.3">
      <c r="B113" s="51"/>
      <c r="C113" s="51"/>
      <c r="D113" s="51"/>
      <c r="E113" s="51"/>
      <c r="F113" s="51"/>
      <c r="G113" s="51"/>
      <c r="H113" s="51"/>
      <c r="I113" s="51"/>
      <c r="J113" s="69"/>
      <c r="K113" s="72"/>
    </row>
    <row r="114" spans="2:11" ht="13.65" customHeight="1" x14ac:dyDescent="0.3">
      <c r="B114" s="70"/>
      <c r="C114" s="70"/>
      <c r="D114" s="70"/>
      <c r="E114" s="70"/>
      <c r="F114" s="70"/>
      <c r="G114" s="70"/>
      <c r="H114" s="70"/>
      <c r="I114" s="70"/>
      <c r="J114" s="71"/>
      <c r="K114" s="73"/>
    </row>
    <row r="115" spans="2:11" ht="13.65" customHeight="1" x14ac:dyDescent="0.3"/>
    <row r="116" spans="2:11" ht="31.95" customHeight="1" x14ac:dyDescent="0.3"/>
    <row r="117" spans="2:11" ht="13.65" customHeight="1" x14ac:dyDescent="0.3"/>
    <row r="118" spans="2:11" ht="15" customHeight="1" x14ac:dyDescent="0.3"/>
    <row r="119" spans="2:11" ht="12" customHeight="1" x14ac:dyDescent="0.3"/>
    <row r="120" spans="2:11" ht="12.75" customHeight="1" x14ac:dyDescent="0.3"/>
    <row r="121" spans="2:11" ht="15.75" customHeight="1" x14ac:dyDescent="0.3">
      <c r="B121" s="42"/>
      <c r="K121" s="48"/>
    </row>
    <row r="122" spans="2:11" ht="9.75" customHeight="1" x14ac:dyDescent="0.3">
      <c r="B122" s="42"/>
    </row>
  </sheetData>
  <printOptions horizontalCentered="1" verticalCentered="1" gridLines="1"/>
  <pageMargins left="0.5" right="0.5" top="0.4" bottom="0.4" header="0" footer="0"/>
  <pageSetup paperSize="3" fitToHeight="0" orientation="landscape" r:id="rId1"/>
  <headerFooter alignWithMargins="0"/>
  <rowBreaks count="1" manualBreakCount="1">
    <brk id="55" max="16383" man="1"/>
  </rowBreaks>
  <ignoredErrors>
    <ignoredError sqref="A8:A102 L8:L10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75E8-49FB-424E-952B-FC51BF6DA7E6}">
  <sheetPr transitionEvaluation="1" transitionEntry="1">
    <pageSetUpPr fitToPage="1"/>
  </sheetPr>
  <dimension ref="A1:U111"/>
  <sheetViews>
    <sheetView zoomScaleNormal="100" workbookViewId="0">
      <selection activeCell="C6" sqref="C6:K6"/>
    </sheetView>
  </sheetViews>
  <sheetFormatPr defaultColWidth="11.5546875" defaultRowHeight="9.75" customHeight="1" x14ac:dyDescent="0.25"/>
  <cols>
    <col min="1" max="1" width="3.77734375" style="24" customWidth="1"/>
    <col min="2" max="5" width="12.77734375" style="24" customWidth="1"/>
    <col min="6" max="6" width="10.77734375" style="24" customWidth="1"/>
    <col min="7" max="7" width="11.77734375" style="24" customWidth="1"/>
    <col min="8" max="10" width="10.77734375" style="24" customWidth="1"/>
    <col min="11" max="11" width="13.77734375" style="24" customWidth="1"/>
    <col min="12" max="12" width="14.77734375" style="24" customWidth="1"/>
    <col min="13" max="13" width="11.77734375" style="24" customWidth="1"/>
    <col min="14" max="14" width="10.77734375" style="24" customWidth="1"/>
    <col min="15" max="15" width="13.77734375" style="24" customWidth="1"/>
    <col min="16" max="19" width="11.77734375" style="24" customWidth="1"/>
    <col min="20" max="20" width="14.77734375" style="24" customWidth="1"/>
    <col min="21" max="21" width="4.21875" style="24" customWidth="1"/>
    <col min="22" max="256" width="11.5546875" style="24"/>
    <col min="257" max="257" width="3.77734375" style="24" customWidth="1"/>
    <col min="258" max="258" width="12.77734375" style="24" bestFit="1" customWidth="1"/>
    <col min="259" max="259" width="13.21875" style="24" bestFit="1" customWidth="1"/>
    <col min="260" max="260" width="11" style="24" customWidth="1"/>
    <col min="261" max="261" width="11.5546875" style="24"/>
    <col min="262" max="262" width="9.109375" style="24" customWidth="1"/>
    <col min="263" max="263" width="11" style="24" bestFit="1" customWidth="1"/>
    <col min="264" max="264" width="8.88671875" style="24" customWidth="1"/>
    <col min="265" max="266" width="11" style="24" bestFit="1" customWidth="1"/>
    <col min="267" max="267" width="13.21875" style="24" bestFit="1" customWidth="1"/>
    <col min="268" max="268" width="14.77734375" style="24" customWidth="1"/>
    <col min="269" max="269" width="11.21875" style="24" customWidth="1"/>
    <col min="270" max="270" width="11" style="24" bestFit="1" customWidth="1"/>
    <col min="271" max="271" width="11.88671875" style="24" bestFit="1" customWidth="1"/>
    <col min="272" max="272" width="11" style="24" bestFit="1" customWidth="1"/>
    <col min="273" max="273" width="10.77734375" style="24" customWidth="1"/>
    <col min="274" max="275" width="11.88671875" style="24" bestFit="1" customWidth="1"/>
    <col min="276" max="276" width="13.21875" style="24" bestFit="1" customWidth="1"/>
    <col min="277" max="277" width="4.21875" style="24" customWidth="1"/>
    <col min="278" max="512" width="11.5546875" style="24"/>
    <col min="513" max="513" width="3.77734375" style="24" customWidth="1"/>
    <col min="514" max="514" width="12.77734375" style="24" bestFit="1" customWidth="1"/>
    <col min="515" max="515" width="13.21875" style="24" bestFit="1" customWidth="1"/>
    <col min="516" max="516" width="11" style="24" customWidth="1"/>
    <col min="517" max="517" width="11.5546875" style="24"/>
    <col min="518" max="518" width="9.109375" style="24" customWidth="1"/>
    <col min="519" max="519" width="11" style="24" bestFit="1" customWidth="1"/>
    <col min="520" max="520" width="8.88671875" style="24" customWidth="1"/>
    <col min="521" max="522" width="11" style="24" bestFit="1" customWidth="1"/>
    <col min="523" max="523" width="13.21875" style="24" bestFit="1" customWidth="1"/>
    <col min="524" max="524" width="14.77734375" style="24" customWidth="1"/>
    <col min="525" max="525" width="11.21875" style="24" customWidth="1"/>
    <col min="526" max="526" width="11" style="24" bestFit="1" customWidth="1"/>
    <col min="527" max="527" width="11.88671875" style="24" bestFit="1" customWidth="1"/>
    <col min="528" max="528" width="11" style="24" bestFit="1" customWidth="1"/>
    <col min="529" max="529" width="10.77734375" style="24" customWidth="1"/>
    <col min="530" max="531" width="11.88671875" style="24" bestFit="1" customWidth="1"/>
    <col min="532" max="532" width="13.21875" style="24" bestFit="1" customWidth="1"/>
    <col min="533" max="533" width="4.21875" style="24" customWidth="1"/>
    <col min="534" max="768" width="11.5546875" style="24"/>
    <col min="769" max="769" width="3.77734375" style="24" customWidth="1"/>
    <col min="770" max="770" width="12.77734375" style="24" bestFit="1" customWidth="1"/>
    <col min="771" max="771" width="13.21875" style="24" bestFit="1" customWidth="1"/>
    <col min="772" max="772" width="11" style="24" customWidth="1"/>
    <col min="773" max="773" width="11.5546875" style="24"/>
    <col min="774" max="774" width="9.109375" style="24" customWidth="1"/>
    <col min="775" max="775" width="11" style="24" bestFit="1" customWidth="1"/>
    <col min="776" max="776" width="8.88671875" style="24" customWidth="1"/>
    <col min="777" max="778" width="11" style="24" bestFit="1" customWidth="1"/>
    <col min="779" max="779" width="13.21875" style="24" bestFit="1" customWidth="1"/>
    <col min="780" max="780" width="14.77734375" style="24" customWidth="1"/>
    <col min="781" max="781" width="11.21875" style="24" customWidth="1"/>
    <col min="782" max="782" width="11" style="24" bestFit="1" customWidth="1"/>
    <col min="783" max="783" width="11.88671875" style="24" bestFit="1" customWidth="1"/>
    <col min="784" max="784" width="11" style="24" bestFit="1" customWidth="1"/>
    <col min="785" max="785" width="10.77734375" style="24" customWidth="1"/>
    <col min="786" max="787" width="11.88671875" style="24" bestFit="1" customWidth="1"/>
    <col min="788" max="788" width="13.21875" style="24" bestFit="1" customWidth="1"/>
    <col min="789" max="789" width="4.21875" style="24" customWidth="1"/>
    <col min="790" max="1024" width="11.5546875" style="24"/>
    <col min="1025" max="1025" width="3.77734375" style="24" customWidth="1"/>
    <col min="1026" max="1026" width="12.77734375" style="24" bestFit="1" customWidth="1"/>
    <col min="1027" max="1027" width="13.21875" style="24" bestFit="1" customWidth="1"/>
    <col min="1028" max="1028" width="11" style="24" customWidth="1"/>
    <col min="1029" max="1029" width="11.5546875" style="24"/>
    <col min="1030" max="1030" width="9.109375" style="24" customWidth="1"/>
    <col min="1031" max="1031" width="11" style="24" bestFit="1" customWidth="1"/>
    <col min="1032" max="1032" width="8.88671875" style="24" customWidth="1"/>
    <col min="1033" max="1034" width="11" style="24" bestFit="1" customWidth="1"/>
    <col min="1035" max="1035" width="13.21875" style="24" bestFit="1" customWidth="1"/>
    <col min="1036" max="1036" width="14.77734375" style="24" customWidth="1"/>
    <col min="1037" max="1037" width="11.21875" style="24" customWidth="1"/>
    <col min="1038" max="1038" width="11" style="24" bestFit="1" customWidth="1"/>
    <col min="1039" max="1039" width="11.88671875" style="24" bestFit="1" customWidth="1"/>
    <col min="1040" max="1040" width="11" style="24" bestFit="1" customWidth="1"/>
    <col min="1041" max="1041" width="10.77734375" style="24" customWidth="1"/>
    <col min="1042" max="1043" width="11.88671875" style="24" bestFit="1" customWidth="1"/>
    <col min="1044" max="1044" width="13.21875" style="24" bestFit="1" customWidth="1"/>
    <col min="1045" max="1045" width="4.21875" style="24" customWidth="1"/>
    <col min="1046" max="1280" width="11.5546875" style="24"/>
    <col min="1281" max="1281" width="3.77734375" style="24" customWidth="1"/>
    <col min="1282" max="1282" width="12.77734375" style="24" bestFit="1" customWidth="1"/>
    <col min="1283" max="1283" width="13.21875" style="24" bestFit="1" customWidth="1"/>
    <col min="1284" max="1284" width="11" style="24" customWidth="1"/>
    <col min="1285" max="1285" width="11.5546875" style="24"/>
    <col min="1286" max="1286" width="9.109375" style="24" customWidth="1"/>
    <col min="1287" max="1287" width="11" style="24" bestFit="1" customWidth="1"/>
    <col min="1288" max="1288" width="8.88671875" style="24" customWidth="1"/>
    <col min="1289" max="1290" width="11" style="24" bestFit="1" customWidth="1"/>
    <col min="1291" max="1291" width="13.21875" style="24" bestFit="1" customWidth="1"/>
    <col min="1292" max="1292" width="14.77734375" style="24" customWidth="1"/>
    <col min="1293" max="1293" width="11.21875" style="24" customWidth="1"/>
    <col min="1294" max="1294" width="11" style="24" bestFit="1" customWidth="1"/>
    <col min="1295" max="1295" width="11.88671875" style="24" bestFit="1" customWidth="1"/>
    <col min="1296" max="1296" width="11" style="24" bestFit="1" customWidth="1"/>
    <col min="1297" max="1297" width="10.77734375" style="24" customWidth="1"/>
    <col min="1298" max="1299" width="11.88671875" style="24" bestFit="1" customWidth="1"/>
    <col min="1300" max="1300" width="13.21875" style="24" bestFit="1" customWidth="1"/>
    <col min="1301" max="1301" width="4.21875" style="24" customWidth="1"/>
    <col min="1302" max="1536" width="11.5546875" style="24"/>
    <col min="1537" max="1537" width="3.77734375" style="24" customWidth="1"/>
    <col min="1538" max="1538" width="12.77734375" style="24" bestFit="1" customWidth="1"/>
    <col min="1539" max="1539" width="13.21875" style="24" bestFit="1" customWidth="1"/>
    <col min="1540" max="1540" width="11" style="24" customWidth="1"/>
    <col min="1541" max="1541" width="11.5546875" style="24"/>
    <col min="1542" max="1542" width="9.109375" style="24" customWidth="1"/>
    <col min="1543" max="1543" width="11" style="24" bestFit="1" customWidth="1"/>
    <col min="1544" max="1544" width="8.88671875" style="24" customWidth="1"/>
    <col min="1545" max="1546" width="11" style="24" bestFit="1" customWidth="1"/>
    <col min="1547" max="1547" width="13.21875" style="24" bestFit="1" customWidth="1"/>
    <col min="1548" max="1548" width="14.77734375" style="24" customWidth="1"/>
    <col min="1549" max="1549" width="11.21875" style="24" customWidth="1"/>
    <col min="1550" max="1550" width="11" style="24" bestFit="1" customWidth="1"/>
    <col min="1551" max="1551" width="11.88671875" style="24" bestFit="1" customWidth="1"/>
    <col min="1552" max="1552" width="11" style="24" bestFit="1" customWidth="1"/>
    <col min="1553" max="1553" width="10.77734375" style="24" customWidth="1"/>
    <col min="1554" max="1555" width="11.88671875" style="24" bestFit="1" customWidth="1"/>
    <col min="1556" max="1556" width="13.21875" style="24" bestFit="1" customWidth="1"/>
    <col min="1557" max="1557" width="4.21875" style="24" customWidth="1"/>
    <col min="1558" max="1792" width="11.5546875" style="24"/>
    <col min="1793" max="1793" width="3.77734375" style="24" customWidth="1"/>
    <col min="1794" max="1794" width="12.77734375" style="24" bestFit="1" customWidth="1"/>
    <col min="1795" max="1795" width="13.21875" style="24" bestFit="1" customWidth="1"/>
    <col min="1796" max="1796" width="11" style="24" customWidth="1"/>
    <col min="1797" max="1797" width="11.5546875" style="24"/>
    <col min="1798" max="1798" width="9.109375" style="24" customWidth="1"/>
    <col min="1799" max="1799" width="11" style="24" bestFit="1" customWidth="1"/>
    <col min="1800" max="1800" width="8.88671875" style="24" customWidth="1"/>
    <col min="1801" max="1802" width="11" style="24" bestFit="1" customWidth="1"/>
    <col min="1803" max="1803" width="13.21875" style="24" bestFit="1" customWidth="1"/>
    <col min="1804" max="1804" width="14.77734375" style="24" customWidth="1"/>
    <col min="1805" max="1805" width="11.21875" style="24" customWidth="1"/>
    <col min="1806" max="1806" width="11" style="24" bestFit="1" customWidth="1"/>
    <col min="1807" max="1807" width="11.88671875" style="24" bestFit="1" customWidth="1"/>
    <col min="1808" max="1808" width="11" style="24" bestFit="1" customWidth="1"/>
    <col min="1809" max="1809" width="10.77734375" style="24" customWidth="1"/>
    <col min="1810" max="1811" width="11.88671875" style="24" bestFit="1" customWidth="1"/>
    <col min="1812" max="1812" width="13.21875" style="24" bestFit="1" customWidth="1"/>
    <col min="1813" max="1813" width="4.21875" style="24" customWidth="1"/>
    <col min="1814" max="2048" width="11.5546875" style="24"/>
    <col min="2049" max="2049" width="3.77734375" style="24" customWidth="1"/>
    <col min="2050" max="2050" width="12.77734375" style="24" bestFit="1" customWidth="1"/>
    <col min="2051" max="2051" width="13.21875" style="24" bestFit="1" customWidth="1"/>
    <col min="2052" max="2052" width="11" style="24" customWidth="1"/>
    <col min="2053" max="2053" width="11.5546875" style="24"/>
    <col min="2054" max="2054" width="9.109375" style="24" customWidth="1"/>
    <col min="2055" max="2055" width="11" style="24" bestFit="1" customWidth="1"/>
    <col min="2056" max="2056" width="8.88671875" style="24" customWidth="1"/>
    <col min="2057" max="2058" width="11" style="24" bestFit="1" customWidth="1"/>
    <col min="2059" max="2059" width="13.21875" style="24" bestFit="1" customWidth="1"/>
    <col min="2060" max="2060" width="14.77734375" style="24" customWidth="1"/>
    <col min="2061" max="2061" width="11.21875" style="24" customWidth="1"/>
    <col min="2062" max="2062" width="11" style="24" bestFit="1" customWidth="1"/>
    <col min="2063" max="2063" width="11.88671875" style="24" bestFit="1" customWidth="1"/>
    <col min="2064" max="2064" width="11" style="24" bestFit="1" customWidth="1"/>
    <col min="2065" max="2065" width="10.77734375" style="24" customWidth="1"/>
    <col min="2066" max="2067" width="11.88671875" style="24" bestFit="1" customWidth="1"/>
    <col min="2068" max="2068" width="13.21875" style="24" bestFit="1" customWidth="1"/>
    <col min="2069" max="2069" width="4.21875" style="24" customWidth="1"/>
    <col min="2070" max="2304" width="11.5546875" style="24"/>
    <col min="2305" max="2305" width="3.77734375" style="24" customWidth="1"/>
    <col min="2306" max="2306" width="12.77734375" style="24" bestFit="1" customWidth="1"/>
    <col min="2307" max="2307" width="13.21875" style="24" bestFit="1" customWidth="1"/>
    <col min="2308" max="2308" width="11" style="24" customWidth="1"/>
    <col min="2309" max="2309" width="11.5546875" style="24"/>
    <col min="2310" max="2310" width="9.109375" style="24" customWidth="1"/>
    <col min="2311" max="2311" width="11" style="24" bestFit="1" customWidth="1"/>
    <col min="2312" max="2312" width="8.88671875" style="24" customWidth="1"/>
    <col min="2313" max="2314" width="11" style="24" bestFit="1" customWidth="1"/>
    <col min="2315" max="2315" width="13.21875" style="24" bestFit="1" customWidth="1"/>
    <col min="2316" max="2316" width="14.77734375" style="24" customWidth="1"/>
    <col min="2317" max="2317" width="11.21875" style="24" customWidth="1"/>
    <col min="2318" max="2318" width="11" style="24" bestFit="1" customWidth="1"/>
    <col min="2319" max="2319" width="11.88671875" style="24" bestFit="1" customWidth="1"/>
    <col min="2320" max="2320" width="11" style="24" bestFit="1" customWidth="1"/>
    <col min="2321" max="2321" width="10.77734375" style="24" customWidth="1"/>
    <col min="2322" max="2323" width="11.88671875" style="24" bestFit="1" customWidth="1"/>
    <col min="2324" max="2324" width="13.21875" style="24" bestFit="1" customWidth="1"/>
    <col min="2325" max="2325" width="4.21875" style="24" customWidth="1"/>
    <col min="2326" max="2560" width="11.5546875" style="24"/>
    <col min="2561" max="2561" width="3.77734375" style="24" customWidth="1"/>
    <col min="2562" max="2562" width="12.77734375" style="24" bestFit="1" customWidth="1"/>
    <col min="2563" max="2563" width="13.21875" style="24" bestFit="1" customWidth="1"/>
    <col min="2564" max="2564" width="11" style="24" customWidth="1"/>
    <col min="2565" max="2565" width="11.5546875" style="24"/>
    <col min="2566" max="2566" width="9.109375" style="24" customWidth="1"/>
    <col min="2567" max="2567" width="11" style="24" bestFit="1" customWidth="1"/>
    <col min="2568" max="2568" width="8.88671875" style="24" customWidth="1"/>
    <col min="2569" max="2570" width="11" style="24" bestFit="1" customWidth="1"/>
    <col min="2571" max="2571" width="13.21875" style="24" bestFit="1" customWidth="1"/>
    <col min="2572" max="2572" width="14.77734375" style="24" customWidth="1"/>
    <col min="2573" max="2573" width="11.21875" style="24" customWidth="1"/>
    <col min="2574" max="2574" width="11" style="24" bestFit="1" customWidth="1"/>
    <col min="2575" max="2575" width="11.88671875" style="24" bestFit="1" customWidth="1"/>
    <col min="2576" max="2576" width="11" style="24" bestFit="1" customWidth="1"/>
    <col min="2577" max="2577" width="10.77734375" style="24" customWidth="1"/>
    <col min="2578" max="2579" width="11.88671875" style="24" bestFit="1" customWidth="1"/>
    <col min="2580" max="2580" width="13.21875" style="24" bestFit="1" customWidth="1"/>
    <col min="2581" max="2581" width="4.21875" style="24" customWidth="1"/>
    <col min="2582" max="2816" width="11.5546875" style="24"/>
    <col min="2817" max="2817" width="3.77734375" style="24" customWidth="1"/>
    <col min="2818" max="2818" width="12.77734375" style="24" bestFit="1" customWidth="1"/>
    <col min="2819" max="2819" width="13.21875" style="24" bestFit="1" customWidth="1"/>
    <col min="2820" max="2820" width="11" style="24" customWidth="1"/>
    <col min="2821" max="2821" width="11.5546875" style="24"/>
    <col min="2822" max="2822" width="9.109375" style="24" customWidth="1"/>
    <col min="2823" max="2823" width="11" style="24" bestFit="1" customWidth="1"/>
    <col min="2824" max="2824" width="8.88671875" style="24" customWidth="1"/>
    <col min="2825" max="2826" width="11" style="24" bestFit="1" customWidth="1"/>
    <col min="2827" max="2827" width="13.21875" style="24" bestFit="1" customWidth="1"/>
    <col min="2828" max="2828" width="14.77734375" style="24" customWidth="1"/>
    <col min="2829" max="2829" width="11.21875" style="24" customWidth="1"/>
    <col min="2830" max="2830" width="11" style="24" bestFit="1" customWidth="1"/>
    <col min="2831" max="2831" width="11.88671875" style="24" bestFit="1" customWidth="1"/>
    <col min="2832" max="2832" width="11" style="24" bestFit="1" customWidth="1"/>
    <col min="2833" max="2833" width="10.77734375" style="24" customWidth="1"/>
    <col min="2834" max="2835" width="11.88671875" style="24" bestFit="1" customWidth="1"/>
    <col min="2836" max="2836" width="13.21875" style="24" bestFit="1" customWidth="1"/>
    <col min="2837" max="2837" width="4.21875" style="24" customWidth="1"/>
    <col min="2838" max="3072" width="11.5546875" style="24"/>
    <col min="3073" max="3073" width="3.77734375" style="24" customWidth="1"/>
    <col min="3074" max="3074" width="12.77734375" style="24" bestFit="1" customWidth="1"/>
    <col min="3075" max="3075" width="13.21875" style="24" bestFit="1" customWidth="1"/>
    <col min="3076" max="3076" width="11" style="24" customWidth="1"/>
    <col min="3077" max="3077" width="11.5546875" style="24"/>
    <col min="3078" max="3078" width="9.109375" style="24" customWidth="1"/>
    <col min="3079" max="3079" width="11" style="24" bestFit="1" customWidth="1"/>
    <col min="3080" max="3080" width="8.88671875" style="24" customWidth="1"/>
    <col min="3081" max="3082" width="11" style="24" bestFit="1" customWidth="1"/>
    <col min="3083" max="3083" width="13.21875" style="24" bestFit="1" customWidth="1"/>
    <col min="3084" max="3084" width="14.77734375" style="24" customWidth="1"/>
    <col min="3085" max="3085" width="11.21875" style="24" customWidth="1"/>
    <col min="3086" max="3086" width="11" style="24" bestFit="1" customWidth="1"/>
    <col min="3087" max="3087" width="11.88671875" style="24" bestFit="1" customWidth="1"/>
    <col min="3088" max="3088" width="11" style="24" bestFit="1" customWidth="1"/>
    <col min="3089" max="3089" width="10.77734375" style="24" customWidth="1"/>
    <col min="3090" max="3091" width="11.88671875" style="24" bestFit="1" customWidth="1"/>
    <col min="3092" max="3092" width="13.21875" style="24" bestFit="1" customWidth="1"/>
    <col min="3093" max="3093" width="4.21875" style="24" customWidth="1"/>
    <col min="3094" max="3328" width="11.5546875" style="24"/>
    <col min="3329" max="3329" width="3.77734375" style="24" customWidth="1"/>
    <col min="3330" max="3330" width="12.77734375" style="24" bestFit="1" customWidth="1"/>
    <col min="3331" max="3331" width="13.21875" style="24" bestFit="1" customWidth="1"/>
    <col min="3332" max="3332" width="11" style="24" customWidth="1"/>
    <col min="3333" max="3333" width="11.5546875" style="24"/>
    <col min="3334" max="3334" width="9.109375" style="24" customWidth="1"/>
    <col min="3335" max="3335" width="11" style="24" bestFit="1" customWidth="1"/>
    <col min="3336" max="3336" width="8.88671875" style="24" customWidth="1"/>
    <col min="3337" max="3338" width="11" style="24" bestFit="1" customWidth="1"/>
    <col min="3339" max="3339" width="13.21875" style="24" bestFit="1" customWidth="1"/>
    <col min="3340" max="3340" width="14.77734375" style="24" customWidth="1"/>
    <col min="3341" max="3341" width="11.21875" style="24" customWidth="1"/>
    <col min="3342" max="3342" width="11" style="24" bestFit="1" customWidth="1"/>
    <col min="3343" max="3343" width="11.88671875" style="24" bestFit="1" customWidth="1"/>
    <col min="3344" max="3344" width="11" style="24" bestFit="1" customWidth="1"/>
    <col min="3345" max="3345" width="10.77734375" style="24" customWidth="1"/>
    <col min="3346" max="3347" width="11.88671875" style="24" bestFit="1" customWidth="1"/>
    <col min="3348" max="3348" width="13.21875" style="24" bestFit="1" customWidth="1"/>
    <col min="3349" max="3349" width="4.21875" style="24" customWidth="1"/>
    <col min="3350" max="3584" width="11.5546875" style="24"/>
    <col min="3585" max="3585" width="3.77734375" style="24" customWidth="1"/>
    <col min="3586" max="3586" width="12.77734375" style="24" bestFit="1" customWidth="1"/>
    <col min="3587" max="3587" width="13.21875" style="24" bestFit="1" customWidth="1"/>
    <col min="3588" max="3588" width="11" style="24" customWidth="1"/>
    <col min="3589" max="3589" width="11.5546875" style="24"/>
    <col min="3590" max="3590" width="9.109375" style="24" customWidth="1"/>
    <col min="3591" max="3591" width="11" style="24" bestFit="1" customWidth="1"/>
    <col min="3592" max="3592" width="8.88671875" style="24" customWidth="1"/>
    <col min="3593" max="3594" width="11" style="24" bestFit="1" customWidth="1"/>
    <col min="3595" max="3595" width="13.21875" style="24" bestFit="1" customWidth="1"/>
    <col min="3596" max="3596" width="14.77734375" style="24" customWidth="1"/>
    <col min="3597" max="3597" width="11.21875" style="24" customWidth="1"/>
    <col min="3598" max="3598" width="11" style="24" bestFit="1" customWidth="1"/>
    <col min="3599" max="3599" width="11.88671875" style="24" bestFit="1" customWidth="1"/>
    <col min="3600" max="3600" width="11" style="24" bestFit="1" customWidth="1"/>
    <col min="3601" max="3601" width="10.77734375" style="24" customWidth="1"/>
    <col min="3602" max="3603" width="11.88671875" style="24" bestFit="1" customWidth="1"/>
    <col min="3604" max="3604" width="13.21875" style="24" bestFit="1" customWidth="1"/>
    <col min="3605" max="3605" width="4.21875" style="24" customWidth="1"/>
    <col min="3606" max="3840" width="11.5546875" style="24"/>
    <col min="3841" max="3841" width="3.77734375" style="24" customWidth="1"/>
    <col min="3842" max="3842" width="12.77734375" style="24" bestFit="1" customWidth="1"/>
    <col min="3843" max="3843" width="13.21875" style="24" bestFit="1" customWidth="1"/>
    <col min="3844" max="3844" width="11" style="24" customWidth="1"/>
    <col min="3845" max="3845" width="11.5546875" style="24"/>
    <col min="3846" max="3846" width="9.109375" style="24" customWidth="1"/>
    <col min="3847" max="3847" width="11" style="24" bestFit="1" customWidth="1"/>
    <col min="3848" max="3848" width="8.88671875" style="24" customWidth="1"/>
    <col min="3849" max="3850" width="11" style="24" bestFit="1" customWidth="1"/>
    <col min="3851" max="3851" width="13.21875" style="24" bestFit="1" customWidth="1"/>
    <col min="3852" max="3852" width="14.77734375" style="24" customWidth="1"/>
    <col min="3853" max="3853" width="11.21875" style="24" customWidth="1"/>
    <col min="3854" max="3854" width="11" style="24" bestFit="1" customWidth="1"/>
    <col min="3855" max="3855" width="11.88671875" style="24" bestFit="1" customWidth="1"/>
    <col min="3856" max="3856" width="11" style="24" bestFit="1" customWidth="1"/>
    <col min="3857" max="3857" width="10.77734375" style="24" customWidth="1"/>
    <col min="3858" max="3859" width="11.88671875" style="24" bestFit="1" customWidth="1"/>
    <col min="3860" max="3860" width="13.21875" style="24" bestFit="1" customWidth="1"/>
    <col min="3861" max="3861" width="4.21875" style="24" customWidth="1"/>
    <col min="3862" max="4096" width="11.5546875" style="24"/>
    <col min="4097" max="4097" width="3.77734375" style="24" customWidth="1"/>
    <col min="4098" max="4098" width="12.77734375" style="24" bestFit="1" customWidth="1"/>
    <col min="4099" max="4099" width="13.21875" style="24" bestFit="1" customWidth="1"/>
    <col min="4100" max="4100" width="11" style="24" customWidth="1"/>
    <col min="4101" max="4101" width="11.5546875" style="24"/>
    <col min="4102" max="4102" width="9.109375" style="24" customWidth="1"/>
    <col min="4103" max="4103" width="11" style="24" bestFit="1" customWidth="1"/>
    <col min="4104" max="4104" width="8.88671875" style="24" customWidth="1"/>
    <col min="4105" max="4106" width="11" style="24" bestFit="1" customWidth="1"/>
    <col min="4107" max="4107" width="13.21875" style="24" bestFit="1" customWidth="1"/>
    <col min="4108" max="4108" width="14.77734375" style="24" customWidth="1"/>
    <col min="4109" max="4109" width="11.21875" style="24" customWidth="1"/>
    <col min="4110" max="4110" width="11" style="24" bestFit="1" customWidth="1"/>
    <col min="4111" max="4111" width="11.88671875" style="24" bestFit="1" customWidth="1"/>
    <col min="4112" max="4112" width="11" style="24" bestFit="1" customWidth="1"/>
    <col min="4113" max="4113" width="10.77734375" style="24" customWidth="1"/>
    <col min="4114" max="4115" width="11.88671875" style="24" bestFit="1" customWidth="1"/>
    <col min="4116" max="4116" width="13.21875" style="24" bestFit="1" customWidth="1"/>
    <col min="4117" max="4117" width="4.21875" style="24" customWidth="1"/>
    <col min="4118" max="4352" width="11.5546875" style="24"/>
    <col min="4353" max="4353" width="3.77734375" style="24" customWidth="1"/>
    <col min="4354" max="4354" width="12.77734375" style="24" bestFit="1" customWidth="1"/>
    <col min="4355" max="4355" width="13.21875" style="24" bestFit="1" customWidth="1"/>
    <col min="4356" max="4356" width="11" style="24" customWidth="1"/>
    <col min="4357" max="4357" width="11.5546875" style="24"/>
    <col min="4358" max="4358" width="9.109375" style="24" customWidth="1"/>
    <col min="4359" max="4359" width="11" style="24" bestFit="1" customWidth="1"/>
    <col min="4360" max="4360" width="8.88671875" style="24" customWidth="1"/>
    <col min="4361" max="4362" width="11" style="24" bestFit="1" customWidth="1"/>
    <col min="4363" max="4363" width="13.21875" style="24" bestFit="1" customWidth="1"/>
    <col min="4364" max="4364" width="14.77734375" style="24" customWidth="1"/>
    <col min="4365" max="4365" width="11.21875" style="24" customWidth="1"/>
    <col min="4366" max="4366" width="11" style="24" bestFit="1" customWidth="1"/>
    <col min="4367" max="4367" width="11.88671875" style="24" bestFit="1" customWidth="1"/>
    <col min="4368" max="4368" width="11" style="24" bestFit="1" customWidth="1"/>
    <col min="4369" max="4369" width="10.77734375" style="24" customWidth="1"/>
    <col min="4370" max="4371" width="11.88671875" style="24" bestFit="1" customWidth="1"/>
    <col min="4372" max="4372" width="13.21875" style="24" bestFit="1" customWidth="1"/>
    <col min="4373" max="4373" width="4.21875" style="24" customWidth="1"/>
    <col min="4374" max="4608" width="11.5546875" style="24"/>
    <col min="4609" max="4609" width="3.77734375" style="24" customWidth="1"/>
    <col min="4610" max="4610" width="12.77734375" style="24" bestFit="1" customWidth="1"/>
    <col min="4611" max="4611" width="13.21875" style="24" bestFit="1" customWidth="1"/>
    <col min="4612" max="4612" width="11" style="24" customWidth="1"/>
    <col min="4613" max="4613" width="11.5546875" style="24"/>
    <col min="4614" max="4614" width="9.109375" style="24" customWidth="1"/>
    <col min="4615" max="4615" width="11" style="24" bestFit="1" customWidth="1"/>
    <col min="4616" max="4616" width="8.88671875" style="24" customWidth="1"/>
    <col min="4617" max="4618" width="11" style="24" bestFit="1" customWidth="1"/>
    <col min="4619" max="4619" width="13.21875" style="24" bestFit="1" customWidth="1"/>
    <col min="4620" max="4620" width="14.77734375" style="24" customWidth="1"/>
    <col min="4621" max="4621" width="11.21875" style="24" customWidth="1"/>
    <col min="4622" max="4622" width="11" style="24" bestFit="1" customWidth="1"/>
    <col min="4623" max="4623" width="11.88671875" style="24" bestFit="1" customWidth="1"/>
    <col min="4624" max="4624" width="11" style="24" bestFit="1" customWidth="1"/>
    <col min="4625" max="4625" width="10.77734375" style="24" customWidth="1"/>
    <col min="4626" max="4627" width="11.88671875" style="24" bestFit="1" customWidth="1"/>
    <col min="4628" max="4628" width="13.21875" style="24" bestFit="1" customWidth="1"/>
    <col min="4629" max="4629" width="4.21875" style="24" customWidth="1"/>
    <col min="4630" max="4864" width="11.5546875" style="24"/>
    <col min="4865" max="4865" width="3.77734375" style="24" customWidth="1"/>
    <col min="4866" max="4866" width="12.77734375" style="24" bestFit="1" customWidth="1"/>
    <col min="4867" max="4867" width="13.21875" style="24" bestFit="1" customWidth="1"/>
    <col min="4868" max="4868" width="11" style="24" customWidth="1"/>
    <col min="4869" max="4869" width="11.5546875" style="24"/>
    <col min="4870" max="4870" width="9.109375" style="24" customWidth="1"/>
    <col min="4871" max="4871" width="11" style="24" bestFit="1" customWidth="1"/>
    <col min="4872" max="4872" width="8.88671875" style="24" customWidth="1"/>
    <col min="4873" max="4874" width="11" style="24" bestFit="1" customWidth="1"/>
    <col min="4875" max="4875" width="13.21875" style="24" bestFit="1" customWidth="1"/>
    <col min="4876" max="4876" width="14.77734375" style="24" customWidth="1"/>
    <col min="4877" max="4877" width="11.21875" style="24" customWidth="1"/>
    <col min="4878" max="4878" width="11" style="24" bestFit="1" customWidth="1"/>
    <col min="4879" max="4879" width="11.88671875" style="24" bestFit="1" customWidth="1"/>
    <col min="4880" max="4880" width="11" style="24" bestFit="1" customWidth="1"/>
    <col min="4881" max="4881" width="10.77734375" style="24" customWidth="1"/>
    <col min="4882" max="4883" width="11.88671875" style="24" bestFit="1" customWidth="1"/>
    <col min="4884" max="4884" width="13.21875" style="24" bestFit="1" customWidth="1"/>
    <col min="4885" max="4885" width="4.21875" style="24" customWidth="1"/>
    <col min="4886" max="5120" width="11.5546875" style="24"/>
    <col min="5121" max="5121" width="3.77734375" style="24" customWidth="1"/>
    <col min="5122" max="5122" width="12.77734375" style="24" bestFit="1" customWidth="1"/>
    <col min="5123" max="5123" width="13.21875" style="24" bestFit="1" customWidth="1"/>
    <col min="5124" max="5124" width="11" style="24" customWidth="1"/>
    <col min="5125" max="5125" width="11.5546875" style="24"/>
    <col min="5126" max="5126" width="9.109375" style="24" customWidth="1"/>
    <col min="5127" max="5127" width="11" style="24" bestFit="1" customWidth="1"/>
    <col min="5128" max="5128" width="8.88671875" style="24" customWidth="1"/>
    <col min="5129" max="5130" width="11" style="24" bestFit="1" customWidth="1"/>
    <col min="5131" max="5131" width="13.21875" style="24" bestFit="1" customWidth="1"/>
    <col min="5132" max="5132" width="14.77734375" style="24" customWidth="1"/>
    <col min="5133" max="5133" width="11.21875" style="24" customWidth="1"/>
    <col min="5134" max="5134" width="11" style="24" bestFit="1" customWidth="1"/>
    <col min="5135" max="5135" width="11.88671875" style="24" bestFit="1" customWidth="1"/>
    <col min="5136" max="5136" width="11" style="24" bestFit="1" customWidth="1"/>
    <col min="5137" max="5137" width="10.77734375" style="24" customWidth="1"/>
    <col min="5138" max="5139" width="11.88671875" style="24" bestFit="1" customWidth="1"/>
    <col min="5140" max="5140" width="13.21875" style="24" bestFit="1" customWidth="1"/>
    <col min="5141" max="5141" width="4.21875" style="24" customWidth="1"/>
    <col min="5142" max="5376" width="11.5546875" style="24"/>
    <col min="5377" max="5377" width="3.77734375" style="24" customWidth="1"/>
    <col min="5378" max="5378" width="12.77734375" style="24" bestFit="1" customWidth="1"/>
    <col min="5379" max="5379" width="13.21875" style="24" bestFit="1" customWidth="1"/>
    <col min="5380" max="5380" width="11" style="24" customWidth="1"/>
    <col min="5381" max="5381" width="11.5546875" style="24"/>
    <col min="5382" max="5382" width="9.109375" style="24" customWidth="1"/>
    <col min="5383" max="5383" width="11" style="24" bestFit="1" customWidth="1"/>
    <col min="5384" max="5384" width="8.88671875" style="24" customWidth="1"/>
    <col min="5385" max="5386" width="11" style="24" bestFit="1" customWidth="1"/>
    <col min="5387" max="5387" width="13.21875" style="24" bestFit="1" customWidth="1"/>
    <col min="5388" max="5388" width="14.77734375" style="24" customWidth="1"/>
    <col min="5389" max="5389" width="11.21875" style="24" customWidth="1"/>
    <col min="5390" max="5390" width="11" style="24" bestFit="1" customWidth="1"/>
    <col min="5391" max="5391" width="11.88671875" style="24" bestFit="1" customWidth="1"/>
    <col min="5392" max="5392" width="11" style="24" bestFit="1" customWidth="1"/>
    <col min="5393" max="5393" width="10.77734375" style="24" customWidth="1"/>
    <col min="5394" max="5395" width="11.88671875" style="24" bestFit="1" customWidth="1"/>
    <col min="5396" max="5396" width="13.21875" style="24" bestFit="1" customWidth="1"/>
    <col min="5397" max="5397" width="4.21875" style="24" customWidth="1"/>
    <col min="5398" max="5632" width="11.5546875" style="24"/>
    <col min="5633" max="5633" width="3.77734375" style="24" customWidth="1"/>
    <col min="5634" max="5634" width="12.77734375" style="24" bestFit="1" customWidth="1"/>
    <col min="5635" max="5635" width="13.21875" style="24" bestFit="1" customWidth="1"/>
    <col min="5636" max="5636" width="11" style="24" customWidth="1"/>
    <col min="5637" max="5637" width="11.5546875" style="24"/>
    <col min="5638" max="5638" width="9.109375" style="24" customWidth="1"/>
    <col min="5639" max="5639" width="11" style="24" bestFit="1" customWidth="1"/>
    <col min="5640" max="5640" width="8.88671875" style="24" customWidth="1"/>
    <col min="5641" max="5642" width="11" style="24" bestFit="1" customWidth="1"/>
    <col min="5643" max="5643" width="13.21875" style="24" bestFit="1" customWidth="1"/>
    <col min="5644" max="5644" width="14.77734375" style="24" customWidth="1"/>
    <col min="5645" max="5645" width="11.21875" style="24" customWidth="1"/>
    <col min="5646" max="5646" width="11" style="24" bestFit="1" customWidth="1"/>
    <col min="5647" max="5647" width="11.88671875" style="24" bestFit="1" customWidth="1"/>
    <col min="5648" max="5648" width="11" style="24" bestFit="1" customWidth="1"/>
    <col min="5649" max="5649" width="10.77734375" style="24" customWidth="1"/>
    <col min="5650" max="5651" width="11.88671875" style="24" bestFit="1" customWidth="1"/>
    <col min="5652" max="5652" width="13.21875" style="24" bestFit="1" customWidth="1"/>
    <col min="5653" max="5653" width="4.21875" style="24" customWidth="1"/>
    <col min="5654" max="5888" width="11.5546875" style="24"/>
    <col min="5889" max="5889" width="3.77734375" style="24" customWidth="1"/>
    <col min="5890" max="5890" width="12.77734375" style="24" bestFit="1" customWidth="1"/>
    <col min="5891" max="5891" width="13.21875" style="24" bestFit="1" customWidth="1"/>
    <col min="5892" max="5892" width="11" style="24" customWidth="1"/>
    <col min="5893" max="5893" width="11.5546875" style="24"/>
    <col min="5894" max="5894" width="9.109375" style="24" customWidth="1"/>
    <col min="5895" max="5895" width="11" style="24" bestFit="1" customWidth="1"/>
    <col min="5896" max="5896" width="8.88671875" style="24" customWidth="1"/>
    <col min="5897" max="5898" width="11" style="24" bestFit="1" customWidth="1"/>
    <col min="5899" max="5899" width="13.21875" style="24" bestFit="1" customWidth="1"/>
    <col min="5900" max="5900" width="14.77734375" style="24" customWidth="1"/>
    <col min="5901" max="5901" width="11.21875" style="24" customWidth="1"/>
    <col min="5902" max="5902" width="11" style="24" bestFit="1" customWidth="1"/>
    <col min="5903" max="5903" width="11.88671875" style="24" bestFit="1" customWidth="1"/>
    <col min="5904" max="5904" width="11" style="24" bestFit="1" customWidth="1"/>
    <col min="5905" max="5905" width="10.77734375" style="24" customWidth="1"/>
    <col min="5906" max="5907" width="11.88671875" style="24" bestFit="1" customWidth="1"/>
    <col min="5908" max="5908" width="13.21875" style="24" bestFit="1" customWidth="1"/>
    <col min="5909" max="5909" width="4.21875" style="24" customWidth="1"/>
    <col min="5910" max="6144" width="11.5546875" style="24"/>
    <col min="6145" max="6145" width="3.77734375" style="24" customWidth="1"/>
    <col min="6146" max="6146" width="12.77734375" style="24" bestFit="1" customWidth="1"/>
    <col min="6147" max="6147" width="13.21875" style="24" bestFit="1" customWidth="1"/>
    <col min="6148" max="6148" width="11" style="24" customWidth="1"/>
    <col min="6149" max="6149" width="11.5546875" style="24"/>
    <col min="6150" max="6150" width="9.109375" style="24" customWidth="1"/>
    <col min="6151" max="6151" width="11" style="24" bestFit="1" customWidth="1"/>
    <col min="6152" max="6152" width="8.88671875" style="24" customWidth="1"/>
    <col min="6153" max="6154" width="11" style="24" bestFit="1" customWidth="1"/>
    <col min="6155" max="6155" width="13.21875" style="24" bestFit="1" customWidth="1"/>
    <col min="6156" max="6156" width="14.77734375" style="24" customWidth="1"/>
    <col min="6157" max="6157" width="11.21875" style="24" customWidth="1"/>
    <col min="6158" max="6158" width="11" style="24" bestFit="1" customWidth="1"/>
    <col min="6159" max="6159" width="11.88671875" style="24" bestFit="1" customWidth="1"/>
    <col min="6160" max="6160" width="11" style="24" bestFit="1" customWidth="1"/>
    <col min="6161" max="6161" width="10.77734375" style="24" customWidth="1"/>
    <col min="6162" max="6163" width="11.88671875" style="24" bestFit="1" customWidth="1"/>
    <col min="6164" max="6164" width="13.21875" style="24" bestFit="1" customWidth="1"/>
    <col min="6165" max="6165" width="4.21875" style="24" customWidth="1"/>
    <col min="6166" max="6400" width="11.5546875" style="24"/>
    <col min="6401" max="6401" width="3.77734375" style="24" customWidth="1"/>
    <col min="6402" max="6402" width="12.77734375" style="24" bestFit="1" customWidth="1"/>
    <col min="6403" max="6403" width="13.21875" style="24" bestFit="1" customWidth="1"/>
    <col min="6404" max="6404" width="11" style="24" customWidth="1"/>
    <col min="6405" max="6405" width="11.5546875" style="24"/>
    <col min="6406" max="6406" width="9.109375" style="24" customWidth="1"/>
    <col min="6407" max="6407" width="11" style="24" bestFit="1" customWidth="1"/>
    <col min="6408" max="6408" width="8.88671875" style="24" customWidth="1"/>
    <col min="6409" max="6410" width="11" style="24" bestFit="1" customWidth="1"/>
    <col min="6411" max="6411" width="13.21875" style="24" bestFit="1" customWidth="1"/>
    <col min="6412" max="6412" width="14.77734375" style="24" customWidth="1"/>
    <col min="6413" max="6413" width="11.21875" style="24" customWidth="1"/>
    <col min="6414" max="6414" width="11" style="24" bestFit="1" customWidth="1"/>
    <col min="6415" max="6415" width="11.88671875" style="24" bestFit="1" customWidth="1"/>
    <col min="6416" max="6416" width="11" style="24" bestFit="1" customWidth="1"/>
    <col min="6417" max="6417" width="10.77734375" style="24" customWidth="1"/>
    <col min="6418" max="6419" width="11.88671875" style="24" bestFit="1" customWidth="1"/>
    <col min="6420" max="6420" width="13.21875" style="24" bestFit="1" customWidth="1"/>
    <col min="6421" max="6421" width="4.21875" style="24" customWidth="1"/>
    <col min="6422" max="6656" width="11.5546875" style="24"/>
    <col min="6657" max="6657" width="3.77734375" style="24" customWidth="1"/>
    <col min="6658" max="6658" width="12.77734375" style="24" bestFit="1" customWidth="1"/>
    <col min="6659" max="6659" width="13.21875" style="24" bestFit="1" customWidth="1"/>
    <col min="6660" max="6660" width="11" style="24" customWidth="1"/>
    <col min="6661" max="6661" width="11.5546875" style="24"/>
    <col min="6662" max="6662" width="9.109375" style="24" customWidth="1"/>
    <col min="6663" max="6663" width="11" style="24" bestFit="1" customWidth="1"/>
    <col min="6664" max="6664" width="8.88671875" style="24" customWidth="1"/>
    <col min="6665" max="6666" width="11" style="24" bestFit="1" customWidth="1"/>
    <col min="6667" max="6667" width="13.21875" style="24" bestFit="1" customWidth="1"/>
    <col min="6668" max="6668" width="14.77734375" style="24" customWidth="1"/>
    <col min="6669" max="6669" width="11.21875" style="24" customWidth="1"/>
    <col min="6670" max="6670" width="11" style="24" bestFit="1" customWidth="1"/>
    <col min="6671" max="6671" width="11.88671875" style="24" bestFit="1" customWidth="1"/>
    <col min="6672" max="6672" width="11" style="24" bestFit="1" customWidth="1"/>
    <col min="6673" max="6673" width="10.77734375" style="24" customWidth="1"/>
    <col min="6674" max="6675" width="11.88671875" style="24" bestFit="1" customWidth="1"/>
    <col min="6676" max="6676" width="13.21875" style="24" bestFit="1" customWidth="1"/>
    <col min="6677" max="6677" width="4.21875" style="24" customWidth="1"/>
    <col min="6678" max="6912" width="11.5546875" style="24"/>
    <col min="6913" max="6913" width="3.77734375" style="24" customWidth="1"/>
    <col min="6914" max="6914" width="12.77734375" style="24" bestFit="1" customWidth="1"/>
    <col min="6915" max="6915" width="13.21875" style="24" bestFit="1" customWidth="1"/>
    <col min="6916" max="6916" width="11" style="24" customWidth="1"/>
    <col min="6917" max="6917" width="11.5546875" style="24"/>
    <col min="6918" max="6918" width="9.109375" style="24" customWidth="1"/>
    <col min="6919" max="6919" width="11" style="24" bestFit="1" customWidth="1"/>
    <col min="6920" max="6920" width="8.88671875" style="24" customWidth="1"/>
    <col min="6921" max="6922" width="11" style="24" bestFit="1" customWidth="1"/>
    <col min="6923" max="6923" width="13.21875" style="24" bestFit="1" customWidth="1"/>
    <col min="6924" max="6924" width="14.77734375" style="24" customWidth="1"/>
    <col min="6925" max="6925" width="11.21875" style="24" customWidth="1"/>
    <col min="6926" max="6926" width="11" style="24" bestFit="1" customWidth="1"/>
    <col min="6927" max="6927" width="11.88671875" style="24" bestFit="1" customWidth="1"/>
    <col min="6928" max="6928" width="11" style="24" bestFit="1" customWidth="1"/>
    <col min="6929" max="6929" width="10.77734375" style="24" customWidth="1"/>
    <col min="6930" max="6931" width="11.88671875" style="24" bestFit="1" customWidth="1"/>
    <col min="6932" max="6932" width="13.21875" style="24" bestFit="1" customWidth="1"/>
    <col min="6933" max="6933" width="4.21875" style="24" customWidth="1"/>
    <col min="6934" max="7168" width="11.5546875" style="24"/>
    <col min="7169" max="7169" width="3.77734375" style="24" customWidth="1"/>
    <col min="7170" max="7170" width="12.77734375" style="24" bestFit="1" customWidth="1"/>
    <col min="7171" max="7171" width="13.21875" style="24" bestFit="1" customWidth="1"/>
    <col min="7172" max="7172" width="11" style="24" customWidth="1"/>
    <col min="7173" max="7173" width="11.5546875" style="24"/>
    <col min="7174" max="7174" width="9.109375" style="24" customWidth="1"/>
    <col min="7175" max="7175" width="11" style="24" bestFit="1" customWidth="1"/>
    <col min="7176" max="7176" width="8.88671875" style="24" customWidth="1"/>
    <col min="7177" max="7178" width="11" style="24" bestFit="1" customWidth="1"/>
    <col min="7179" max="7179" width="13.21875" style="24" bestFit="1" customWidth="1"/>
    <col min="7180" max="7180" width="14.77734375" style="24" customWidth="1"/>
    <col min="7181" max="7181" width="11.21875" style="24" customWidth="1"/>
    <col min="7182" max="7182" width="11" style="24" bestFit="1" customWidth="1"/>
    <col min="7183" max="7183" width="11.88671875" style="24" bestFit="1" customWidth="1"/>
    <col min="7184" max="7184" width="11" style="24" bestFit="1" customWidth="1"/>
    <col min="7185" max="7185" width="10.77734375" style="24" customWidth="1"/>
    <col min="7186" max="7187" width="11.88671875" style="24" bestFit="1" customWidth="1"/>
    <col min="7188" max="7188" width="13.21875" style="24" bestFit="1" customWidth="1"/>
    <col min="7189" max="7189" width="4.21875" style="24" customWidth="1"/>
    <col min="7190" max="7424" width="11.5546875" style="24"/>
    <col min="7425" max="7425" width="3.77734375" style="24" customWidth="1"/>
    <col min="7426" max="7426" width="12.77734375" style="24" bestFit="1" customWidth="1"/>
    <col min="7427" max="7427" width="13.21875" style="24" bestFit="1" customWidth="1"/>
    <col min="7428" max="7428" width="11" style="24" customWidth="1"/>
    <col min="7429" max="7429" width="11.5546875" style="24"/>
    <col min="7430" max="7430" width="9.109375" style="24" customWidth="1"/>
    <col min="7431" max="7431" width="11" style="24" bestFit="1" customWidth="1"/>
    <col min="7432" max="7432" width="8.88671875" style="24" customWidth="1"/>
    <col min="7433" max="7434" width="11" style="24" bestFit="1" customWidth="1"/>
    <col min="7435" max="7435" width="13.21875" style="24" bestFit="1" customWidth="1"/>
    <col min="7436" max="7436" width="14.77734375" style="24" customWidth="1"/>
    <col min="7437" max="7437" width="11.21875" style="24" customWidth="1"/>
    <col min="7438" max="7438" width="11" style="24" bestFit="1" customWidth="1"/>
    <col min="7439" max="7439" width="11.88671875" style="24" bestFit="1" customWidth="1"/>
    <col min="7440" max="7440" width="11" style="24" bestFit="1" customWidth="1"/>
    <col min="7441" max="7441" width="10.77734375" style="24" customWidth="1"/>
    <col min="7442" max="7443" width="11.88671875" style="24" bestFit="1" customWidth="1"/>
    <col min="7444" max="7444" width="13.21875" style="24" bestFit="1" customWidth="1"/>
    <col min="7445" max="7445" width="4.21875" style="24" customWidth="1"/>
    <col min="7446" max="7680" width="11.5546875" style="24"/>
    <col min="7681" max="7681" width="3.77734375" style="24" customWidth="1"/>
    <col min="7682" max="7682" width="12.77734375" style="24" bestFit="1" customWidth="1"/>
    <col min="7683" max="7683" width="13.21875" style="24" bestFit="1" customWidth="1"/>
    <col min="7684" max="7684" width="11" style="24" customWidth="1"/>
    <col min="7685" max="7685" width="11.5546875" style="24"/>
    <col min="7686" max="7686" width="9.109375" style="24" customWidth="1"/>
    <col min="7687" max="7687" width="11" style="24" bestFit="1" customWidth="1"/>
    <col min="7688" max="7688" width="8.88671875" style="24" customWidth="1"/>
    <col min="7689" max="7690" width="11" style="24" bestFit="1" customWidth="1"/>
    <col min="7691" max="7691" width="13.21875" style="24" bestFit="1" customWidth="1"/>
    <col min="7692" max="7692" width="14.77734375" style="24" customWidth="1"/>
    <col min="7693" max="7693" width="11.21875" style="24" customWidth="1"/>
    <col min="7694" max="7694" width="11" style="24" bestFit="1" customWidth="1"/>
    <col min="7695" max="7695" width="11.88671875" style="24" bestFit="1" customWidth="1"/>
    <col min="7696" max="7696" width="11" style="24" bestFit="1" customWidth="1"/>
    <col min="7697" max="7697" width="10.77734375" style="24" customWidth="1"/>
    <col min="7698" max="7699" width="11.88671875" style="24" bestFit="1" customWidth="1"/>
    <col min="7700" max="7700" width="13.21875" style="24" bestFit="1" customWidth="1"/>
    <col min="7701" max="7701" width="4.21875" style="24" customWidth="1"/>
    <col min="7702" max="7936" width="11.5546875" style="24"/>
    <col min="7937" max="7937" width="3.77734375" style="24" customWidth="1"/>
    <col min="7938" max="7938" width="12.77734375" style="24" bestFit="1" customWidth="1"/>
    <col min="7939" max="7939" width="13.21875" style="24" bestFit="1" customWidth="1"/>
    <col min="7940" max="7940" width="11" style="24" customWidth="1"/>
    <col min="7941" max="7941" width="11.5546875" style="24"/>
    <col min="7942" max="7942" width="9.109375" style="24" customWidth="1"/>
    <col min="7943" max="7943" width="11" style="24" bestFit="1" customWidth="1"/>
    <col min="7944" max="7944" width="8.88671875" style="24" customWidth="1"/>
    <col min="7945" max="7946" width="11" style="24" bestFit="1" customWidth="1"/>
    <col min="7947" max="7947" width="13.21875" style="24" bestFit="1" customWidth="1"/>
    <col min="7948" max="7948" width="14.77734375" style="24" customWidth="1"/>
    <col min="7949" max="7949" width="11.21875" style="24" customWidth="1"/>
    <col min="7950" max="7950" width="11" style="24" bestFit="1" customWidth="1"/>
    <col min="7951" max="7951" width="11.88671875" style="24" bestFit="1" customWidth="1"/>
    <col min="7952" max="7952" width="11" style="24" bestFit="1" customWidth="1"/>
    <col min="7953" max="7953" width="10.77734375" style="24" customWidth="1"/>
    <col min="7954" max="7955" width="11.88671875" style="24" bestFit="1" customWidth="1"/>
    <col min="7956" max="7956" width="13.21875" style="24" bestFit="1" customWidth="1"/>
    <col min="7957" max="7957" width="4.21875" style="24" customWidth="1"/>
    <col min="7958" max="8192" width="11.5546875" style="24"/>
    <col min="8193" max="8193" width="3.77734375" style="24" customWidth="1"/>
    <col min="8194" max="8194" width="12.77734375" style="24" bestFit="1" customWidth="1"/>
    <col min="8195" max="8195" width="13.21875" style="24" bestFit="1" customWidth="1"/>
    <col min="8196" max="8196" width="11" style="24" customWidth="1"/>
    <col min="8197" max="8197" width="11.5546875" style="24"/>
    <col min="8198" max="8198" width="9.109375" style="24" customWidth="1"/>
    <col min="8199" max="8199" width="11" style="24" bestFit="1" customWidth="1"/>
    <col min="8200" max="8200" width="8.88671875" style="24" customWidth="1"/>
    <col min="8201" max="8202" width="11" style="24" bestFit="1" customWidth="1"/>
    <col min="8203" max="8203" width="13.21875" style="24" bestFit="1" customWidth="1"/>
    <col min="8204" max="8204" width="14.77734375" style="24" customWidth="1"/>
    <col min="8205" max="8205" width="11.21875" style="24" customWidth="1"/>
    <col min="8206" max="8206" width="11" style="24" bestFit="1" customWidth="1"/>
    <col min="8207" max="8207" width="11.88671875" style="24" bestFit="1" customWidth="1"/>
    <col min="8208" max="8208" width="11" style="24" bestFit="1" customWidth="1"/>
    <col min="8209" max="8209" width="10.77734375" style="24" customWidth="1"/>
    <col min="8210" max="8211" width="11.88671875" style="24" bestFit="1" customWidth="1"/>
    <col min="8212" max="8212" width="13.21875" style="24" bestFit="1" customWidth="1"/>
    <col min="8213" max="8213" width="4.21875" style="24" customWidth="1"/>
    <col min="8214" max="8448" width="11.5546875" style="24"/>
    <col min="8449" max="8449" width="3.77734375" style="24" customWidth="1"/>
    <col min="8450" max="8450" width="12.77734375" style="24" bestFit="1" customWidth="1"/>
    <col min="8451" max="8451" width="13.21875" style="24" bestFit="1" customWidth="1"/>
    <col min="8452" max="8452" width="11" style="24" customWidth="1"/>
    <col min="8453" max="8453" width="11.5546875" style="24"/>
    <col min="8454" max="8454" width="9.109375" style="24" customWidth="1"/>
    <col min="8455" max="8455" width="11" style="24" bestFit="1" customWidth="1"/>
    <col min="8456" max="8456" width="8.88671875" style="24" customWidth="1"/>
    <col min="8457" max="8458" width="11" style="24" bestFit="1" customWidth="1"/>
    <col min="8459" max="8459" width="13.21875" style="24" bestFit="1" customWidth="1"/>
    <col min="8460" max="8460" width="14.77734375" style="24" customWidth="1"/>
    <col min="8461" max="8461" width="11.21875" style="24" customWidth="1"/>
    <col min="8462" max="8462" width="11" style="24" bestFit="1" customWidth="1"/>
    <col min="8463" max="8463" width="11.88671875" style="24" bestFit="1" customWidth="1"/>
    <col min="8464" max="8464" width="11" style="24" bestFit="1" customWidth="1"/>
    <col min="8465" max="8465" width="10.77734375" style="24" customWidth="1"/>
    <col min="8466" max="8467" width="11.88671875" style="24" bestFit="1" customWidth="1"/>
    <col min="8468" max="8468" width="13.21875" style="24" bestFit="1" customWidth="1"/>
    <col min="8469" max="8469" width="4.21875" style="24" customWidth="1"/>
    <col min="8470" max="8704" width="11.5546875" style="24"/>
    <col min="8705" max="8705" width="3.77734375" style="24" customWidth="1"/>
    <col min="8706" max="8706" width="12.77734375" style="24" bestFit="1" customWidth="1"/>
    <col min="8707" max="8707" width="13.21875" style="24" bestFit="1" customWidth="1"/>
    <col min="8708" max="8708" width="11" style="24" customWidth="1"/>
    <col min="8709" max="8709" width="11.5546875" style="24"/>
    <col min="8710" max="8710" width="9.109375" style="24" customWidth="1"/>
    <col min="8711" max="8711" width="11" style="24" bestFit="1" customWidth="1"/>
    <col min="8712" max="8712" width="8.88671875" style="24" customWidth="1"/>
    <col min="8713" max="8714" width="11" style="24" bestFit="1" customWidth="1"/>
    <col min="8715" max="8715" width="13.21875" style="24" bestFit="1" customWidth="1"/>
    <col min="8716" max="8716" width="14.77734375" style="24" customWidth="1"/>
    <col min="8717" max="8717" width="11.21875" style="24" customWidth="1"/>
    <col min="8718" max="8718" width="11" style="24" bestFit="1" customWidth="1"/>
    <col min="8719" max="8719" width="11.88671875" style="24" bestFit="1" customWidth="1"/>
    <col min="8720" max="8720" width="11" style="24" bestFit="1" customWidth="1"/>
    <col min="8721" max="8721" width="10.77734375" style="24" customWidth="1"/>
    <col min="8722" max="8723" width="11.88671875" style="24" bestFit="1" customWidth="1"/>
    <col min="8724" max="8724" width="13.21875" style="24" bestFit="1" customWidth="1"/>
    <col min="8725" max="8725" width="4.21875" style="24" customWidth="1"/>
    <col min="8726" max="8960" width="11.5546875" style="24"/>
    <col min="8961" max="8961" width="3.77734375" style="24" customWidth="1"/>
    <col min="8962" max="8962" width="12.77734375" style="24" bestFit="1" customWidth="1"/>
    <col min="8963" max="8963" width="13.21875" style="24" bestFit="1" customWidth="1"/>
    <col min="8964" max="8964" width="11" style="24" customWidth="1"/>
    <col min="8965" max="8965" width="11.5546875" style="24"/>
    <col min="8966" max="8966" width="9.109375" style="24" customWidth="1"/>
    <col min="8967" max="8967" width="11" style="24" bestFit="1" customWidth="1"/>
    <col min="8968" max="8968" width="8.88671875" style="24" customWidth="1"/>
    <col min="8969" max="8970" width="11" style="24" bestFit="1" customWidth="1"/>
    <col min="8971" max="8971" width="13.21875" style="24" bestFit="1" customWidth="1"/>
    <col min="8972" max="8972" width="14.77734375" style="24" customWidth="1"/>
    <col min="8973" max="8973" width="11.21875" style="24" customWidth="1"/>
    <col min="8974" max="8974" width="11" style="24" bestFit="1" customWidth="1"/>
    <col min="8975" max="8975" width="11.88671875" style="24" bestFit="1" customWidth="1"/>
    <col min="8976" max="8976" width="11" style="24" bestFit="1" customWidth="1"/>
    <col min="8977" max="8977" width="10.77734375" style="24" customWidth="1"/>
    <col min="8978" max="8979" width="11.88671875" style="24" bestFit="1" customWidth="1"/>
    <col min="8980" max="8980" width="13.21875" style="24" bestFit="1" customWidth="1"/>
    <col min="8981" max="8981" width="4.21875" style="24" customWidth="1"/>
    <col min="8982" max="9216" width="11.5546875" style="24"/>
    <col min="9217" max="9217" width="3.77734375" style="24" customWidth="1"/>
    <col min="9218" max="9218" width="12.77734375" style="24" bestFit="1" customWidth="1"/>
    <col min="9219" max="9219" width="13.21875" style="24" bestFit="1" customWidth="1"/>
    <col min="9220" max="9220" width="11" style="24" customWidth="1"/>
    <col min="9221" max="9221" width="11.5546875" style="24"/>
    <col min="9222" max="9222" width="9.109375" style="24" customWidth="1"/>
    <col min="9223" max="9223" width="11" style="24" bestFit="1" customWidth="1"/>
    <col min="9224" max="9224" width="8.88671875" style="24" customWidth="1"/>
    <col min="9225" max="9226" width="11" style="24" bestFit="1" customWidth="1"/>
    <col min="9227" max="9227" width="13.21875" style="24" bestFit="1" customWidth="1"/>
    <col min="9228" max="9228" width="14.77734375" style="24" customWidth="1"/>
    <col min="9229" max="9229" width="11.21875" style="24" customWidth="1"/>
    <col min="9230" max="9230" width="11" style="24" bestFit="1" customWidth="1"/>
    <col min="9231" max="9231" width="11.88671875" style="24" bestFit="1" customWidth="1"/>
    <col min="9232" max="9232" width="11" style="24" bestFit="1" customWidth="1"/>
    <col min="9233" max="9233" width="10.77734375" style="24" customWidth="1"/>
    <col min="9234" max="9235" width="11.88671875" style="24" bestFit="1" customWidth="1"/>
    <col min="9236" max="9236" width="13.21875" style="24" bestFit="1" customWidth="1"/>
    <col min="9237" max="9237" width="4.21875" style="24" customWidth="1"/>
    <col min="9238" max="9472" width="11.5546875" style="24"/>
    <col min="9473" max="9473" width="3.77734375" style="24" customWidth="1"/>
    <col min="9474" max="9474" width="12.77734375" style="24" bestFit="1" customWidth="1"/>
    <col min="9475" max="9475" width="13.21875" style="24" bestFit="1" customWidth="1"/>
    <col min="9476" max="9476" width="11" style="24" customWidth="1"/>
    <col min="9477" max="9477" width="11.5546875" style="24"/>
    <col min="9478" max="9478" width="9.109375" style="24" customWidth="1"/>
    <col min="9479" max="9479" width="11" style="24" bestFit="1" customWidth="1"/>
    <col min="9480" max="9480" width="8.88671875" style="24" customWidth="1"/>
    <col min="9481" max="9482" width="11" style="24" bestFit="1" customWidth="1"/>
    <col min="9483" max="9483" width="13.21875" style="24" bestFit="1" customWidth="1"/>
    <col min="9484" max="9484" width="14.77734375" style="24" customWidth="1"/>
    <col min="9485" max="9485" width="11.21875" style="24" customWidth="1"/>
    <col min="9486" max="9486" width="11" style="24" bestFit="1" customWidth="1"/>
    <col min="9487" max="9487" width="11.88671875" style="24" bestFit="1" customWidth="1"/>
    <col min="9488" max="9488" width="11" style="24" bestFit="1" customWidth="1"/>
    <col min="9489" max="9489" width="10.77734375" style="24" customWidth="1"/>
    <col min="9490" max="9491" width="11.88671875" style="24" bestFit="1" customWidth="1"/>
    <col min="9492" max="9492" width="13.21875" style="24" bestFit="1" customWidth="1"/>
    <col min="9493" max="9493" width="4.21875" style="24" customWidth="1"/>
    <col min="9494" max="9728" width="11.5546875" style="24"/>
    <col min="9729" max="9729" width="3.77734375" style="24" customWidth="1"/>
    <col min="9730" max="9730" width="12.77734375" style="24" bestFit="1" customWidth="1"/>
    <col min="9731" max="9731" width="13.21875" style="24" bestFit="1" customWidth="1"/>
    <col min="9732" max="9732" width="11" style="24" customWidth="1"/>
    <col min="9733" max="9733" width="11.5546875" style="24"/>
    <col min="9734" max="9734" width="9.109375" style="24" customWidth="1"/>
    <col min="9735" max="9735" width="11" style="24" bestFit="1" customWidth="1"/>
    <col min="9736" max="9736" width="8.88671875" style="24" customWidth="1"/>
    <col min="9737" max="9738" width="11" style="24" bestFit="1" customWidth="1"/>
    <col min="9739" max="9739" width="13.21875" style="24" bestFit="1" customWidth="1"/>
    <col min="9740" max="9740" width="14.77734375" style="24" customWidth="1"/>
    <col min="9741" max="9741" width="11.21875" style="24" customWidth="1"/>
    <col min="9742" max="9742" width="11" style="24" bestFit="1" customWidth="1"/>
    <col min="9743" max="9743" width="11.88671875" style="24" bestFit="1" customWidth="1"/>
    <col min="9744" max="9744" width="11" style="24" bestFit="1" customWidth="1"/>
    <col min="9745" max="9745" width="10.77734375" style="24" customWidth="1"/>
    <col min="9746" max="9747" width="11.88671875" style="24" bestFit="1" customWidth="1"/>
    <col min="9748" max="9748" width="13.21875" style="24" bestFit="1" customWidth="1"/>
    <col min="9749" max="9749" width="4.21875" style="24" customWidth="1"/>
    <col min="9750" max="9984" width="11.5546875" style="24"/>
    <col min="9985" max="9985" width="3.77734375" style="24" customWidth="1"/>
    <col min="9986" max="9986" width="12.77734375" style="24" bestFit="1" customWidth="1"/>
    <col min="9987" max="9987" width="13.21875" style="24" bestFit="1" customWidth="1"/>
    <col min="9988" max="9988" width="11" style="24" customWidth="1"/>
    <col min="9989" max="9989" width="11.5546875" style="24"/>
    <col min="9990" max="9990" width="9.109375" style="24" customWidth="1"/>
    <col min="9991" max="9991" width="11" style="24" bestFit="1" customWidth="1"/>
    <col min="9992" max="9992" width="8.88671875" style="24" customWidth="1"/>
    <col min="9993" max="9994" width="11" style="24" bestFit="1" customWidth="1"/>
    <col min="9995" max="9995" width="13.21875" style="24" bestFit="1" customWidth="1"/>
    <col min="9996" max="9996" width="14.77734375" style="24" customWidth="1"/>
    <col min="9997" max="9997" width="11.21875" style="24" customWidth="1"/>
    <col min="9998" max="9998" width="11" style="24" bestFit="1" customWidth="1"/>
    <col min="9999" max="9999" width="11.88671875" style="24" bestFit="1" customWidth="1"/>
    <col min="10000" max="10000" width="11" style="24" bestFit="1" customWidth="1"/>
    <col min="10001" max="10001" width="10.77734375" style="24" customWidth="1"/>
    <col min="10002" max="10003" width="11.88671875" style="24" bestFit="1" customWidth="1"/>
    <col min="10004" max="10004" width="13.21875" style="24" bestFit="1" customWidth="1"/>
    <col min="10005" max="10005" width="4.21875" style="24" customWidth="1"/>
    <col min="10006" max="10240" width="11.5546875" style="24"/>
    <col min="10241" max="10241" width="3.77734375" style="24" customWidth="1"/>
    <col min="10242" max="10242" width="12.77734375" style="24" bestFit="1" customWidth="1"/>
    <col min="10243" max="10243" width="13.21875" style="24" bestFit="1" customWidth="1"/>
    <col min="10244" max="10244" width="11" style="24" customWidth="1"/>
    <col min="10245" max="10245" width="11.5546875" style="24"/>
    <col min="10246" max="10246" width="9.109375" style="24" customWidth="1"/>
    <col min="10247" max="10247" width="11" style="24" bestFit="1" customWidth="1"/>
    <col min="10248" max="10248" width="8.88671875" style="24" customWidth="1"/>
    <col min="10249" max="10250" width="11" style="24" bestFit="1" customWidth="1"/>
    <col min="10251" max="10251" width="13.21875" style="24" bestFit="1" customWidth="1"/>
    <col min="10252" max="10252" width="14.77734375" style="24" customWidth="1"/>
    <col min="10253" max="10253" width="11.21875" style="24" customWidth="1"/>
    <col min="10254" max="10254" width="11" style="24" bestFit="1" customWidth="1"/>
    <col min="10255" max="10255" width="11.88671875" style="24" bestFit="1" customWidth="1"/>
    <col min="10256" max="10256" width="11" style="24" bestFit="1" customWidth="1"/>
    <col min="10257" max="10257" width="10.77734375" style="24" customWidth="1"/>
    <col min="10258" max="10259" width="11.88671875" style="24" bestFit="1" customWidth="1"/>
    <col min="10260" max="10260" width="13.21875" style="24" bestFit="1" customWidth="1"/>
    <col min="10261" max="10261" width="4.21875" style="24" customWidth="1"/>
    <col min="10262" max="10496" width="11.5546875" style="24"/>
    <col min="10497" max="10497" width="3.77734375" style="24" customWidth="1"/>
    <col min="10498" max="10498" width="12.77734375" style="24" bestFit="1" customWidth="1"/>
    <col min="10499" max="10499" width="13.21875" style="24" bestFit="1" customWidth="1"/>
    <col min="10500" max="10500" width="11" style="24" customWidth="1"/>
    <col min="10501" max="10501" width="11.5546875" style="24"/>
    <col min="10502" max="10502" width="9.109375" style="24" customWidth="1"/>
    <col min="10503" max="10503" width="11" style="24" bestFit="1" customWidth="1"/>
    <col min="10504" max="10504" width="8.88671875" style="24" customWidth="1"/>
    <col min="10505" max="10506" width="11" style="24" bestFit="1" customWidth="1"/>
    <col min="10507" max="10507" width="13.21875" style="24" bestFit="1" customWidth="1"/>
    <col min="10508" max="10508" width="14.77734375" style="24" customWidth="1"/>
    <col min="10509" max="10509" width="11.21875" style="24" customWidth="1"/>
    <col min="10510" max="10510" width="11" style="24" bestFit="1" customWidth="1"/>
    <col min="10511" max="10511" width="11.88671875" style="24" bestFit="1" customWidth="1"/>
    <col min="10512" max="10512" width="11" style="24" bestFit="1" customWidth="1"/>
    <col min="10513" max="10513" width="10.77734375" style="24" customWidth="1"/>
    <col min="10514" max="10515" width="11.88671875" style="24" bestFit="1" customWidth="1"/>
    <col min="10516" max="10516" width="13.21875" style="24" bestFit="1" customWidth="1"/>
    <col min="10517" max="10517" width="4.21875" style="24" customWidth="1"/>
    <col min="10518" max="10752" width="11.5546875" style="24"/>
    <col min="10753" max="10753" width="3.77734375" style="24" customWidth="1"/>
    <col min="10754" max="10754" width="12.77734375" style="24" bestFit="1" customWidth="1"/>
    <col min="10755" max="10755" width="13.21875" style="24" bestFit="1" customWidth="1"/>
    <col min="10756" max="10756" width="11" style="24" customWidth="1"/>
    <col min="10757" max="10757" width="11.5546875" style="24"/>
    <col min="10758" max="10758" width="9.109375" style="24" customWidth="1"/>
    <col min="10759" max="10759" width="11" style="24" bestFit="1" customWidth="1"/>
    <col min="10760" max="10760" width="8.88671875" style="24" customWidth="1"/>
    <col min="10761" max="10762" width="11" style="24" bestFit="1" customWidth="1"/>
    <col min="10763" max="10763" width="13.21875" style="24" bestFit="1" customWidth="1"/>
    <col min="10764" max="10764" width="14.77734375" style="24" customWidth="1"/>
    <col min="10765" max="10765" width="11.21875" style="24" customWidth="1"/>
    <col min="10766" max="10766" width="11" style="24" bestFit="1" customWidth="1"/>
    <col min="10767" max="10767" width="11.88671875" style="24" bestFit="1" customWidth="1"/>
    <col min="10768" max="10768" width="11" style="24" bestFit="1" customWidth="1"/>
    <col min="10769" max="10769" width="10.77734375" style="24" customWidth="1"/>
    <col min="10770" max="10771" width="11.88671875" style="24" bestFit="1" customWidth="1"/>
    <col min="10772" max="10772" width="13.21875" style="24" bestFit="1" customWidth="1"/>
    <col min="10773" max="10773" width="4.21875" style="24" customWidth="1"/>
    <col min="10774" max="11008" width="11.5546875" style="24"/>
    <col min="11009" max="11009" width="3.77734375" style="24" customWidth="1"/>
    <col min="11010" max="11010" width="12.77734375" style="24" bestFit="1" customWidth="1"/>
    <col min="11011" max="11011" width="13.21875" style="24" bestFit="1" customWidth="1"/>
    <col min="11012" max="11012" width="11" style="24" customWidth="1"/>
    <col min="11013" max="11013" width="11.5546875" style="24"/>
    <col min="11014" max="11014" width="9.109375" style="24" customWidth="1"/>
    <col min="11015" max="11015" width="11" style="24" bestFit="1" customWidth="1"/>
    <col min="11016" max="11016" width="8.88671875" style="24" customWidth="1"/>
    <col min="11017" max="11018" width="11" style="24" bestFit="1" customWidth="1"/>
    <col min="11019" max="11019" width="13.21875" style="24" bestFit="1" customWidth="1"/>
    <col min="11020" max="11020" width="14.77734375" style="24" customWidth="1"/>
    <col min="11021" max="11021" width="11.21875" style="24" customWidth="1"/>
    <col min="11022" max="11022" width="11" style="24" bestFit="1" customWidth="1"/>
    <col min="11023" max="11023" width="11.88671875" style="24" bestFit="1" customWidth="1"/>
    <col min="11024" max="11024" width="11" style="24" bestFit="1" customWidth="1"/>
    <col min="11025" max="11025" width="10.77734375" style="24" customWidth="1"/>
    <col min="11026" max="11027" width="11.88671875" style="24" bestFit="1" customWidth="1"/>
    <col min="11028" max="11028" width="13.21875" style="24" bestFit="1" customWidth="1"/>
    <col min="11029" max="11029" width="4.21875" style="24" customWidth="1"/>
    <col min="11030" max="11264" width="11.5546875" style="24"/>
    <col min="11265" max="11265" width="3.77734375" style="24" customWidth="1"/>
    <col min="11266" max="11266" width="12.77734375" style="24" bestFit="1" customWidth="1"/>
    <col min="11267" max="11267" width="13.21875" style="24" bestFit="1" customWidth="1"/>
    <col min="11268" max="11268" width="11" style="24" customWidth="1"/>
    <col min="11269" max="11269" width="11.5546875" style="24"/>
    <col min="11270" max="11270" width="9.109375" style="24" customWidth="1"/>
    <col min="11271" max="11271" width="11" style="24" bestFit="1" customWidth="1"/>
    <col min="11272" max="11272" width="8.88671875" style="24" customWidth="1"/>
    <col min="11273" max="11274" width="11" style="24" bestFit="1" customWidth="1"/>
    <col min="11275" max="11275" width="13.21875" style="24" bestFit="1" customWidth="1"/>
    <col min="11276" max="11276" width="14.77734375" style="24" customWidth="1"/>
    <col min="11277" max="11277" width="11.21875" style="24" customWidth="1"/>
    <col min="11278" max="11278" width="11" style="24" bestFit="1" customWidth="1"/>
    <col min="11279" max="11279" width="11.88671875" style="24" bestFit="1" customWidth="1"/>
    <col min="11280" max="11280" width="11" style="24" bestFit="1" customWidth="1"/>
    <col min="11281" max="11281" width="10.77734375" style="24" customWidth="1"/>
    <col min="11282" max="11283" width="11.88671875" style="24" bestFit="1" customWidth="1"/>
    <col min="11284" max="11284" width="13.21875" style="24" bestFit="1" customWidth="1"/>
    <col min="11285" max="11285" width="4.21875" style="24" customWidth="1"/>
    <col min="11286" max="11520" width="11.5546875" style="24"/>
    <col min="11521" max="11521" width="3.77734375" style="24" customWidth="1"/>
    <col min="11522" max="11522" width="12.77734375" style="24" bestFit="1" customWidth="1"/>
    <col min="11523" max="11523" width="13.21875" style="24" bestFit="1" customWidth="1"/>
    <col min="11524" max="11524" width="11" style="24" customWidth="1"/>
    <col min="11525" max="11525" width="11.5546875" style="24"/>
    <col min="11526" max="11526" width="9.109375" style="24" customWidth="1"/>
    <col min="11527" max="11527" width="11" style="24" bestFit="1" customWidth="1"/>
    <col min="11528" max="11528" width="8.88671875" style="24" customWidth="1"/>
    <col min="11529" max="11530" width="11" style="24" bestFit="1" customWidth="1"/>
    <col min="11531" max="11531" width="13.21875" style="24" bestFit="1" customWidth="1"/>
    <col min="11532" max="11532" width="14.77734375" style="24" customWidth="1"/>
    <col min="11533" max="11533" width="11.21875" style="24" customWidth="1"/>
    <col min="11534" max="11534" width="11" style="24" bestFit="1" customWidth="1"/>
    <col min="11535" max="11535" width="11.88671875" style="24" bestFit="1" customWidth="1"/>
    <col min="11536" max="11536" width="11" style="24" bestFit="1" customWidth="1"/>
    <col min="11537" max="11537" width="10.77734375" style="24" customWidth="1"/>
    <col min="11538" max="11539" width="11.88671875" style="24" bestFit="1" customWidth="1"/>
    <col min="11540" max="11540" width="13.21875" style="24" bestFit="1" customWidth="1"/>
    <col min="11541" max="11541" width="4.21875" style="24" customWidth="1"/>
    <col min="11542" max="11776" width="11.5546875" style="24"/>
    <col min="11777" max="11777" width="3.77734375" style="24" customWidth="1"/>
    <col min="11778" max="11778" width="12.77734375" style="24" bestFit="1" customWidth="1"/>
    <col min="11779" max="11779" width="13.21875" style="24" bestFit="1" customWidth="1"/>
    <col min="11780" max="11780" width="11" style="24" customWidth="1"/>
    <col min="11781" max="11781" width="11.5546875" style="24"/>
    <col min="11782" max="11782" width="9.109375" style="24" customWidth="1"/>
    <col min="11783" max="11783" width="11" style="24" bestFit="1" customWidth="1"/>
    <col min="11784" max="11784" width="8.88671875" style="24" customWidth="1"/>
    <col min="11785" max="11786" width="11" style="24" bestFit="1" customWidth="1"/>
    <col min="11787" max="11787" width="13.21875" style="24" bestFit="1" customWidth="1"/>
    <col min="11788" max="11788" width="14.77734375" style="24" customWidth="1"/>
    <col min="11789" max="11789" width="11.21875" style="24" customWidth="1"/>
    <col min="11790" max="11790" width="11" style="24" bestFit="1" customWidth="1"/>
    <col min="11791" max="11791" width="11.88671875" style="24" bestFit="1" customWidth="1"/>
    <col min="11792" max="11792" width="11" style="24" bestFit="1" customWidth="1"/>
    <col min="11793" max="11793" width="10.77734375" style="24" customWidth="1"/>
    <col min="11794" max="11795" width="11.88671875" style="24" bestFit="1" customWidth="1"/>
    <col min="11796" max="11796" width="13.21875" style="24" bestFit="1" customWidth="1"/>
    <col min="11797" max="11797" width="4.21875" style="24" customWidth="1"/>
    <col min="11798" max="12032" width="11.5546875" style="24"/>
    <col min="12033" max="12033" width="3.77734375" style="24" customWidth="1"/>
    <col min="12034" max="12034" width="12.77734375" style="24" bestFit="1" customWidth="1"/>
    <col min="12035" max="12035" width="13.21875" style="24" bestFit="1" customWidth="1"/>
    <col min="12036" max="12036" width="11" style="24" customWidth="1"/>
    <col min="12037" max="12037" width="11.5546875" style="24"/>
    <col min="12038" max="12038" width="9.109375" style="24" customWidth="1"/>
    <col min="12039" max="12039" width="11" style="24" bestFit="1" customWidth="1"/>
    <col min="12040" max="12040" width="8.88671875" style="24" customWidth="1"/>
    <col min="12041" max="12042" width="11" style="24" bestFit="1" customWidth="1"/>
    <col min="12043" max="12043" width="13.21875" style="24" bestFit="1" customWidth="1"/>
    <col min="12044" max="12044" width="14.77734375" style="24" customWidth="1"/>
    <col min="12045" max="12045" width="11.21875" style="24" customWidth="1"/>
    <col min="12046" max="12046" width="11" style="24" bestFit="1" customWidth="1"/>
    <col min="12047" max="12047" width="11.88671875" style="24" bestFit="1" customWidth="1"/>
    <col min="12048" max="12048" width="11" style="24" bestFit="1" customWidth="1"/>
    <col min="12049" max="12049" width="10.77734375" style="24" customWidth="1"/>
    <col min="12050" max="12051" width="11.88671875" style="24" bestFit="1" customWidth="1"/>
    <col min="12052" max="12052" width="13.21875" style="24" bestFit="1" customWidth="1"/>
    <col min="12053" max="12053" width="4.21875" style="24" customWidth="1"/>
    <col min="12054" max="12288" width="11.5546875" style="24"/>
    <col min="12289" max="12289" width="3.77734375" style="24" customWidth="1"/>
    <col min="12290" max="12290" width="12.77734375" style="24" bestFit="1" customWidth="1"/>
    <col min="12291" max="12291" width="13.21875" style="24" bestFit="1" customWidth="1"/>
    <col min="12292" max="12292" width="11" style="24" customWidth="1"/>
    <col min="12293" max="12293" width="11.5546875" style="24"/>
    <col min="12294" max="12294" width="9.109375" style="24" customWidth="1"/>
    <col min="12295" max="12295" width="11" style="24" bestFit="1" customWidth="1"/>
    <col min="12296" max="12296" width="8.88671875" style="24" customWidth="1"/>
    <col min="12297" max="12298" width="11" style="24" bestFit="1" customWidth="1"/>
    <col min="12299" max="12299" width="13.21875" style="24" bestFit="1" customWidth="1"/>
    <col min="12300" max="12300" width="14.77734375" style="24" customWidth="1"/>
    <col min="12301" max="12301" width="11.21875" style="24" customWidth="1"/>
    <col min="12302" max="12302" width="11" style="24" bestFit="1" customWidth="1"/>
    <col min="12303" max="12303" width="11.88671875" style="24" bestFit="1" customWidth="1"/>
    <col min="12304" max="12304" width="11" style="24" bestFit="1" customWidth="1"/>
    <col min="12305" max="12305" width="10.77734375" style="24" customWidth="1"/>
    <col min="12306" max="12307" width="11.88671875" style="24" bestFit="1" customWidth="1"/>
    <col min="12308" max="12308" width="13.21875" style="24" bestFit="1" customWidth="1"/>
    <col min="12309" max="12309" width="4.21875" style="24" customWidth="1"/>
    <col min="12310" max="12544" width="11.5546875" style="24"/>
    <col min="12545" max="12545" width="3.77734375" style="24" customWidth="1"/>
    <col min="12546" max="12546" width="12.77734375" style="24" bestFit="1" customWidth="1"/>
    <col min="12547" max="12547" width="13.21875" style="24" bestFit="1" customWidth="1"/>
    <col min="12548" max="12548" width="11" style="24" customWidth="1"/>
    <col min="12549" max="12549" width="11.5546875" style="24"/>
    <col min="12550" max="12550" width="9.109375" style="24" customWidth="1"/>
    <col min="12551" max="12551" width="11" style="24" bestFit="1" customWidth="1"/>
    <col min="12552" max="12552" width="8.88671875" style="24" customWidth="1"/>
    <col min="12553" max="12554" width="11" style="24" bestFit="1" customWidth="1"/>
    <col min="12555" max="12555" width="13.21875" style="24" bestFit="1" customWidth="1"/>
    <col min="12556" max="12556" width="14.77734375" style="24" customWidth="1"/>
    <col min="12557" max="12557" width="11.21875" style="24" customWidth="1"/>
    <col min="12558" max="12558" width="11" style="24" bestFit="1" customWidth="1"/>
    <col min="12559" max="12559" width="11.88671875" style="24" bestFit="1" customWidth="1"/>
    <col min="12560" max="12560" width="11" style="24" bestFit="1" customWidth="1"/>
    <col min="12561" max="12561" width="10.77734375" style="24" customWidth="1"/>
    <col min="12562" max="12563" width="11.88671875" style="24" bestFit="1" customWidth="1"/>
    <col min="12564" max="12564" width="13.21875" style="24" bestFit="1" customWidth="1"/>
    <col min="12565" max="12565" width="4.21875" style="24" customWidth="1"/>
    <col min="12566" max="12800" width="11.5546875" style="24"/>
    <col min="12801" max="12801" width="3.77734375" style="24" customWidth="1"/>
    <col min="12802" max="12802" width="12.77734375" style="24" bestFit="1" customWidth="1"/>
    <col min="12803" max="12803" width="13.21875" style="24" bestFit="1" customWidth="1"/>
    <col min="12804" max="12804" width="11" style="24" customWidth="1"/>
    <col min="12805" max="12805" width="11.5546875" style="24"/>
    <col min="12806" max="12806" width="9.109375" style="24" customWidth="1"/>
    <col min="12807" max="12807" width="11" style="24" bestFit="1" customWidth="1"/>
    <col min="12808" max="12808" width="8.88671875" style="24" customWidth="1"/>
    <col min="12809" max="12810" width="11" style="24" bestFit="1" customWidth="1"/>
    <col min="12811" max="12811" width="13.21875" style="24" bestFit="1" customWidth="1"/>
    <col min="12812" max="12812" width="14.77734375" style="24" customWidth="1"/>
    <col min="12813" max="12813" width="11.21875" style="24" customWidth="1"/>
    <col min="12814" max="12814" width="11" style="24" bestFit="1" customWidth="1"/>
    <col min="12815" max="12815" width="11.88671875" style="24" bestFit="1" customWidth="1"/>
    <col min="12816" max="12816" width="11" style="24" bestFit="1" customWidth="1"/>
    <col min="12817" max="12817" width="10.77734375" style="24" customWidth="1"/>
    <col min="12818" max="12819" width="11.88671875" style="24" bestFit="1" customWidth="1"/>
    <col min="12820" max="12820" width="13.21875" style="24" bestFit="1" customWidth="1"/>
    <col min="12821" max="12821" width="4.21875" style="24" customWidth="1"/>
    <col min="12822" max="13056" width="11.5546875" style="24"/>
    <col min="13057" max="13057" width="3.77734375" style="24" customWidth="1"/>
    <col min="13058" max="13058" width="12.77734375" style="24" bestFit="1" customWidth="1"/>
    <col min="13059" max="13059" width="13.21875" style="24" bestFit="1" customWidth="1"/>
    <col min="13060" max="13060" width="11" style="24" customWidth="1"/>
    <col min="13061" max="13061" width="11.5546875" style="24"/>
    <col min="13062" max="13062" width="9.109375" style="24" customWidth="1"/>
    <col min="13063" max="13063" width="11" style="24" bestFit="1" customWidth="1"/>
    <col min="13064" max="13064" width="8.88671875" style="24" customWidth="1"/>
    <col min="13065" max="13066" width="11" style="24" bestFit="1" customWidth="1"/>
    <col min="13067" max="13067" width="13.21875" style="24" bestFit="1" customWidth="1"/>
    <col min="13068" max="13068" width="14.77734375" style="24" customWidth="1"/>
    <col min="13069" max="13069" width="11.21875" style="24" customWidth="1"/>
    <col min="13070" max="13070" width="11" style="24" bestFit="1" customWidth="1"/>
    <col min="13071" max="13071" width="11.88671875" style="24" bestFit="1" customWidth="1"/>
    <col min="13072" max="13072" width="11" style="24" bestFit="1" customWidth="1"/>
    <col min="13073" max="13073" width="10.77734375" style="24" customWidth="1"/>
    <col min="13074" max="13075" width="11.88671875" style="24" bestFit="1" customWidth="1"/>
    <col min="13076" max="13076" width="13.21875" style="24" bestFit="1" customWidth="1"/>
    <col min="13077" max="13077" width="4.21875" style="24" customWidth="1"/>
    <col min="13078" max="13312" width="11.5546875" style="24"/>
    <col min="13313" max="13313" width="3.77734375" style="24" customWidth="1"/>
    <col min="13314" max="13314" width="12.77734375" style="24" bestFit="1" customWidth="1"/>
    <col min="13315" max="13315" width="13.21875" style="24" bestFit="1" customWidth="1"/>
    <col min="13316" max="13316" width="11" style="24" customWidth="1"/>
    <col min="13317" max="13317" width="11.5546875" style="24"/>
    <col min="13318" max="13318" width="9.109375" style="24" customWidth="1"/>
    <col min="13319" max="13319" width="11" style="24" bestFit="1" customWidth="1"/>
    <col min="13320" max="13320" width="8.88671875" style="24" customWidth="1"/>
    <col min="13321" max="13322" width="11" style="24" bestFit="1" customWidth="1"/>
    <col min="13323" max="13323" width="13.21875" style="24" bestFit="1" customWidth="1"/>
    <col min="13324" max="13324" width="14.77734375" style="24" customWidth="1"/>
    <col min="13325" max="13325" width="11.21875" style="24" customWidth="1"/>
    <col min="13326" max="13326" width="11" style="24" bestFit="1" customWidth="1"/>
    <col min="13327" max="13327" width="11.88671875" style="24" bestFit="1" customWidth="1"/>
    <col min="13328" max="13328" width="11" style="24" bestFit="1" customWidth="1"/>
    <col min="13329" max="13329" width="10.77734375" style="24" customWidth="1"/>
    <col min="13330" max="13331" width="11.88671875" style="24" bestFit="1" customWidth="1"/>
    <col min="13332" max="13332" width="13.21875" style="24" bestFit="1" customWidth="1"/>
    <col min="13333" max="13333" width="4.21875" style="24" customWidth="1"/>
    <col min="13334" max="13568" width="11.5546875" style="24"/>
    <col min="13569" max="13569" width="3.77734375" style="24" customWidth="1"/>
    <col min="13570" max="13570" width="12.77734375" style="24" bestFit="1" customWidth="1"/>
    <col min="13571" max="13571" width="13.21875" style="24" bestFit="1" customWidth="1"/>
    <col min="13572" max="13572" width="11" style="24" customWidth="1"/>
    <col min="13573" max="13573" width="11.5546875" style="24"/>
    <col min="13574" max="13574" width="9.109375" style="24" customWidth="1"/>
    <col min="13575" max="13575" width="11" style="24" bestFit="1" customWidth="1"/>
    <col min="13576" max="13576" width="8.88671875" style="24" customWidth="1"/>
    <col min="13577" max="13578" width="11" style="24" bestFit="1" customWidth="1"/>
    <col min="13579" max="13579" width="13.21875" style="24" bestFit="1" customWidth="1"/>
    <col min="13580" max="13580" width="14.77734375" style="24" customWidth="1"/>
    <col min="13581" max="13581" width="11.21875" style="24" customWidth="1"/>
    <col min="13582" max="13582" width="11" style="24" bestFit="1" customWidth="1"/>
    <col min="13583" max="13583" width="11.88671875" style="24" bestFit="1" customWidth="1"/>
    <col min="13584" max="13584" width="11" style="24" bestFit="1" customWidth="1"/>
    <col min="13585" max="13585" width="10.77734375" style="24" customWidth="1"/>
    <col min="13586" max="13587" width="11.88671875" style="24" bestFit="1" customWidth="1"/>
    <col min="13588" max="13588" width="13.21875" style="24" bestFit="1" customWidth="1"/>
    <col min="13589" max="13589" width="4.21875" style="24" customWidth="1"/>
    <col min="13590" max="13824" width="11.5546875" style="24"/>
    <col min="13825" max="13825" width="3.77734375" style="24" customWidth="1"/>
    <col min="13826" max="13826" width="12.77734375" style="24" bestFit="1" customWidth="1"/>
    <col min="13827" max="13827" width="13.21875" style="24" bestFit="1" customWidth="1"/>
    <col min="13828" max="13828" width="11" style="24" customWidth="1"/>
    <col min="13829" max="13829" width="11.5546875" style="24"/>
    <col min="13830" max="13830" width="9.109375" style="24" customWidth="1"/>
    <col min="13831" max="13831" width="11" style="24" bestFit="1" customWidth="1"/>
    <col min="13832" max="13832" width="8.88671875" style="24" customWidth="1"/>
    <col min="13833" max="13834" width="11" style="24" bestFit="1" customWidth="1"/>
    <col min="13835" max="13835" width="13.21875" style="24" bestFit="1" customWidth="1"/>
    <col min="13836" max="13836" width="14.77734375" style="24" customWidth="1"/>
    <col min="13837" max="13837" width="11.21875" style="24" customWidth="1"/>
    <col min="13838" max="13838" width="11" style="24" bestFit="1" customWidth="1"/>
    <col min="13839" max="13839" width="11.88671875" style="24" bestFit="1" customWidth="1"/>
    <col min="13840" max="13840" width="11" style="24" bestFit="1" customWidth="1"/>
    <col min="13841" max="13841" width="10.77734375" style="24" customWidth="1"/>
    <col min="13842" max="13843" width="11.88671875" style="24" bestFit="1" customWidth="1"/>
    <col min="13844" max="13844" width="13.21875" style="24" bestFit="1" customWidth="1"/>
    <col min="13845" max="13845" width="4.21875" style="24" customWidth="1"/>
    <col min="13846" max="14080" width="11.5546875" style="24"/>
    <col min="14081" max="14081" width="3.77734375" style="24" customWidth="1"/>
    <col min="14082" max="14082" width="12.77734375" style="24" bestFit="1" customWidth="1"/>
    <col min="14083" max="14083" width="13.21875" style="24" bestFit="1" customWidth="1"/>
    <col min="14084" max="14084" width="11" style="24" customWidth="1"/>
    <col min="14085" max="14085" width="11.5546875" style="24"/>
    <col min="14086" max="14086" width="9.109375" style="24" customWidth="1"/>
    <col min="14087" max="14087" width="11" style="24" bestFit="1" customWidth="1"/>
    <col min="14088" max="14088" width="8.88671875" style="24" customWidth="1"/>
    <col min="14089" max="14090" width="11" style="24" bestFit="1" customWidth="1"/>
    <col min="14091" max="14091" width="13.21875" style="24" bestFit="1" customWidth="1"/>
    <col min="14092" max="14092" width="14.77734375" style="24" customWidth="1"/>
    <col min="14093" max="14093" width="11.21875" style="24" customWidth="1"/>
    <col min="14094" max="14094" width="11" style="24" bestFit="1" customWidth="1"/>
    <col min="14095" max="14095" width="11.88671875" style="24" bestFit="1" customWidth="1"/>
    <col min="14096" max="14096" width="11" style="24" bestFit="1" customWidth="1"/>
    <col min="14097" max="14097" width="10.77734375" style="24" customWidth="1"/>
    <col min="14098" max="14099" width="11.88671875" style="24" bestFit="1" customWidth="1"/>
    <col min="14100" max="14100" width="13.21875" style="24" bestFit="1" customWidth="1"/>
    <col min="14101" max="14101" width="4.21875" style="24" customWidth="1"/>
    <col min="14102" max="14336" width="11.5546875" style="24"/>
    <col min="14337" max="14337" width="3.77734375" style="24" customWidth="1"/>
    <col min="14338" max="14338" width="12.77734375" style="24" bestFit="1" customWidth="1"/>
    <col min="14339" max="14339" width="13.21875" style="24" bestFit="1" customWidth="1"/>
    <col min="14340" max="14340" width="11" style="24" customWidth="1"/>
    <col min="14341" max="14341" width="11.5546875" style="24"/>
    <col min="14342" max="14342" width="9.109375" style="24" customWidth="1"/>
    <col min="14343" max="14343" width="11" style="24" bestFit="1" customWidth="1"/>
    <col min="14344" max="14344" width="8.88671875" style="24" customWidth="1"/>
    <col min="14345" max="14346" width="11" style="24" bestFit="1" customWidth="1"/>
    <col min="14347" max="14347" width="13.21875" style="24" bestFit="1" customWidth="1"/>
    <col min="14348" max="14348" width="14.77734375" style="24" customWidth="1"/>
    <col min="14349" max="14349" width="11.21875" style="24" customWidth="1"/>
    <col min="14350" max="14350" width="11" style="24" bestFit="1" customWidth="1"/>
    <col min="14351" max="14351" width="11.88671875" style="24" bestFit="1" customWidth="1"/>
    <col min="14352" max="14352" width="11" style="24" bestFit="1" customWidth="1"/>
    <col min="14353" max="14353" width="10.77734375" style="24" customWidth="1"/>
    <col min="14354" max="14355" width="11.88671875" style="24" bestFit="1" customWidth="1"/>
    <col min="14356" max="14356" width="13.21875" style="24" bestFit="1" customWidth="1"/>
    <col min="14357" max="14357" width="4.21875" style="24" customWidth="1"/>
    <col min="14358" max="14592" width="11.5546875" style="24"/>
    <col min="14593" max="14593" width="3.77734375" style="24" customWidth="1"/>
    <col min="14594" max="14594" width="12.77734375" style="24" bestFit="1" customWidth="1"/>
    <col min="14595" max="14595" width="13.21875" style="24" bestFit="1" customWidth="1"/>
    <col min="14596" max="14596" width="11" style="24" customWidth="1"/>
    <col min="14597" max="14597" width="11.5546875" style="24"/>
    <col min="14598" max="14598" width="9.109375" style="24" customWidth="1"/>
    <col min="14599" max="14599" width="11" style="24" bestFit="1" customWidth="1"/>
    <col min="14600" max="14600" width="8.88671875" style="24" customWidth="1"/>
    <col min="14601" max="14602" width="11" style="24" bestFit="1" customWidth="1"/>
    <col min="14603" max="14603" width="13.21875" style="24" bestFit="1" customWidth="1"/>
    <col min="14604" max="14604" width="14.77734375" style="24" customWidth="1"/>
    <col min="14605" max="14605" width="11.21875" style="24" customWidth="1"/>
    <col min="14606" max="14606" width="11" style="24" bestFit="1" customWidth="1"/>
    <col min="14607" max="14607" width="11.88671875" style="24" bestFit="1" customWidth="1"/>
    <col min="14608" max="14608" width="11" style="24" bestFit="1" customWidth="1"/>
    <col min="14609" max="14609" width="10.77734375" style="24" customWidth="1"/>
    <col min="14610" max="14611" width="11.88671875" style="24" bestFit="1" customWidth="1"/>
    <col min="14612" max="14612" width="13.21875" style="24" bestFit="1" customWidth="1"/>
    <col min="14613" max="14613" width="4.21875" style="24" customWidth="1"/>
    <col min="14614" max="14848" width="11.5546875" style="24"/>
    <col min="14849" max="14849" width="3.77734375" style="24" customWidth="1"/>
    <col min="14850" max="14850" width="12.77734375" style="24" bestFit="1" customWidth="1"/>
    <col min="14851" max="14851" width="13.21875" style="24" bestFit="1" customWidth="1"/>
    <col min="14852" max="14852" width="11" style="24" customWidth="1"/>
    <col min="14853" max="14853" width="11.5546875" style="24"/>
    <col min="14854" max="14854" width="9.109375" style="24" customWidth="1"/>
    <col min="14855" max="14855" width="11" style="24" bestFit="1" customWidth="1"/>
    <col min="14856" max="14856" width="8.88671875" style="24" customWidth="1"/>
    <col min="14857" max="14858" width="11" style="24" bestFit="1" customWidth="1"/>
    <col min="14859" max="14859" width="13.21875" style="24" bestFit="1" customWidth="1"/>
    <col min="14860" max="14860" width="14.77734375" style="24" customWidth="1"/>
    <col min="14861" max="14861" width="11.21875" style="24" customWidth="1"/>
    <col min="14862" max="14862" width="11" style="24" bestFit="1" customWidth="1"/>
    <col min="14863" max="14863" width="11.88671875" style="24" bestFit="1" customWidth="1"/>
    <col min="14864" max="14864" width="11" style="24" bestFit="1" customWidth="1"/>
    <col min="14865" max="14865" width="10.77734375" style="24" customWidth="1"/>
    <col min="14866" max="14867" width="11.88671875" style="24" bestFit="1" customWidth="1"/>
    <col min="14868" max="14868" width="13.21875" style="24" bestFit="1" customWidth="1"/>
    <col min="14869" max="14869" width="4.21875" style="24" customWidth="1"/>
    <col min="14870" max="15104" width="11.5546875" style="24"/>
    <col min="15105" max="15105" width="3.77734375" style="24" customWidth="1"/>
    <col min="15106" max="15106" width="12.77734375" style="24" bestFit="1" customWidth="1"/>
    <col min="15107" max="15107" width="13.21875" style="24" bestFit="1" customWidth="1"/>
    <col min="15108" max="15108" width="11" style="24" customWidth="1"/>
    <col min="15109" max="15109" width="11.5546875" style="24"/>
    <col min="15110" max="15110" width="9.109375" style="24" customWidth="1"/>
    <col min="15111" max="15111" width="11" style="24" bestFit="1" customWidth="1"/>
    <col min="15112" max="15112" width="8.88671875" style="24" customWidth="1"/>
    <col min="15113" max="15114" width="11" style="24" bestFit="1" customWidth="1"/>
    <col min="15115" max="15115" width="13.21875" style="24" bestFit="1" customWidth="1"/>
    <col min="15116" max="15116" width="14.77734375" style="24" customWidth="1"/>
    <col min="15117" max="15117" width="11.21875" style="24" customWidth="1"/>
    <col min="15118" max="15118" width="11" style="24" bestFit="1" customWidth="1"/>
    <col min="15119" max="15119" width="11.88671875" style="24" bestFit="1" customWidth="1"/>
    <col min="15120" max="15120" width="11" style="24" bestFit="1" customWidth="1"/>
    <col min="15121" max="15121" width="10.77734375" style="24" customWidth="1"/>
    <col min="15122" max="15123" width="11.88671875" style="24" bestFit="1" customWidth="1"/>
    <col min="15124" max="15124" width="13.21875" style="24" bestFit="1" customWidth="1"/>
    <col min="15125" max="15125" width="4.21875" style="24" customWidth="1"/>
    <col min="15126" max="15360" width="11.5546875" style="24"/>
    <col min="15361" max="15361" width="3.77734375" style="24" customWidth="1"/>
    <col min="15362" max="15362" width="12.77734375" style="24" bestFit="1" customWidth="1"/>
    <col min="15363" max="15363" width="13.21875" style="24" bestFit="1" customWidth="1"/>
    <col min="15364" max="15364" width="11" style="24" customWidth="1"/>
    <col min="15365" max="15365" width="11.5546875" style="24"/>
    <col min="15366" max="15366" width="9.109375" style="24" customWidth="1"/>
    <col min="15367" max="15367" width="11" style="24" bestFit="1" customWidth="1"/>
    <col min="15368" max="15368" width="8.88671875" style="24" customWidth="1"/>
    <col min="15369" max="15370" width="11" style="24" bestFit="1" customWidth="1"/>
    <col min="15371" max="15371" width="13.21875" style="24" bestFit="1" customWidth="1"/>
    <col min="15372" max="15372" width="14.77734375" style="24" customWidth="1"/>
    <col min="15373" max="15373" width="11.21875" style="24" customWidth="1"/>
    <col min="15374" max="15374" width="11" style="24" bestFit="1" customWidth="1"/>
    <col min="15375" max="15375" width="11.88671875" style="24" bestFit="1" customWidth="1"/>
    <col min="15376" max="15376" width="11" style="24" bestFit="1" customWidth="1"/>
    <col min="15377" max="15377" width="10.77734375" style="24" customWidth="1"/>
    <col min="15378" max="15379" width="11.88671875" style="24" bestFit="1" customWidth="1"/>
    <col min="15380" max="15380" width="13.21875" style="24" bestFit="1" customWidth="1"/>
    <col min="15381" max="15381" width="4.21875" style="24" customWidth="1"/>
    <col min="15382" max="15616" width="11.5546875" style="24"/>
    <col min="15617" max="15617" width="3.77734375" style="24" customWidth="1"/>
    <col min="15618" max="15618" width="12.77734375" style="24" bestFit="1" customWidth="1"/>
    <col min="15619" max="15619" width="13.21875" style="24" bestFit="1" customWidth="1"/>
    <col min="15620" max="15620" width="11" style="24" customWidth="1"/>
    <col min="15621" max="15621" width="11.5546875" style="24"/>
    <col min="15622" max="15622" width="9.109375" style="24" customWidth="1"/>
    <col min="15623" max="15623" width="11" style="24" bestFit="1" customWidth="1"/>
    <col min="15624" max="15624" width="8.88671875" style="24" customWidth="1"/>
    <col min="15625" max="15626" width="11" style="24" bestFit="1" customWidth="1"/>
    <col min="15627" max="15627" width="13.21875" style="24" bestFit="1" customWidth="1"/>
    <col min="15628" max="15628" width="14.77734375" style="24" customWidth="1"/>
    <col min="15629" max="15629" width="11.21875" style="24" customWidth="1"/>
    <col min="15630" max="15630" width="11" style="24" bestFit="1" customWidth="1"/>
    <col min="15631" max="15631" width="11.88671875" style="24" bestFit="1" customWidth="1"/>
    <col min="15632" max="15632" width="11" style="24" bestFit="1" customWidth="1"/>
    <col min="15633" max="15633" width="10.77734375" style="24" customWidth="1"/>
    <col min="15634" max="15635" width="11.88671875" style="24" bestFit="1" customWidth="1"/>
    <col min="15636" max="15636" width="13.21875" style="24" bestFit="1" customWidth="1"/>
    <col min="15637" max="15637" width="4.21875" style="24" customWidth="1"/>
    <col min="15638" max="15872" width="11.5546875" style="24"/>
    <col min="15873" max="15873" width="3.77734375" style="24" customWidth="1"/>
    <col min="15874" max="15874" width="12.77734375" style="24" bestFit="1" customWidth="1"/>
    <col min="15875" max="15875" width="13.21875" style="24" bestFit="1" customWidth="1"/>
    <col min="15876" max="15876" width="11" style="24" customWidth="1"/>
    <col min="15877" max="15877" width="11.5546875" style="24"/>
    <col min="15878" max="15878" width="9.109375" style="24" customWidth="1"/>
    <col min="15879" max="15879" width="11" style="24" bestFit="1" customWidth="1"/>
    <col min="15880" max="15880" width="8.88671875" style="24" customWidth="1"/>
    <col min="15881" max="15882" width="11" style="24" bestFit="1" customWidth="1"/>
    <col min="15883" max="15883" width="13.21875" style="24" bestFit="1" customWidth="1"/>
    <col min="15884" max="15884" width="14.77734375" style="24" customWidth="1"/>
    <col min="15885" max="15885" width="11.21875" style="24" customWidth="1"/>
    <col min="15886" max="15886" width="11" style="24" bestFit="1" customWidth="1"/>
    <col min="15887" max="15887" width="11.88671875" style="24" bestFit="1" customWidth="1"/>
    <col min="15888" max="15888" width="11" style="24" bestFit="1" customWidth="1"/>
    <col min="15889" max="15889" width="10.77734375" style="24" customWidth="1"/>
    <col min="15890" max="15891" width="11.88671875" style="24" bestFit="1" customWidth="1"/>
    <col min="15892" max="15892" width="13.21875" style="24" bestFit="1" customWidth="1"/>
    <col min="15893" max="15893" width="4.21875" style="24" customWidth="1"/>
    <col min="15894" max="16128" width="11.5546875" style="24"/>
    <col min="16129" max="16129" width="3.77734375" style="24" customWidth="1"/>
    <col min="16130" max="16130" width="12.77734375" style="24" bestFit="1" customWidth="1"/>
    <col min="16131" max="16131" width="13.21875" style="24" bestFit="1" customWidth="1"/>
    <col min="16132" max="16132" width="11" style="24" customWidth="1"/>
    <col min="16133" max="16133" width="11.5546875" style="24"/>
    <col min="16134" max="16134" width="9.109375" style="24" customWidth="1"/>
    <col min="16135" max="16135" width="11" style="24" bestFit="1" customWidth="1"/>
    <col min="16136" max="16136" width="8.88671875" style="24" customWidth="1"/>
    <col min="16137" max="16138" width="11" style="24" bestFit="1" customWidth="1"/>
    <col min="16139" max="16139" width="13.21875" style="24" bestFit="1" customWidth="1"/>
    <col min="16140" max="16140" width="14.77734375" style="24" customWidth="1"/>
    <col min="16141" max="16141" width="11.21875" style="24" customWidth="1"/>
    <col min="16142" max="16142" width="11" style="24" bestFit="1" customWidth="1"/>
    <col min="16143" max="16143" width="11.88671875" style="24" bestFit="1" customWidth="1"/>
    <col min="16144" max="16144" width="11" style="24" bestFit="1" customWidth="1"/>
    <col min="16145" max="16145" width="10.77734375" style="24" customWidth="1"/>
    <col min="16146" max="16147" width="11.88671875" style="24" bestFit="1" customWidth="1"/>
    <col min="16148" max="16148" width="13.21875" style="24" bestFit="1" customWidth="1"/>
    <col min="16149" max="16149" width="4.21875" style="24" customWidth="1"/>
    <col min="16150" max="16384" width="11.5546875" style="24"/>
  </cols>
  <sheetData>
    <row r="1" spans="1:21" ht="12.75" customHeight="1" x14ac:dyDescent="0.25">
      <c r="A1" s="23" t="s">
        <v>1</v>
      </c>
      <c r="L1" s="25"/>
      <c r="M1" s="26"/>
      <c r="U1" s="25"/>
    </row>
    <row r="2" spans="1:21" ht="12.75" customHeight="1" x14ac:dyDescent="0.25">
      <c r="A2" s="1" t="s">
        <v>442</v>
      </c>
      <c r="C2" s="24" t="s">
        <v>435</v>
      </c>
      <c r="L2" s="25"/>
      <c r="M2" s="26"/>
      <c r="U2" s="25"/>
    </row>
    <row r="3" spans="1:21" ht="12.75" customHeight="1" x14ac:dyDescent="0.25">
      <c r="A3" s="1" t="s">
        <v>438</v>
      </c>
      <c r="L3" s="25"/>
      <c r="M3" s="26"/>
      <c r="U3" s="25"/>
    </row>
    <row r="4" spans="1:21" ht="12.75" customHeight="1" x14ac:dyDescent="0.25">
      <c r="L4" s="25"/>
      <c r="M4" s="27"/>
    </row>
    <row r="5" spans="1:21" ht="10.5" customHeight="1" x14ac:dyDescent="0.25">
      <c r="C5" s="28"/>
      <c r="D5" s="28"/>
      <c r="E5" s="28"/>
      <c r="F5" s="28"/>
      <c r="G5" s="28"/>
      <c r="H5" s="29"/>
      <c r="Q5" s="28"/>
      <c r="T5" s="28"/>
    </row>
    <row r="6" spans="1:21" ht="12.6" x14ac:dyDescent="0.25">
      <c r="A6" s="28"/>
      <c r="B6" s="28"/>
      <c r="C6" s="153" t="s">
        <v>184</v>
      </c>
      <c r="D6" s="153"/>
      <c r="E6" s="153"/>
      <c r="F6" s="153"/>
      <c r="G6" s="153"/>
      <c r="H6" s="153"/>
      <c r="I6" s="153"/>
      <c r="J6" s="153"/>
      <c r="K6" s="153"/>
      <c r="L6" s="28"/>
      <c r="M6" s="28"/>
      <c r="N6" s="28"/>
      <c r="O6" s="28"/>
      <c r="P6" s="30" t="s">
        <v>185</v>
      </c>
      <c r="Q6" s="30"/>
      <c r="R6" s="30"/>
      <c r="S6" s="28"/>
      <c r="T6" s="31"/>
      <c r="U6" s="28"/>
    </row>
    <row r="7" spans="1:21" s="34" customFormat="1" ht="52.05" customHeight="1" x14ac:dyDescent="0.25">
      <c r="A7" s="32" t="s">
        <v>8</v>
      </c>
      <c r="B7" s="32" t="s">
        <v>10</v>
      </c>
      <c r="C7" s="33" t="s">
        <v>186</v>
      </c>
      <c r="D7" s="32" t="s">
        <v>187</v>
      </c>
      <c r="E7" s="33" t="s">
        <v>188</v>
      </c>
      <c r="F7" s="33" t="s">
        <v>189</v>
      </c>
      <c r="G7" s="32" t="s">
        <v>190</v>
      </c>
      <c r="H7" s="32" t="s">
        <v>191</v>
      </c>
      <c r="I7" s="32" t="s">
        <v>192</v>
      </c>
      <c r="J7" s="32" t="s">
        <v>193</v>
      </c>
      <c r="K7" s="32" t="s">
        <v>194</v>
      </c>
      <c r="L7" s="32" t="s">
        <v>495</v>
      </c>
      <c r="M7" s="32" t="s">
        <v>195</v>
      </c>
      <c r="N7" s="32" t="s">
        <v>196</v>
      </c>
      <c r="O7" s="32" t="s">
        <v>197</v>
      </c>
      <c r="P7" s="32" t="s">
        <v>193</v>
      </c>
      <c r="Q7" s="32" t="s">
        <v>198</v>
      </c>
      <c r="R7" s="33" t="s">
        <v>194</v>
      </c>
      <c r="S7" s="30" t="s">
        <v>199</v>
      </c>
      <c r="T7" s="32" t="s">
        <v>200</v>
      </c>
      <c r="U7" s="32" t="s">
        <v>8</v>
      </c>
    </row>
    <row r="8" spans="1:21" ht="12.75" customHeight="1" x14ac:dyDescent="0.25">
      <c r="A8" s="24">
        <v>1</v>
      </c>
      <c r="B8" s="24" t="s">
        <v>22</v>
      </c>
      <c r="C8" s="35">
        <v>456746825</v>
      </c>
      <c r="D8" s="35">
        <v>7165152</v>
      </c>
      <c r="E8" s="35">
        <v>53864563</v>
      </c>
      <c r="F8" s="35">
        <v>0</v>
      </c>
      <c r="G8" s="35">
        <v>673335</v>
      </c>
      <c r="H8" s="35">
        <v>0</v>
      </c>
      <c r="I8" s="35">
        <v>2404150</v>
      </c>
      <c r="J8" s="35">
        <v>583876</v>
      </c>
      <c r="K8" s="35">
        <f t="shared" ref="K8:K45" si="0">SUM(C8:J8)</f>
        <v>521437901</v>
      </c>
      <c r="L8" s="35">
        <v>123796760</v>
      </c>
      <c r="M8" s="35">
        <v>15038319</v>
      </c>
      <c r="N8" s="35">
        <v>4052312</v>
      </c>
      <c r="O8" s="35">
        <v>28446312</v>
      </c>
      <c r="P8" s="35">
        <v>6210473</v>
      </c>
      <c r="Q8" s="35">
        <v>3546837</v>
      </c>
      <c r="R8" s="35">
        <f t="shared" ref="R8:R45" si="1">(P8+Q8)</f>
        <v>9757310</v>
      </c>
      <c r="S8" s="35">
        <v>17412980</v>
      </c>
      <c r="T8" s="35">
        <f t="shared" ref="T8:T46" si="2">(K8+L8+M8+N8+O8+R8+S8)</f>
        <v>719941894</v>
      </c>
      <c r="U8" s="24">
        <v>1</v>
      </c>
    </row>
    <row r="9" spans="1:21" ht="12.75" customHeight="1" x14ac:dyDescent="0.25">
      <c r="A9" s="24">
        <v>2</v>
      </c>
      <c r="B9" s="24" t="s">
        <v>23</v>
      </c>
      <c r="C9" s="35">
        <v>14095256</v>
      </c>
      <c r="D9" s="35">
        <v>246776</v>
      </c>
      <c r="E9" s="35">
        <v>2947980</v>
      </c>
      <c r="F9" s="35">
        <v>0</v>
      </c>
      <c r="G9" s="35">
        <v>691611</v>
      </c>
      <c r="H9" s="35">
        <v>0</v>
      </c>
      <c r="I9" s="35">
        <v>284518</v>
      </c>
      <c r="J9" s="35">
        <v>156878</v>
      </c>
      <c r="K9" s="35">
        <f t="shared" si="0"/>
        <v>18423019</v>
      </c>
      <c r="L9" s="35">
        <v>13906812</v>
      </c>
      <c r="M9" s="35">
        <v>101844</v>
      </c>
      <c r="N9" s="35">
        <v>109154</v>
      </c>
      <c r="O9" s="35">
        <v>13537422</v>
      </c>
      <c r="P9" s="35">
        <v>304661</v>
      </c>
      <c r="Q9" s="35">
        <v>45234</v>
      </c>
      <c r="R9" s="35">
        <f t="shared" si="1"/>
        <v>349895</v>
      </c>
      <c r="S9" s="35">
        <v>1543247</v>
      </c>
      <c r="T9" s="35">
        <f t="shared" si="2"/>
        <v>47971393</v>
      </c>
      <c r="U9" s="24">
        <v>2</v>
      </c>
    </row>
    <row r="10" spans="1:21" ht="12.75" customHeight="1" x14ac:dyDescent="0.25">
      <c r="A10" s="24">
        <v>3</v>
      </c>
      <c r="B10" s="24" t="s">
        <v>24</v>
      </c>
      <c r="C10" s="35">
        <v>4047273</v>
      </c>
      <c r="D10" s="35">
        <v>259240</v>
      </c>
      <c r="E10" s="35">
        <v>1371982</v>
      </c>
      <c r="F10" s="35">
        <v>0</v>
      </c>
      <c r="G10" s="35">
        <v>323160</v>
      </c>
      <c r="H10" s="35">
        <v>0</v>
      </c>
      <c r="I10" s="35">
        <v>66298</v>
      </c>
      <c r="J10" s="35">
        <v>47463</v>
      </c>
      <c r="K10" s="35">
        <f t="shared" si="0"/>
        <v>6115416</v>
      </c>
      <c r="L10" s="35">
        <v>1615868</v>
      </c>
      <c r="M10" s="35">
        <v>78875</v>
      </c>
      <c r="N10" s="35">
        <v>30308</v>
      </c>
      <c r="O10" s="35">
        <v>1826094</v>
      </c>
      <c r="P10" s="35">
        <v>3835</v>
      </c>
      <c r="Q10" s="35">
        <v>181420</v>
      </c>
      <c r="R10" s="35">
        <f t="shared" si="1"/>
        <v>185255</v>
      </c>
      <c r="S10" s="35">
        <v>300675</v>
      </c>
      <c r="T10" s="35">
        <f t="shared" si="2"/>
        <v>10152491</v>
      </c>
      <c r="U10" s="24">
        <v>3</v>
      </c>
    </row>
    <row r="11" spans="1:21" ht="12.75" customHeight="1" x14ac:dyDescent="0.25">
      <c r="A11" s="24">
        <v>4</v>
      </c>
      <c r="B11" s="24" t="s">
        <v>25</v>
      </c>
      <c r="C11" s="35">
        <v>74175355</v>
      </c>
      <c r="D11" s="35">
        <v>1457867</v>
      </c>
      <c r="E11" s="35">
        <v>6548549</v>
      </c>
      <c r="F11" s="35">
        <v>4216</v>
      </c>
      <c r="G11" s="35">
        <v>3116316</v>
      </c>
      <c r="H11" s="35">
        <v>0</v>
      </c>
      <c r="I11" s="35">
        <v>522355</v>
      </c>
      <c r="J11" s="35">
        <v>151371</v>
      </c>
      <c r="K11" s="35">
        <f t="shared" si="0"/>
        <v>85976029</v>
      </c>
      <c r="L11" s="35">
        <v>44629842</v>
      </c>
      <c r="M11" s="35">
        <v>1926587</v>
      </c>
      <c r="N11" s="35">
        <v>201617</v>
      </c>
      <c r="O11" s="35">
        <v>28362153</v>
      </c>
      <c r="P11" s="35">
        <v>1338078</v>
      </c>
      <c r="Q11" s="35">
        <v>815882</v>
      </c>
      <c r="R11" s="35">
        <f t="shared" si="1"/>
        <v>2153960</v>
      </c>
      <c r="S11" s="35">
        <v>18171803</v>
      </c>
      <c r="T11" s="35">
        <f t="shared" si="2"/>
        <v>181421991</v>
      </c>
      <c r="U11" s="24">
        <v>4</v>
      </c>
    </row>
    <row r="12" spans="1:21" ht="12.75" customHeight="1" x14ac:dyDescent="0.25">
      <c r="A12" s="24">
        <v>5</v>
      </c>
      <c r="B12" s="24" t="s">
        <v>26</v>
      </c>
      <c r="C12" s="35">
        <v>290789675</v>
      </c>
      <c r="D12" s="35">
        <v>10868422</v>
      </c>
      <c r="E12" s="35">
        <v>61155308</v>
      </c>
      <c r="F12" s="35">
        <v>137225</v>
      </c>
      <c r="G12" s="35">
        <v>2907802</v>
      </c>
      <c r="H12" s="35">
        <v>0</v>
      </c>
      <c r="I12" s="35">
        <v>1893986</v>
      </c>
      <c r="J12" s="35">
        <v>1286781</v>
      </c>
      <c r="K12" s="35">
        <f t="shared" si="0"/>
        <v>369039199</v>
      </c>
      <c r="L12" s="35">
        <v>134683814</v>
      </c>
      <c r="M12" s="35">
        <v>3503660</v>
      </c>
      <c r="N12" s="35">
        <v>2283217</v>
      </c>
      <c r="O12" s="35">
        <v>60829413</v>
      </c>
      <c r="P12" s="35">
        <v>5514813</v>
      </c>
      <c r="Q12" s="35">
        <v>744324</v>
      </c>
      <c r="R12" s="35">
        <f t="shared" si="1"/>
        <v>6259137</v>
      </c>
      <c r="S12" s="35">
        <v>8623760</v>
      </c>
      <c r="T12" s="35">
        <f t="shared" si="2"/>
        <v>585222200</v>
      </c>
      <c r="U12" s="24">
        <v>5</v>
      </c>
    </row>
    <row r="13" spans="1:21" ht="12.75" customHeight="1" x14ac:dyDescent="0.25">
      <c r="A13" s="24">
        <v>6</v>
      </c>
      <c r="B13" s="24" t="s">
        <v>27</v>
      </c>
      <c r="C13" s="35">
        <v>20482398</v>
      </c>
      <c r="D13" s="35">
        <v>466660</v>
      </c>
      <c r="E13" s="35">
        <v>3056138</v>
      </c>
      <c r="F13" s="35">
        <v>0</v>
      </c>
      <c r="G13" s="35">
        <v>105348</v>
      </c>
      <c r="H13" s="35">
        <v>0</v>
      </c>
      <c r="I13" s="35">
        <v>31015</v>
      </c>
      <c r="J13" s="35">
        <v>166996</v>
      </c>
      <c r="K13" s="35">
        <f t="shared" si="0"/>
        <v>24308555</v>
      </c>
      <c r="L13" s="35">
        <v>21338795</v>
      </c>
      <c r="M13" s="35">
        <v>174232</v>
      </c>
      <c r="N13" s="35">
        <v>245712</v>
      </c>
      <c r="O13" s="35">
        <v>4735280</v>
      </c>
      <c r="P13" s="35">
        <v>261316</v>
      </c>
      <c r="Q13" s="35">
        <v>77002</v>
      </c>
      <c r="R13" s="35">
        <f t="shared" si="1"/>
        <v>338318</v>
      </c>
      <c r="S13" s="35">
        <v>560369</v>
      </c>
      <c r="T13" s="35">
        <f t="shared" si="2"/>
        <v>51701261</v>
      </c>
      <c r="U13" s="24">
        <v>6</v>
      </c>
    </row>
    <row r="14" spans="1:21" ht="12.75" customHeight="1" x14ac:dyDescent="0.25">
      <c r="A14" s="24">
        <v>7</v>
      </c>
      <c r="B14" s="24" t="s">
        <v>28</v>
      </c>
      <c r="C14" s="35">
        <v>2368631</v>
      </c>
      <c r="D14" s="35">
        <v>1925852</v>
      </c>
      <c r="E14" s="35">
        <v>1159280</v>
      </c>
      <c r="F14" s="35">
        <v>7433</v>
      </c>
      <c r="G14" s="35">
        <v>3591109</v>
      </c>
      <c r="H14" s="35">
        <v>0</v>
      </c>
      <c r="I14" s="35">
        <v>59901</v>
      </c>
      <c r="J14" s="35">
        <v>54660</v>
      </c>
      <c r="K14" s="35">
        <f t="shared" si="0"/>
        <v>9166866</v>
      </c>
      <c r="L14" s="35">
        <v>3974923</v>
      </c>
      <c r="M14" s="35">
        <v>19087</v>
      </c>
      <c r="N14" s="35">
        <v>3579</v>
      </c>
      <c r="O14" s="35">
        <v>3645285</v>
      </c>
      <c r="P14" s="35">
        <v>75658</v>
      </c>
      <c r="Q14" s="35">
        <v>23920</v>
      </c>
      <c r="R14" s="35">
        <f t="shared" si="1"/>
        <v>99578</v>
      </c>
      <c r="S14" s="35">
        <v>269297</v>
      </c>
      <c r="T14" s="35">
        <f t="shared" si="2"/>
        <v>17178615</v>
      </c>
      <c r="U14" s="24">
        <v>7</v>
      </c>
    </row>
    <row r="15" spans="1:21" ht="12.75" customHeight="1" x14ac:dyDescent="0.25">
      <c r="A15" s="24">
        <v>8</v>
      </c>
      <c r="B15" s="24" t="s">
        <v>29</v>
      </c>
      <c r="C15" s="35">
        <v>18819571</v>
      </c>
      <c r="D15" s="35">
        <v>438108</v>
      </c>
      <c r="E15" s="35">
        <v>8427831</v>
      </c>
      <c r="F15" s="35">
        <v>25251</v>
      </c>
      <c r="G15" s="35">
        <v>1753881</v>
      </c>
      <c r="H15" s="35">
        <v>0</v>
      </c>
      <c r="I15" s="35">
        <v>453967</v>
      </c>
      <c r="J15" s="35">
        <v>264724</v>
      </c>
      <c r="K15" s="35">
        <f t="shared" si="0"/>
        <v>30183333</v>
      </c>
      <c r="L15" s="35">
        <v>27164991</v>
      </c>
      <c r="M15" s="35">
        <v>225428</v>
      </c>
      <c r="N15" s="35">
        <v>312163</v>
      </c>
      <c r="O15" s="35">
        <v>12890092</v>
      </c>
      <c r="P15" s="35">
        <v>1478432</v>
      </c>
      <c r="Q15" s="35">
        <v>120497</v>
      </c>
      <c r="R15" s="35">
        <f t="shared" si="1"/>
        <v>1598929</v>
      </c>
      <c r="S15" s="35">
        <v>5418484</v>
      </c>
      <c r="T15" s="35">
        <f t="shared" si="2"/>
        <v>77793420</v>
      </c>
      <c r="U15" s="24">
        <v>8</v>
      </c>
    </row>
    <row r="16" spans="1:21" ht="12.75" customHeight="1" x14ac:dyDescent="0.25">
      <c r="A16" s="24">
        <v>9</v>
      </c>
      <c r="B16" s="24" t="s">
        <v>30</v>
      </c>
      <c r="C16" s="35">
        <v>3142134</v>
      </c>
      <c r="D16" s="35">
        <v>222545</v>
      </c>
      <c r="E16" s="35">
        <v>1830296</v>
      </c>
      <c r="F16" s="35">
        <v>0</v>
      </c>
      <c r="G16" s="35">
        <v>430172</v>
      </c>
      <c r="H16" s="35">
        <v>0</v>
      </c>
      <c r="I16" s="35">
        <v>33637</v>
      </c>
      <c r="J16" s="35">
        <v>16696</v>
      </c>
      <c r="K16" s="35">
        <f t="shared" si="0"/>
        <v>5675480</v>
      </c>
      <c r="L16" s="35">
        <v>6337377</v>
      </c>
      <c r="M16" s="35">
        <v>19914</v>
      </c>
      <c r="N16" s="35">
        <v>959699</v>
      </c>
      <c r="O16" s="35">
        <v>1604771</v>
      </c>
      <c r="P16" s="35">
        <v>157759</v>
      </c>
      <c r="Q16" s="35">
        <v>165274</v>
      </c>
      <c r="R16" s="35">
        <f t="shared" si="1"/>
        <v>323033</v>
      </c>
      <c r="S16" s="35">
        <v>419363</v>
      </c>
      <c r="T16" s="35">
        <f t="shared" si="2"/>
        <v>15339637</v>
      </c>
      <c r="U16" s="24">
        <v>9</v>
      </c>
    </row>
    <row r="17" spans="1:21" ht="12.75" customHeight="1" x14ac:dyDescent="0.25">
      <c r="A17" s="24">
        <v>10</v>
      </c>
      <c r="B17" s="24" t="s">
        <v>31</v>
      </c>
      <c r="C17" s="35">
        <v>69629705</v>
      </c>
      <c r="D17" s="35">
        <v>1548296</v>
      </c>
      <c r="E17" s="35">
        <v>8801082</v>
      </c>
      <c r="F17" s="35">
        <v>0</v>
      </c>
      <c r="G17" s="35">
        <v>0</v>
      </c>
      <c r="H17" s="35">
        <v>0</v>
      </c>
      <c r="I17" s="35">
        <v>397292</v>
      </c>
      <c r="J17" s="35">
        <v>104401</v>
      </c>
      <c r="K17" s="35">
        <f t="shared" si="0"/>
        <v>80480776</v>
      </c>
      <c r="L17" s="35">
        <v>32984219</v>
      </c>
      <c r="M17" s="35">
        <v>1339209</v>
      </c>
      <c r="N17" s="35">
        <v>1118390</v>
      </c>
      <c r="O17" s="35">
        <v>2785345</v>
      </c>
      <c r="P17" s="35">
        <v>806574</v>
      </c>
      <c r="Q17" s="35">
        <v>3478479</v>
      </c>
      <c r="R17" s="35">
        <f t="shared" si="1"/>
        <v>4285053</v>
      </c>
      <c r="S17" s="35">
        <v>2323374</v>
      </c>
      <c r="T17" s="35">
        <f t="shared" si="2"/>
        <v>125316366</v>
      </c>
      <c r="U17" s="24">
        <v>10</v>
      </c>
    </row>
    <row r="18" spans="1:21" ht="12.75" customHeight="1" x14ac:dyDescent="0.25">
      <c r="A18" s="24">
        <v>11</v>
      </c>
      <c r="B18" s="24" t="s">
        <v>32</v>
      </c>
      <c r="C18" s="35">
        <v>57703070</v>
      </c>
      <c r="D18" s="35">
        <v>405320</v>
      </c>
      <c r="E18" s="35">
        <v>5722312</v>
      </c>
      <c r="F18" s="35">
        <v>0</v>
      </c>
      <c r="G18" s="35">
        <v>0</v>
      </c>
      <c r="H18" s="35">
        <v>0</v>
      </c>
      <c r="I18" s="35">
        <v>145258</v>
      </c>
      <c r="J18" s="35">
        <v>36186</v>
      </c>
      <c r="K18" s="35">
        <f t="shared" si="0"/>
        <v>64012146</v>
      </c>
      <c r="L18" s="35">
        <v>15953197</v>
      </c>
      <c r="M18" s="35">
        <v>2282634</v>
      </c>
      <c r="N18" s="35">
        <v>532038</v>
      </c>
      <c r="O18" s="35">
        <v>5874568</v>
      </c>
      <c r="P18" s="35">
        <v>1967659</v>
      </c>
      <c r="Q18" s="35">
        <v>372367</v>
      </c>
      <c r="R18" s="35">
        <f t="shared" si="1"/>
        <v>2340026</v>
      </c>
      <c r="S18" s="35">
        <v>372431</v>
      </c>
      <c r="T18" s="35">
        <f t="shared" si="2"/>
        <v>91367040</v>
      </c>
      <c r="U18" s="24">
        <v>11</v>
      </c>
    </row>
    <row r="19" spans="1:21" ht="12.75" customHeight="1" x14ac:dyDescent="0.25">
      <c r="A19" s="24">
        <v>12</v>
      </c>
      <c r="B19" s="24" t="s">
        <v>33</v>
      </c>
      <c r="C19" s="35">
        <v>5987678</v>
      </c>
      <c r="D19" s="35">
        <v>84522</v>
      </c>
      <c r="E19" s="35">
        <v>1673526</v>
      </c>
      <c r="F19" s="35">
        <v>0</v>
      </c>
      <c r="G19" s="35">
        <v>24107</v>
      </c>
      <c r="H19" s="35">
        <v>0</v>
      </c>
      <c r="I19" s="35">
        <v>86002</v>
      </c>
      <c r="J19" s="35">
        <v>67970</v>
      </c>
      <c r="K19" s="35">
        <f t="shared" si="0"/>
        <v>7923805</v>
      </c>
      <c r="L19" s="35">
        <v>5873063</v>
      </c>
      <c r="M19" s="35">
        <v>222025</v>
      </c>
      <c r="N19" s="35">
        <v>26129</v>
      </c>
      <c r="O19" s="35">
        <v>5153419</v>
      </c>
      <c r="P19" s="35">
        <v>11264</v>
      </c>
      <c r="Q19" s="35">
        <v>552994</v>
      </c>
      <c r="R19" s="35">
        <f t="shared" si="1"/>
        <v>564258</v>
      </c>
      <c r="S19" s="35">
        <v>2148984</v>
      </c>
      <c r="T19" s="35">
        <f t="shared" si="2"/>
        <v>21911683</v>
      </c>
      <c r="U19" s="24">
        <v>12</v>
      </c>
    </row>
    <row r="20" spans="1:21" ht="12.75" customHeight="1" x14ac:dyDescent="0.25">
      <c r="A20" s="24">
        <v>13</v>
      </c>
      <c r="B20" s="24" t="s">
        <v>34</v>
      </c>
      <c r="C20" s="35">
        <v>34675003</v>
      </c>
      <c r="D20" s="35">
        <v>903367</v>
      </c>
      <c r="E20" s="35">
        <v>8391427</v>
      </c>
      <c r="F20" s="35">
        <v>0</v>
      </c>
      <c r="G20" s="35">
        <v>91673</v>
      </c>
      <c r="H20" s="35">
        <v>0</v>
      </c>
      <c r="I20" s="35">
        <v>201858</v>
      </c>
      <c r="J20" s="35">
        <v>102730</v>
      </c>
      <c r="K20" s="35">
        <f t="shared" si="0"/>
        <v>44366058</v>
      </c>
      <c r="L20" s="35">
        <v>35363366</v>
      </c>
      <c r="M20" s="35">
        <v>1046654</v>
      </c>
      <c r="N20" s="35">
        <v>473741</v>
      </c>
      <c r="O20" s="35">
        <v>13643859</v>
      </c>
      <c r="P20" s="35">
        <v>988306</v>
      </c>
      <c r="Q20" s="35">
        <v>42299</v>
      </c>
      <c r="R20" s="35">
        <f t="shared" si="1"/>
        <v>1030605</v>
      </c>
      <c r="S20" s="35">
        <v>1323194</v>
      </c>
      <c r="T20" s="35">
        <f t="shared" si="2"/>
        <v>97247477</v>
      </c>
      <c r="U20" s="24">
        <v>13</v>
      </c>
    </row>
    <row r="21" spans="1:21" ht="12.75" customHeight="1" x14ac:dyDescent="0.25">
      <c r="A21" s="24">
        <v>14</v>
      </c>
      <c r="B21" s="24" t="s">
        <v>35</v>
      </c>
      <c r="C21" s="35">
        <v>3827757</v>
      </c>
      <c r="D21" s="35">
        <v>137145</v>
      </c>
      <c r="E21" s="35">
        <v>1104817</v>
      </c>
      <c r="F21" s="35">
        <v>0</v>
      </c>
      <c r="G21" s="35">
        <v>837005</v>
      </c>
      <c r="H21" s="35">
        <v>0</v>
      </c>
      <c r="I21" s="35">
        <v>55663</v>
      </c>
      <c r="J21" s="35">
        <v>94636</v>
      </c>
      <c r="K21" s="35">
        <f t="shared" si="0"/>
        <v>6057023</v>
      </c>
      <c r="L21" s="35">
        <v>6344544</v>
      </c>
      <c r="M21" s="35">
        <v>9513</v>
      </c>
      <c r="N21" s="35">
        <v>120173</v>
      </c>
      <c r="O21" s="35">
        <v>5180672</v>
      </c>
      <c r="P21" s="35">
        <v>82357</v>
      </c>
      <c r="Q21" s="35">
        <v>44682</v>
      </c>
      <c r="R21" s="35">
        <f t="shared" si="1"/>
        <v>127039</v>
      </c>
      <c r="S21" s="35">
        <v>684903</v>
      </c>
      <c r="T21" s="35">
        <f t="shared" si="2"/>
        <v>18523867</v>
      </c>
      <c r="U21" s="24">
        <v>14</v>
      </c>
    </row>
    <row r="22" spans="1:21" ht="12.75" customHeight="1" x14ac:dyDescent="0.25">
      <c r="A22" s="24">
        <v>15</v>
      </c>
      <c r="B22" s="24" t="s">
        <v>36</v>
      </c>
      <c r="C22" s="35">
        <v>140747371</v>
      </c>
      <c r="D22" s="35">
        <v>4907574</v>
      </c>
      <c r="E22" s="35">
        <v>27688534</v>
      </c>
      <c r="F22" s="35">
        <v>31266</v>
      </c>
      <c r="G22" s="35">
        <v>2874489</v>
      </c>
      <c r="H22" s="35">
        <v>0</v>
      </c>
      <c r="I22" s="35">
        <v>1304839</v>
      </c>
      <c r="J22" s="35">
        <v>714713</v>
      </c>
      <c r="K22" s="35">
        <f t="shared" si="0"/>
        <v>178268786</v>
      </c>
      <c r="L22" s="35">
        <v>73839724</v>
      </c>
      <c r="M22" s="35">
        <v>2052716</v>
      </c>
      <c r="N22" s="35">
        <v>1104271</v>
      </c>
      <c r="O22" s="35">
        <v>54761029</v>
      </c>
      <c r="P22" s="35">
        <v>3426740</v>
      </c>
      <c r="Q22" s="35">
        <v>980012</v>
      </c>
      <c r="R22" s="35">
        <f t="shared" si="1"/>
        <v>4406752</v>
      </c>
      <c r="S22" s="35">
        <v>11242890</v>
      </c>
      <c r="T22" s="35">
        <f t="shared" si="2"/>
        <v>325676168</v>
      </c>
      <c r="U22" s="24">
        <v>15</v>
      </c>
    </row>
    <row r="23" spans="1:21" ht="12.75" customHeight="1" x14ac:dyDescent="0.25">
      <c r="A23" s="24">
        <v>16</v>
      </c>
      <c r="B23" s="24" t="s">
        <v>37</v>
      </c>
      <c r="C23" s="35">
        <v>37052907</v>
      </c>
      <c r="D23" s="35">
        <v>503888</v>
      </c>
      <c r="E23" s="35">
        <v>10876336</v>
      </c>
      <c r="F23" s="35">
        <v>10251</v>
      </c>
      <c r="G23" s="35">
        <v>2772933</v>
      </c>
      <c r="H23" s="35">
        <v>0</v>
      </c>
      <c r="I23" s="35">
        <v>244102</v>
      </c>
      <c r="J23" s="35">
        <v>113840</v>
      </c>
      <c r="K23" s="35">
        <f t="shared" si="0"/>
        <v>51574257</v>
      </c>
      <c r="L23" s="35">
        <v>41844120</v>
      </c>
      <c r="M23" s="35">
        <v>608529</v>
      </c>
      <c r="N23" s="35">
        <v>657077</v>
      </c>
      <c r="O23" s="35">
        <v>11670486</v>
      </c>
      <c r="P23" s="35">
        <v>1111374</v>
      </c>
      <c r="Q23" s="35">
        <v>133884</v>
      </c>
      <c r="R23" s="35">
        <f t="shared" si="1"/>
        <v>1245258</v>
      </c>
      <c r="S23" s="35">
        <v>3097811</v>
      </c>
      <c r="T23" s="35">
        <f t="shared" si="2"/>
        <v>110697538</v>
      </c>
      <c r="U23" s="24">
        <v>16</v>
      </c>
    </row>
    <row r="24" spans="1:21" ht="12.75" customHeight="1" x14ac:dyDescent="0.25">
      <c r="A24" s="24">
        <v>17</v>
      </c>
      <c r="B24" s="24" t="s">
        <v>38</v>
      </c>
      <c r="C24" s="35">
        <v>0</v>
      </c>
      <c r="D24" s="35">
        <v>0</v>
      </c>
      <c r="E24" s="35">
        <v>0</v>
      </c>
      <c r="F24" s="35">
        <v>0</v>
      </c>
      <c r="G24" s="35">
        <v>0</v>
      </c>
      <c r="H24" s="35">
        <v>0</v>
      </c>
      <c r="I24" s="35">
        <v>0</v>
      </c>
      <c r="J24" s="35">
        <v>0</v>
      </c>
      <c r="K24" s="35">
        <f t="shared" si="0"/>
        <v>0</v>
      </c>
      <c r="L24" s="35">
        <v>0</v>
      </c>
      <c r="M24" s="35">
        <v>0</v>
      </c>
      <c r="N24" s="35">
        <v>0</v>
      </c>
      <c r="O24" s="35">
        <v>0</v>
      </c>
      <c r="P24" s="35">
        <v>0</v>
      </c>
      <c r="Q24" s="35">
        <v>0</v>
      </c>
      <c r="R24" s="35">
        <f t="shared" si="1"/>
        <v>0</v>
      </c>
      <c r="S24" s="35">
        <v>0</v>
      </c>
      <c r="T24" s="35">
        <f t="shared" si="2"/>
        <v>0</v>
      </c>
      <c r="U24" s="24">
        <v>17</v>
      </c>
    </row>
    <row r="25" spans="1:21" ht="12.75" customHeight="1" x14ac:dyDescent="0.25">
      <c r="A25" s="24">
        <v>18</v>
      </c>
      <c r="B25" s="24" t="s">
        <v>39</v>
      </c>
      <c r="C25" s="35">
        <v>6145098</v>
      </c>
      <c r="D25" s="35">
        <v>210414</v>
      </c>
      <c r="E25" s="35">
        <v>888638</v>
      </c>
      <c r="F25" s="35">
        <v>0</v>
      </c>
      <c r="G25" s="35">
        <v>0</v>
      </c>
      <c r="H25" s="35">
        <v>0</v>
      </c>
      <c r="I25" s="35">
        <v>50975</v>
      </c>
      <c r="J25" s="35">
        <v>49754</v>
      </c>
      <c r="K25" s="35">
        <f t="shared" si="0"/>
        <v>7344879</v>
      </c>
      <c r="L25" s="35">
        <v>4269121</v>
      </c>
      <c r="M25" s="35">
        <v>68515</v>
      </c>
      <c r="N25" s="35">
        <v>53101</v>
      </c>
      <c r="O25" s="35">
        <v>1744205</v>
      </c>
      <c r="P25" s="35">
        <v>393466</v>
      </c>
      <c r="Q25" s="35">
        <v>41150</v>
      </c>
      <c r="R25" s="35">
        <f t="shared" si="1"/>
        <v>434616</v>
      </c>
      <c r="S25" s="35">
        <v>2739646</v>
      </c>
      <c r="T25" s="35">
        <f t="shared" si="2"/>
        <v>16654083</v>
      </c>
      <c r="U25" s="24">
        <v>18</v>
      </c>
    </row>
    <row r="26" spans="1:21" ht="12.75" customHeight="1" x14ac:dyDescent="0.25">
      <c r="A26" s="24">
        <v>19</v>
      </c>
      <c r="B26" s="24" t="s">
        <v>40</v>
      </c>
      <c r="C26" s="35">
        <v>60828913</v>
      </c>
      <c r="D26" s="35">
        <v>2608746</v>
      </c>
      <c r="E26" s="35">
        <v>16599125</v>
      </c>
      <c r="F26" s="35">
        <v>0</v>
      </c>
      <c r="G26" s="35">
        <v>4957422</v>
      </c>
      <c r="H26" s="35">
        <v>0</v>
      </c>
      <c r="I26" s="35">
        <v>678445</v>
      </c>
      <c r="J26" s="35">
        <v>313614</v>
      </c>
      <c r="K26" s="35">
        <f t="shared" si="0"/>
        <v>85986265</v>
      </c>
      <c r="L26" s="35">
        <v>50827546</v>
      </c>
      <c r="M26" s="35">
        <v>1220260</v>
      </c>
      <c r="N26" s="35">
        <v>323366</v>
      </c>
      <c r="O26" s="35">
        <v>40196319</v>
      </c>
      <c r="P26" s="35">
        <v>1598867</v>
      </c>
      <c r="Q26" s="35">
        <v>621425</v>
      </c>
      <c r="R26" s="35">
        <f t="shared" si="1"/>
        <v>2220292</v>
      </c>
      <c r="S26" s="35">
        <v>3476122</v>
      </c>
      <c r="T26" s="35">
        <f t="shared" si="2"/>
        <v>184250170</v>
      </c>
      <c r="U26" s="24">
        <v>19</v>
      </c>
    </row>
    <row r="27" spans="1:21" ht="12.75" customHeight="1" x14ac:dyDescent="0.25">
      <c r="A27" s="24">
        <v>20</v>
      </c>
      <c r="B27" s="24" t="s">
        <v>41</v>
      </c>
      <c r="C27" s="35">
        <v>75352139</v>
      </c>
      <c r="D27" s="35">
        <v>1592120</v>
      </c>
      <c r="E27" s="35">
        <v>10472307</v>
      </c>
      <c r="F27" s="35">
        <v>10136</v>
      </c>
      <c r="G27" s="35">
        <v>4945289</v>
      </c>
      <c r="H27" s="35">
        <v>0</v>
      </c>
      <c r="I27" s="35">
        <v>459242</v>
      </c>
      <c r="J27" s="35">
        <v>274702</v>
      </c>
      <c r="K27" s="35">
        <f t="shared" si="0"/>
        <v>93105935</v>
      </c>
      <c r="L27" s="35">
        <v>23693631</v>
      </c>
      <c r="M27" s="35">
        <v>812023</v>
      </c>
      <c r="N27" s="35">
        <v>928580</v>
      </c>
      <c r="O27" s="35">
        <v>7619856</v>
      </c>
      <c r="P27" s="35">
        <v>3560411</v>
      </c>
      <c r="Q27" s="35">
        <v>271440</v>
      </c>
      <c r="R27" s="35">
        <f t="shared" si="1"/>
        <v>3831851</v>
      </c>
      <c r="S27" s="35">
        <v>3851869</v>
      </c>
      <c r="T27" s="35">
        <f t="shared" si="2"/>
        <v>133843745</v>
      </c>
      <c r="U27" s="24">
        <v>20</v>
      </c>
    </row>
    <row r="28" spans="1:21" ht="12.75" customHeight="1" x14ac:dyDescent="0.25">
      <c r="A28" s="24">
        <v>21</v>
      </c>
      <c r="B28" s="24" t="s">
        <v>42</v>
      </c>
      <c r="C28" s="35">
        <v>26235715</v>
      </c>
      <c r="D28" s="35">
        <v>447290</v>
      </c>
      <c r="E28" s="35">
        <v>3918710</v>
      </c>
      <c r="F28" s="35">
        <v>0</v>
      </c>
      <c r="G28" s="35">
        <v>44283</v>
      </c>
      <c r="H28" s="35">
        <v>0</v>
      </c>
      <c r="I28" s="35">
        <v>228601</v>
      </c>
      <c r="J28" s="35">
        <v>176160</v>
      </c>
      <c r="K28" s="35">
        <f t="shared" si="0"/>
        <v>31050759</v>
      </c>
      <c r="L28" s="35">
        <v>5811276</v>
      </c>
      <c r="M28" s="35">
        <v>221882</v>
      </c>
      <c r="N28" s="35">
        <v>344323</v>
      </c>
      <c r="O28" s="35">
        <v>3675526</v>
      </c>
      <c r="P28" s="35">
        <v>101613</v>
      </c>
      <c r="Q28" s="35">
        <v>542732</v>
      </c>
      <c r="R28" s="35">
        <f t="shared" si="1"/>
        <v>644345</v>
      </c>
      <c r="S28" s="35">
        <v>1095015</v>
      </c>
      <c r="T28" s="35">
        <f t="shared" si="2"/>
        <v>42843126</v>
      </c>
      <c r="U28" s="24">
        <v>21</v>
      </c>
    </row>
    <row r="29" spans="1:21" ht="12.75" customHeight="1" x14ac:dyDescent="0.25">
      <c r="A29" s="24">
        <v>22</v>
      </c>
      <c r="B29" s="24" t="s">
        <v>43</v>
      </c>
      <c r="C29" s="35">
        <v>6771463</v>
      </c>
      <c r="D29" s="35">
        <v>283656</v>
      </c>
      <c r="E29" s="35">
        <v>1959266</v>
      </c>
      <c r="F29" s="35">
        <v>0</v>
      </c>
      <c r="G29" s="35">
        <v>123823</v>
      </c>
      <c r="H29" s="35">
        <v>0</v>
      </c>
      <c r="I29" s="35">
        <v>143788</v>
      </c>
      <c r="J29" s="35">
        <v>129736</v>
      </c>
      <c r="K29" s="35">
        <f t="shared" si="0"/>
        <v>9411732</v>
      </c>
      <c r="L29" s="35">
        <v>7441311</v>
      </c>
      <c r="M29" s="35">
        <v>109659</v>
      </c>
      <c r="N29" s="35">
        <v>99924</v>
      </c>
      <c r="O29" s="35">
        <v>7084692</v>
      </c>
      <c r="P29" s="35">
        <v>475493</v>
      </c>
      <c r="Q29" s="35">
        <v>811640</v>
      </c>
      <c r="R29" s="35">
        <f t="shared" si="1"/>
        <v>1287133</v>
      </c>
      <c r="S29" s="35">
        <v>1579442</v>
      </c>
      <c r="T29" s="35">
        <f t="shared" si="2"/>
        <v>27013893</v>
      </c>
      <c r="U29" s="24">
        <v>22</v>
      </c>
    </row>
    <row r="30" spans="1:21" ht="12.75" customHeight="1" x14ac:dyDescent="0.25">
      <c r="A30" s="24">
        <v>23</v>
      </c>
      <c r="B30" s="24" t="s">
        <v>44</v>
      </c>
      <c r="C30" s="35">
        <v>194637297</v>
      </c>
      <c r="D30" s="35">
        <v>7021048</v>
      </c>
      <c r="E30" s="35">
        <v>47185013</v>
      </c>
      <c r="F30" s="35">
        <v>137827</v>
      </c>
      <c r="G30" s="35">
        <v>24107462</v>
      </c>
      <c r="H30" s="35">
        <v>0</v>
      </c>
      <c r="I30" s="35">
        <v>699498</v>
      </c>
      <c r="J30" s="35">
        <v>722120</v>
      </c>
      <c r="K30" s="35">
        <f t="shared" si="0"/>
        <v>274510265</v>
      </c>
      <c r="L30" s="35">
        <v>95138217</v>
      </c>
      <c r="M30" s="35">
        <v>3224665</v>
      </c>
      <c r="N30" s="35">
        <v>1399907</v>
      </c>
      <c r="O30" s="35">
        <v>51018290</v>
      </c>
      <c r="P30" s="35">
        <v>4326618</v>
      </c>
      <c r="Q30" s="35">
        <v>8817984</v>
      </c>
      <c r="R30" s="35">
        <f t="shared" si="1"/>
        <v>13144602</v>
      </c>
      <c r="S30" s="35">
        <v>11397239</v>
      </c>
      <c r="T30" s="35">
        <f t="shared" si="2"/>
        <v>449833185</v>
      </c>
      <c r="U30" s="24">
        <v>23</v>
      </c>
    </row>
    <row r="31" spans="1:21" ht="12.75" customHeight="1" x14ac:dyDescent="0.25">
      <c r="A31" s="24">
        <v>24</v>
      </c>
      <c r="B31" s="24" t="s">
        <v>45</v>
      </c>
      <c r="C31" s="35">
        <v>250974160</v>
      </c>
      <c r="D31" s="35">
        <v>10898409</v>
      </c>
      <c r="E31" s="35">
        <v>47510942</v>
      </c>
      <c r="F31" s="35">
        <v>12402</v>
      </c>
      <c r="G31" s="35">
        <v>6698633</v>
      </c>
      <c r="H31" s="35">
        <v>0</v>
      </c>
      <c r="I31" s="35">
        <v>356467</v>
      </c>
      <c r="J31" s="35">
        <v>316112</v>
      </c>
      <c r="K31" s="35">
        <f t="shared" si="0"/>
        <v>316767125</v>
      </c>
      <c r="L31" s="35">
        <v>153383277</v>
      </c>
      <c r="M31" s="35">
        <v>3599315</v>
      </c>
      <c r="N31" s="35">
        <v>801431</v>
      </c>
      <c r="O31" s="35">
        <v>66086238</v>
      </c>
      <c r="P31" s="35">
        <v>3049492</v>
      </c>
      <c r="Q31" s="35">
        <v>6357534</v>
      </c>
      <c r="R31" s="35">
        <f t="shared" si="1"/>
        <v>9407026</v>
      </c>
      <c r="S31" s="35">
        <v>14982724</v>
      </c>
      <c r="T31" s="35">
        <f t="shared" si="2"/>
        <v>565027136</v>
      </c>
      <c r="U31" s="24">
        <v>24</v>
      </c>
    </row>
    <row r="32" spans="1:21" ht="12.75" customHeight="1" x14ac:dyDescent="0.25">
      <c r="A32" s="24">
        <v>25</v>
      </c>
      <c r="B32" s="24" t="s">
        <v>46</v>
      </c>
      <c r="C32" s="35">
        <v>2107104</v>
      </c>
      <c r="D32" s="35">
        <v>266486</v>
      </c>
      <c r="E32" s="35">
        <v>407592</v>
      </c>
      <c r="F32" s="35">
        <v>0</v>
      </c>
      <c r="G32" s="35">
        <v>116563</v>
      </c>
      <c r="H32" s="35">
        <v>0</v>
      </c>
      <c r="I32" s="35">
        <v>31976</v>
      </c>
      <c r="J32" s="35">
        <v>18922</v>
      </c>
      <c r="K32" s="35">
        <f t="shared" si="0"/>
        <v>2948643</v>
      </c>
      <c r="L32" s="35">
        <v>4501428</v>
      </c>
      <c r="M32" s="35">
        <v>12391</v>
      </c>
      <c r="N32" s="35">
        <v>3075</v>
      </c>
      <c r="O32" s="35">
        <v>732825</v>
      </c>
      <c r="P32" s="35">
        <v>71419</v>
      </c>
      <c r="Q32" s="35">
        <v>358121</v>
      </c>
      <c r="R32" s="35">
        <f t="shared" si="1"/>
        <v>429540</v>
      </c>
      <c r="S32" s="35">
        <v>567764</v>
      </c>
      <c r="T32" s="35">
        <f t="shared" si="2"/>
        <v>9195666</v>
      </c>
      <c r="U32" s="24">
        <v>25</v>
      </c>
    </row>
    <row r="33" spans="1:21" ht="12.75" customHeight="1" x14ac:dyDescent="0.25">
      <c r="A33" s="24">
        <v>26</v>
      </c>
      <c r="B33" s="24" t="s">
        <v>47</v>
      </c>
      <c r="C33" s="35">
        <v>22669959</v>
      </c>
      <c r="D33" s="35">
        <v>3541759</v>
      </c>
      <c r="E33" s="35">
        <v>5303330</v>
      </c>
      <c r="F33" s="35">
        <v>15636</v>
      </c>
      <c r="G33" s="35">
        <v>2043493</v>
      </c>
      <c r="H33" s="35">
        <v>0</v>
      </c>
      <c r="I33" s="35">
        <v>318504</v>
      </c>
      <c r="J33" s="35">
        <v>504020</v>
      </c>
      <c r="K33" s="35">
        <f t="shared" si="0"/>
        <v>34396701</v>
      </c>
      <c r="L33" s="35">
        <v>14633271</v>
      </c>
      <c r="M33" s="35">
        <v>346167</v>
      </c>
      <c r="N33" s="35">
        <v>643894</v>
      </c>
      <c r="O33" s="35">
        <v>6588079</v>
      </c>
      <c r="P33" s="35">
        <v>249167</v>
      </c>
      <c r="Q33" s="35">
        <v>333290</v>
      </c>
      <c r="R33" s="35">
        <f t="shared" si="1"/>
        <v>582457</v>
      </c>
      <c r="S33" s="35">
        <v>2512524</v>
      </c>
      <c r="T33" s="35">
        <f t="shared" si="2"/>
        <v>59703093</v>
      </c>
      <c r="U33" s="24">
        <v>26</v>
      </c>
    </row>
    <row r="34" spans="1:21" ht="12.75" customHeight="1" x14ac:dyDescent="0.25">
      <c r="A34" s="24">
        <v>27</v>
      </c>
      <c r="B34" s="24" t="s">
        <v>48</v>
      </c>
      <c r="C34" s="35">
        <v>18581303</v>
      </c>
      <c r="D34" s="35">
        <v>222248</v>
      </c>
      <c r="E34" s="35">
        <v>2870319</v>
      </c>
      <c r="F34" s="35">
        <v>0</v>
      </c>
      <c r="G34" s="35">
        <v>0</v>
      </c>
      <c r="H34" s="35">
        <v>0</v>
      </c>
      <c r="I34" s="35">
        <v>84344</v>
      </c>
      <c r="J34" s="35">
        <v>43371</v>
      </c>
      <c r="K34" s="35">
        <f t="shared" si="0"/>
        <v>21801585</v>
      </c>
      <c r="L34" s="35">
        <v>2563613</v>
      </c>
      <c r="M34" s="35">
        <v>106467</v>
      </c>
      <c r="N34" s="35">
        <v>30661</v>
      </c>
      <c r="O34" s="35">
        <v>3297202</v>
      </c>
      <c r="P34" s="35">
        <v>125552</v>
      </c>
      <c r="Q34" s="35">
        <v>202111</v>
      </c>
      <c r="R34" s="35">
        <f t="shared" si="1"/>
        <v>327663</v>
      </c>
      <c r="S34" s="35">
        <v>453899</v>
      </c>
      <c r="T34" s="35">
        <f t="shared" si="2"/>
        <v>28581090</v>
      </c>
      <c r="U34" s="24">
        <v>27</v>
      </c>
    </row>
    <row r="35" spans="1:21" ht="12.75" customHeight="1" x14ac:dyDescent="0.25">
      <c r="A35" s="24">
        <v>28</v>
      </c>
      <c r="B35" s="24" t="s">
        <v>49</v>
      </c>
      <c r="C35" s="35">
        <v>98833228</v>
      </c>
      <c r="D35" s="35">
        <v>4956735</v>
      </c>
      <c r="E35" s="35">
        <v>24382539</v>
      </c>
      <c r="F35" s="35">
        <v>0</v>
      </c>
      <c r="G35" s="35">
        <v>1120410</v>
      </c>
      <c r="H35" s="35">
        <v>0</v>
      </c>
      <c r="I35" s="35">
        <v>1463784</v>
      </c>
      <c r="J35" s="35">
        <v>569768</v>
      </c>
      <c r="K35" s="35">
        <f t="shared" si="0"/>
        <v>131326464</v>
      </c>
      <c r="L35" s="35">
        <v>39006065</v>
      </c>
      <c r="M35" s="35">
        <v>1063342</v>
      </c>
      <c r="N35" s="35">
        <v>301655</v>
      </c>
      <c r="O35" s="35">
        <v>27314504</v>
      </c>
      <c r="P35" s="35">
        <v>1511109</v>
      </c>
      <c r="Q35" s="35">
        <v>1894164</v>
      </c>
      <c r="R35" s="35">
        <f t="shared" si="1"/>
        <v>3405273</v>
      </c>
      <c r="S35" s="35">
        <v>6470844</v>
      </c>
      <c r="T35" s="35">
        <f t="shared" si="2"/>
        <v>208888147</v>
      </c>
      <c r="U35" s="24">
        <v>28</v>
      </c>
    </row>
    <row r="36" spans="1:21" ht="12.75" customHeight="1" x14ac:dyDescent="0.25">
      <c r="A36" s="24">
        <v>29</v>
      </c>
      <c r="B36" s="24" t="s">
        <v>50</v>
      </c>
      <c r="C36" s="35">
        <v>6807680</v>
      </c>
      <c r="D36" s="35">
        <v>194293</v>
      </c>
      <c r="E36" s="35">
        <v>938286</v>
      </c>
      <c r="F36" s="35">
        <v>6907</v>
      </c>
      <c r="G36" s="35">
        <v>274224</v>
      </c>
      <c r="H36" s="35">
        <v>203862</v>
      </c>
      <c r="I36" s="35">
        <v>50587</v>
      </c>
      <c r="J36" s="35">
        <v>50586</v>
      </c>
      <c r="K36" s="35">
        <f t="shared" si="0"/>
        <v>8526425</v>
      </c>
      <c r="L36" s="35">
        <v>3945693</v>
      </c>
      <c r="M36" s="35">
        <v>77650</v>
      </c>
      <c r="N36" s="35">
        <v>174885</v>
      </c>
      <c r="O36" s="35">
        <v>7359273</v>
      </c>
      <c r="P36" s="35">
        <v>59802</v>
      </c>
      <c r="Q36" s="35">
        <v>177032</v>
      </c>
      <c r="R36" s="35">
        <f t="shared" si="1"/>
        <v>236834</v>
      </c>
      <c r="S36" s="35">
        <v>2654553</v>
      </c>
      <c r="T36" s="35">
        <f t="shared" si="2"/>
        <v>22975313</v>
      </c>
      <c r="U36" s="24">
        <v>29</v>
      </c>
    </row>
    <row r="37" spans="1:21" ht="12.75" customHeight="1" x14ac:dyDescent="0.25">
      <c r="A37" s="24">
        <v>30</v>
      </c>
      <c r="B37" s="24" t="s">
        <v>51</v>
      </c>
      <c r="C37" s="35">
        <v>309612694</v>
      </c>
      <c r="D37" s="35">
        <v>9178406</v>
      </c>
      <c r="E37" s="35">
        <v>57228056</v>
      </c>
      <c r="F37" s="35">
        <v>8206</v>
      </c>
      <c r="G37" s="35">
        <v>14769176</v>
      </c>
      <c r="H37" s="35">
        <v>0</v>
      </c>
      <c r="I37" s="35">
        <v>3602851</v>
      </c>
      <c r="J37" s="35">
        <v>3456302</v>
      </c>
      <c r="K37" s="35">
        <f t="shared" si="0"/>
        <v>397855691</v>
      </c>
      <c r="L37" s="35">
        <v>162002202</v>
      </c>
      <c r="M37" s="35">
        <v>2963630</v>
      </c>
      <c r="N37" s="35">
        <v>7490227</v>
      </c>
      <c r="O37" s="35">
        <v>90751643</v>
      </c>
      <c r="P37" s="35">
        <v>531635</v>
      </c>
      <c r="Q37" s="35">
        <v>9019960</v>
      </c>
      <c r="R37" s="35">
        <f t="shared" si="1"/>
        <v>9551595</v>
      </c>
      <c r="S37" s="35">
        <v>51583134</v>
      </c>
      <c r="T37" s="35">
        <f t="shared" si="2"/>
        <v>722198122</v>
      </c>
      <c r="U37" s="24">
        <v>30</v>
      </c>
    </row>
    <row r="38" spans="1:21" ht="12.75" customHeight="1" x14ac:dyDescent="0.25">
      <c r="A38" s="24">
        <v>31</v>
      </c>
      <c r="B38" s="24" t="s">
        <v>52</v>
      </c>
      <c r="C38" s="35">
        <v>90781827</v>
      </c>
      <c r="D38" s="35">
        <v>5957011</v>
      </c>
      <c r="E38" s="35">
        <v>21459630</v>
      </c>
      <c r="F38" s="35">
        <v>6475</v>
      </c>
      <c r="G38" s="35">
        <v>3726943</v>
      </c>
      <c r="H38" s="35">
        <v>0</v>
      </c>
      <c r="I38" s="35">
        <v>962056</v>
      </c>
      <c r="J38" s="35">
        <v>1096747</v>
      </c>
      <c r="K38" s="35">
        <f t="shared" si="0"/>
        <v>123990689</v>
      </c>
      <c r="L38" s="35">
        <v>75070425</v>
      </c>
      <c r="M38" s="35">
        <v>1186676</v>
      </c>
      <c r="N38" s="35">
        <v>1061114</v>
      </c>
      <c r="O38" s="35">
        <v>35280632</v>
      </c>
      <c r="P38" s="35">
        <v>1121739</v>
      </c>
      <c r="Q38" s="35">
        <v>99982</v>
      </c>
      <c r="R38" s="35">
        <f t="shared" si="1"/>
        <v>1221721</v>
      </c>
      <c r="S38" s="35">
        <v>941918</v>
      </c>
      <c r="T38" s="35">
        <f t="shared" si="2"/>
        <v>238753175</v>
      </c>
      <c r="U38" s="24">
        <v>31</v>
      </c>
    </row>
    <row r="39" spans="1:21" ht="12.75" customHeight="1" x14ac:dyDescent="0.25">
      <c r="A39" s="24">
        <v>32</v>
      </c>
      <c r="B39" s="24" t="s">
        <v>53</v>
      </c>
      <c r="C39" s="35">
        <v>26558505</v>
      </c>
      <c r="D39" s="35">
        <v>718221</v>
      </c>
      <c r="E39" s="35">
        <v>8003221</v>
      </c>
      <c r="F39" s="35">
        <v>8980</v>
      </c>
      <c r="G39" s="35">
        <v>2863900</v>
      </c>
      <c r="H39" s="35">
        <v>0</v>
      </c>
      <c r="I39" s="35">
        <v>198237</v>
      </c>
      <c r="J39" s="35">
        <v>105387</v>
      </c>
      <c r="K39" s="35">
        <f t="shared" si="0"/>
        <v>38456451</v>
      </c>
      <c r="L39" s="35">
        <v>22631804</v>
      </c>
      <c r="M39" s="35">
        <v>349080</v>
      </c>
      <c r="N39" s="35">
        <v>64460</v>
      </c>
      <c r="O39" s="35">
        <v>9893515</v>
      </c>
      <c r="P39" s="35">
        <v>1765623</v>
      </c>
      <c r="Q39" s="35">
        <v>375265</v>
      </c>
      <c r="R39" s="35">
        <f t="shared" si="1"/>
        <v>2140888</v>
      </c>
      <c r="S39" s="35">
        <v>748883</v>
      </c>
      <c r="T39" s="35">
        <f t="shared" si="2"/>
        <v>74285081</v>
      </c>
      <c r="U39" s="24">
        <v>32</v>
      </c>
    </row>
    <row r="40" spans="1:21" ht="12.75" customHeight="1" x14ac:dyDescent="0.25">
      <c r="A40" s="24">
        <v>33</v>
      </c>
      <c r="B40" s="24" t="s">
        <v>54</v>
      </c>
      <c r="C40" s="35">
        <v>19432754</v>
      </c>
      <c r="D40" s="35">
        <v>956323</v>
      </c>
      <c r="E40" s="35">
        <v>5866348</v>
      </c>
      <c r="F40" s="35">
        <v>310</v>
      </c>
      <c r="G40" s="35">
        <v>508983</v>
      </c>
      <c r="H40" s="35">
        <v>0</v>
      </c>
      <c r="I40" s="35">
        <v>219436</v>
      </c>
      <c r="J40" s="35">
        <v>243098</v>
      </c>
      <c r="K40" s="35">
        <f t="shared" si="0"/>
        <v>27227252</v>
      </c>
      <c r="L40" s="35">
        <v>14970081</v>
      </c>
      <c r="M40" s="35">
        <v>210011</v>
      </c>
      <c r="N40" s="35">
        <v>201199</v>
      </c>
      <c r="O40" s="35">
        <v>9233044</v>
      </c>
      <c r="P40" s="35">
        <v>400353</v>
      </c>
      <c r="Q40" s="35">
        <v>79647</v>
      </c>
      <c r="R40" s="35">
        <f t="shared" si="1"/>
        <v>480000</v>
      </c>
      <c r="S40" s="35">
        <v>2110209</v>
      </c>
      <c r="T40" s="35">
        <f t="shared" si="2"/>
        <v>54431796</v>
      </c>
      <c r="U40" s="24">
        <v>33</v>
      </c>
    </row>
    <row r="41" spans="1:21" ht="12.75" customHeight="1" x14ac:dyDescent="0.25">
      <c r="A41" s="24">
        <v>34</v>
      </c>
      <c r="B41" s="24" t="s">
        <v>55</v>
      </c>
      <c r="C41" s="35">
        <v>114241324</v>
      </c>
      <c r="D41" s="35">
        <v>4598789</v>
      </c>
      <c r="E41" s="35">
        <v>23924299</v>
      </c>
      <c r="F41" s="35">
        <v>57009</v>
      </c>
      <c r="G41" s="35">
        <v>2037227</v>
      </c>
      <c r="H41" s="35">
        <v>0</v>
      </c>
      <c r="I41" s="35">
        <v>872062</v>
      </c>
      <c r="J41" s="35">
        <v>528906</v>
      </c>
      <c r="K41" s="35">
        <f t="shared" si="0"/>
        <v>146259616</v>
      </c>
      <c r="L41" s="35">
        <v>45926707</v>
      </c>
      <c r="M41" s="35">
        <v>2896333</v>
      </c>
      <c r="N41" s="35">
        <v>1012105</v>
      </c>
      <c r="O41" s="35">
        <v>35088519</v>
      </c>
      <c r="P41" s="35">
        <v>3502453</v>
      </c>
      <c r="Q41" s="35">
        <v>2091297</v>
      </c>
      <c r="R41" s="35">
        <f t="shared" si="1"/>
        <v>5593750</v>
      </c>
      <c r="S41" s="35">
        <v>4057841</v>
      </c>
      <c r="T41" s="35">
        <f t="shared" si="2"/>
        <v>240834871</v>
      </c>
      <c r="U41" s="24">
        <v>34</v>
      </c>
    </row>
    <row r="42" spans="1:21" ht="12.75" customHeight="1" x14ac:dyDescent="0.25">
      <c r="A42" s="24">
        <v>35</v>
      </c>
      <c r="B42" s="24" t="s">
        <v>56</v>
      </c>
      <c r="C42" s="35">
        <v>592991846</v>
      </c>
      <c r="D42" s="35">
        <v>10661824</v>
      </c>
      <c r="E42" s="35">
        <v>106576146</v>
      </c>
      <c r="F42" s="35">
        <v>58941</v>
      </c>
      <c r="G42" s="35">
        <v>0</v>
      </c>
      <c r="H42" s="35">
        <v>0</v>
      </c>
      <c r="I42" s="35">
        <v>3166023</v>
      </c>
      <c r="J42" s="35">
        <v>2392518</v>
      </c>
      <c r="K42" s="35">
        <f t="shared" si="0"/>
        <v>715847298</v>
      </c>
      <c r="L42" s="35">
        <v>269694709</v>
      </c>
      <c r="M42" s="35">
        <v>5248515</v>
      </c>
      <c r="N42" s="35">
        <v>3841464</v>
      </c>
      <c r="O42" s="35">
        <v>148134572</v>
      </c>
      <c r="P42" s="35">
        <v>11253212</v>
      </c>
      <c r="Q42" s="35">
        <v>5403120</v>
      </c>
      <c r="R42" s="35">
        <f t="shared" si="1"/>
        <v>16656332</v>
      </c>
      <c r="S42" s="35">
        <v>14733397</v>
      </c>
      <c r="T42" s="35">
        <f t="shared" si="2"/>
        <v>1174156287</v>
      </c>
      <c r="U42" s="24">
        <v>35</v>
      </c>
    </row>
    <row r="43" spans="1:21" ht="12.75" customHeight="1" x14ac:dyDescent="0.25">
      <c r="A43" s="24">
        <v>36</v>
      </c>
      <c r="B43" s="24" t="s">
        <v>57</v>
      </c>
      <c r="C43" s="35">
        <v>16885192</v>
      </c>
      <c r="D43" s="35">
        <v>1021740</v>
      </c>
      <c r="E43" s="35">
        <v>4772036</v>
      </c>
      <c r="F43" s="35">
        <v>5510</v>
      </c>
      <c r="G43" s="35">
        <v>1200172</v>
      </c>
      <c r="H43" s="35">
        <v>0</v>
      </c>
      <c r="I43" s="35">
        <v>346800</v>
      </c>
      <c r="J43" s="35">
        <v>121272</v>
      </c>
      <c r="K43" s="35">
        <f t="shared" si="0"/>
        <v>24352722</v>
      </c>
      <c r="L43" s="35">
        <v>16084820</v>
      </c>
      <c r="M43" s="35">
        <v>262225</v>
      </c>
      <c r="N43" s="35">
        <v>117943</v>
      </c>
      <c r="O43" s="35">
        <v>7915003</v>
      </c>
      <c r="P43" s="35">
        <v>466417</v>
      </c>
      <c r="Q43" s="35">
        <v>283546</v>
      </c>
      <c r="R43" s="35">
        <f t="shared" si="1"/>
        <v>749963</v>
      </c>
      <c r="S43" s="35">
        <v>11481244</v>
      </c>
      <c r="T43" s="35">
        <f t="shared" si="2"/>
        <v>60963920</v>
      </c>
      <c r="U43" s="24">
        <v>36</v>
      </c>
    </row>
    <row r="44" spans="1:21" ht="12.75" customHeight="1" x14ac:dyDescent="0.25">
      <c r="A44" s="24">
        <v>37</v>
      </c>
      <c r="B44" s="24" t="s">
        <v>58</v>
      </c>
      <c r="C44" s="35">
        <v>11787371</v>
      </c>
      <c r="D44" s="35">
        <v>334579</v>
      </c>
      <c r="E44" s="35">
        <v>873026</v>
      </c>
      <c r="F44" s="35">
        <v>0</v>
      </c>
      <c r="G44" s="35">
        <v>1524638</v>
      </c>
      <c r="H44" s="35">
        <v>0</v>
      </c>
      <c r="I44" s="35">
        <v>63115</v>
      </c>
      <c r="J44" s="35">
        <v>18077</v>
      </c>
      <c r="K44" s="35">
        <f t="shared" si="0"/>
        <v>14600806</v>
      </c>
      <c r="L44" s="35">
        <v>18769605</v>
      </c>
      <c r="M44" s="35">
        <v>501907</v>
      </c>
      <c r="N44" s="35">
        <v>218387</v>
      </c>
      <c r="O44" s="35">
        <v>2054520</v>
      </c>
      <c r="P44" s="35">
        <v>25970</v>
      </c>
      <c r="Q44" s="35">
        <v>618700</v>
      </c>
      <c r="R44" s="35">
        <f t="shared" si="1"/>
        <v>644670</v>
      </c>
      <c r="S44" s="35">
        <v>960551</v>
      </c>
      <c r="T44" s="35">
        <f t="shared" si="2"/>
        <v>37750446</v>
      </c>
      <c r="U44" s="24">
        <v>37</v>
      </c>
    </row>
    <row r="45" spans="1:21" ht="12.75" customHeight="1" x14ac:dyDescent="0.25">
      <c r="A45" s="36">
        <v>38</v>
      </c>
      <c r="B45" s="24" t="s">
        <v>59</v>
      </c>
      <c r="C45" s="37">
        <v>30094639</v>
      </c>
      <c r="D45" s="37">
        <v>824727</v>
      </c>
      <c r="E45" s="37">
        <v>12168270</v>
      </c>
      <c r="F45" s="37">
        <v>839</v>
      </c>
      <c r="G45" s="37">
        <v>1766693</v>
      </c>
      <c r="H45" s="37">
        <v>0</v>
      </c>
      <c r="I45" s="37">
        <v>370550</v>
      </c>
      <c r="J45" s="37">
        <v>175298</v>
      </c>
      <c r="K45" s="37">
        <f t="shared" si="0"/>
        <v>45401016</v>
      </c>
      <c r="L45" s="37">
        <v>30380944</v>
      </c>
      <c r="M45" s="37">
        <v>294552</v>
      </c>
      <c r="N45" s="37">
        <v>93011</v>
      </c>
      <c r="O45" s="37">
        <v>5525003</v>
      </c>
      <c r="P45" s="37">
        <v>247394</v>
      </c>
      <c r="Q45" s="37">
        <v>343314</v>
      </c>
      <c r="R45" s="37">
        <f t="shared" si="1"/>
        <v>590708</v>
      </c>
      <c r="S45" s="37">
        <v>2017389</v>
      </c>
      <c r="T45" s="37">
        <f t="shared" si="2"/>
        <v>84302623</v>
      </c>
      <c r="U45" s="36">
        <v>38</v>
      </c>
    </row>
    <row r="46" spans="1:21" ht="12.75" customHeight="1" x14ac:dyDescent="0.25">
      <c r="A46" s="36">
        <f>A45</f>
        <v>38</v>
      </c>
      <c r="B46" s="28" t="s">
        <v>60</v>
      </c>
      <c r="C46" s="38">
        <f t="shared" ref="C46:Q46" si="3">SUM(C8:C45)</f>
        <v>3216620820</v>
      </c>
      <c r="D46" s="38">
        <f t="shared" si="3"/>
        <v>98035558</v>
      </c>
      <c r="E46" s="38">
        <f t="shared" si="3"/>
        <v>607927060</v>
      </c>
      <c r="F46" s="38">
        <f t="shared" si="3"/>
        <v>544820</v>
      </c>
      <c r="G46" s="38">
        <f t="shared" si="3"/>
        <v>93022275</v>
      </c>
      <c r="H46" s="38">
        <f t="shared" si="3"/>
        <v>203862</v>
      </c>
      <c r="I46" s="38">
        <f t="shared" si="3"/>
        <v>22552182</v>
      </c>
      <c r="J46" s="38">
        <f t="shared" si="3"/>
        <v>15270391</v>
      </c>
      <c r="K46" s="38">
        <f t="shared" si="3"/>
        <v>4054176968</v>
      </c>
      <c r="L46" s="38">
        <f t="shared" si="3"/>
        <v>1650397161</v>
      </c>
      <c r="M46" s="38">
        <f t="shared" si="3"/>
        <v>53424491</v>
      </c>
      <c r="N46" s="38">
        <f t="shared" si="3"/>
        <v>31434292</v>
      </c>
      <c r="O46" s="38">
        <f t="shared" si="3"/>
        <v>821539660</v>
      </c>
      <c r="P46" s="38">
        <f t="shared" si="3"/>
        <v>58577104</v>
      </c>
      <c r="Q46" s="38">
        <f t="shared" si="3"/>
        <v>50068561</v>
      </c>
      <c r="R46" s="38">
        <f>SUM(R8:R45)</f>
        <v>108645665</v>
      </c>
      <c r="S46" s="38">
        <f>SUM(S8:S45)</f>
        <v>214329772</v>
      </c>
      <c r="T46" s="38">
        <f t="shared" si="2"/>
        <v>6933948009</v>
      </c>
      <c r="U46" s="36">
        <f>U45</f>
        <v>38</v>
      </c>
    </row>
    <row r="47" spans="1:21" ht="10.5" customHeight="1" x14ac:dyDescent="0.25"/>
    <row r="48" spans="1:21" ht="10.5" customHeight="1" x14ac:dyDescent="0.25"/>
    <row r="49" s="24" customFormat="1" ht="10.5" customHeight="1" x14ac:dyDescent="0.25"/>
    <row r="50" s="24" customFormat="1" ht="10.5" customHeight="1" x14ac:dyDescent="0.25"/>
    <row r="51" s="24" customFormat="1" ht="10.5" customHeight="1" x14ac:dyDescent="0.25"/>
    <row r="52" s="24" customFormat="1" ht="10.5" customHeight="1" x14ac:dyDescent="0.25"/>
    <row r="53" s="24" customFormat="1" ht="10.5" customHeight="1" x14ac:dyDescent="0.25"/>
    <row r="54" s="24" customFormat="1" ht="10.5" customHeight="1" x14ac:dyDescent="0.25"/>
    <row r="55" s="24" customFormat="1" ht="10.5" customHeight="1" x14ac:dyDescent="0.25"/>
    <row r="56" s="24" customFormat="1" ht="10.5" customHeight="1" x14ac:dyDescent="0.25"/>
    <row r="57" s="24" customFormat="1" ht="10.5" customHeight="1" x14ac:dyDescent="0.25"/>
    <row r="58" s="24" customFormat="1" ht="10.5" customHeight="1" x14ac:dyDescent="0.25"/>
    <row r="59" s="24" customFormat="1" ht="10.5" customHeight="1" x14ac:dyDescent="0.25"/>
    <row r="60" s="24" customFormat="1" ht="10.5" customHeight="1" x14ac:dyDescent="0.25"/>
    <row r="61" s="24" customFormat="1" ht="10.5" customHeight="1" x14ac:dyDescent="0.25"/>
    <row r="62" s="24" customFormat="1" ht="10.5" customHeight="1" x14ac:dyDescent="0.25"/>
    <row r="63" s="24" customFormat="1" ht="10.5" customHeight="1" x14ac:dyDescent="0.25"/>
    <row r="64" s="24" customFormat="1" ht="10.5" customHeight="1" x14ac:dyDescent="0.25"/>
    <row r="65" s="24" customFormat="1" ht="10.5" customHeight="1" x14ac:dyDescent="0.25"/>
    <row r="66" s="24" customFormat="1" ht="10.5" customHeight="1" x14ac:dyDescent="0.25"/>
    <row r="67" s="24" customFormat="1" ht="10.5" customHeight="1" x14ac:dyDescent="0.25"/>
    <row r="68" s="24" customFormat="1" ht="10.5" customHeight="1" x14ac:dyDescent="0.25"/>
    <row r="69" s="24" customFormat="1" ht="10.5" customHeight="1" x14ac:dyDescent="0.25"/>
    <row r="70" s="24" customFormat="1" ht="10.5" customHeight="1" x14ac:dyDescent="0.25"/>
    <row r="71" s="24" customFormat="1" ht="10.5" customHeight="1" x14ac:dyDescent="0.25"/>
    <row r="72" s="24" customFormat="1" ht="10.5" customHeight="1" x14ac:dyDescent="0.25"/>
    <row r="73" s="24" customFormat="1" ht="10.5" customHeight="1" x14ac:dyDescent="0.25"/>
    <row r="74" s="24" customFormat="1" ht="10.5" customHeight="1" x14ac:dyDescent="0.25"/>
    <row r="75" s="24" customFormat="1" ht="10.5" customHeight="1" x14ac:dyDescent="0.25"/>
    <row r="76" s="24" customFormat="1" ht="10.5" customHeight="1" x14ac:dyDescent="0.25"/>
    <row r="77" s="24" customFormat="1" ht="10.5" customHeight="1" x14ac:dyDescent="0.25"/>
    <row r="78" s="24" customFormat="1" ht="10.5" customHeight="1" x14ac:dyDescent="0.25"/>
    <row r="79" s="24" customFormat="1" ht="10.5" customHeight="1" x14ac:dyDescent="0.25"/>
    <row r="80" s="24" customFormat="1" ht="10.5" customHeight="1" x14ac:dyDescent="0.25"/>
    <row r="81" s="24" customFormat="1" ht="10.5" customHeight="1" x14ac:dyDescent="0.25"/>
    <row r="82" s="24" customFormat="1" ht="10.5" customHeight="1" x14ac:dyDescent="0.25"/>
    <row r="83" s="24" customFormat="1" ht="10.5" customHeight="1" x14ac:dyDescent="0.25"/>
    <row r="84" s="24" customFormat="1" ht="10.5" customHeight="1" x14ac:dyDescent="0.25"/>
    <row r="85" s="24" customFormat="1" ht="10.5" customHeight="1" x14ac:dyDescent="0.25"/>
    <row r="86" s="24" customFormat="1" ht="10.5" customHeight="1" x14ac:dyDescent="0.25"/>
    <row r="87" s="24" customFormat="1" ht="10.5" customHeight="1" x14ac:dyDescent="0.25"/>
    <row r="88" s="24" customFormat="1" ht="10.5" customHeight="1" x14ac:dyDescent="0.25"/>
    <row r="89" s="24" customFormat="1" ht="10.5" customHeight="1" x14ac:dyDescent="0.25"/>
    <row r="90" s="24" customFormat="1" ht="10.5" customHeight="1" x14ac:dyDescent="0.25"/>
    <row r="91" s="24" customFormat="1" ht="10.5" customHeight="1" x14ac:dyDescent="0.25"/>
    <row r="92" s="24" customFormat="1" ht="10.5" customHeight="1" x14ac:dyDescent="0.25"/>
    <row r="93" s="24" customFormat="1" ht="10.5" customHeight="1" x14ac:dyDescent="0.25"/>
    <row r="94" s="24" customFormat="1" ht="10.5" customHeight="1" x14ac:dyDescent="0.25"/>
    <row r="95" s="24" customFormat="1" ht="10.5" customHeight="1" x14ac:dyDescent="0.25"/>
    <row r="96" s="24" customFormat="1" ht="10.5" customHeight="1" x14ac:dyDescent="0.25"/>
    <row r="97" s="24" customFormat="1" ht="10.5" customHeight="1" x14ac:dyDescent="0.25"/>
    <row r="98" s="24" customFormat="1" ht="10.5" customHeight="1" x14ac:dyDescent="0.25"/>
    <row r="99" s="24" customFormat="1" ht="10.5" customHeight="1" x14ac:dyDescent="0.25"/>
    <row r="100" s="24" customFormat="1" ht="10.5" customHeight="1" x14ac:dyDescent="0.25"/>
    <row r="101" s="24" customFormat="1" ht="10.5" customHeight="1" x14ac:dyDescent="0.25"/>
    <row r="102" s="24" customFormat="1" ht="10.5" customHeight="1" x14ac:dyDescent="0.25"/>
    <row r="103" s="24" customFormat="1" ht="10.5" customHeight="1" x14ac:dyDescent="0.25"/>
    <row r="104" s="24" customFormat="1" ht="10.5" customHeight="1" x14ac:dyDescent="0.25"/>
    <row r="105" s="24" customFormat="1" ht="10.5" customHeight="1" x14ac:dyDescent="0.25"/>
    <row r="106" s="24" customFormat="1" ht="10.5" customHeight="1" x14ac:dyDescent="0.25"/>
    <row r="107" s="24" customFormat="1" ht="10.5" customHeight="1" x14ac:dyDescent="0.25"/>
    <row r="108" s="24" customFormat="1" ht="10.5" customHeight="1" x14ac:dyDescent="0.25"/>
    <row r="109" s="24" customFormat="1" ht="10.5" customHeight="1" x14ac:dyDescent="0.25"/>
    <row r="110" s="24" customFormat="1" ht="10.5" customHeight="1" x14ac:dyDescent="0.25"/>
    <row r="111" s="24" customFormat="1" ht="10.5" customHeight="1" x14ac:dyDescent="0.25"/>
  </sheetData>
  <mergeCells count="1">
    <mergeCell ref="C6:K6"/>
  </mergeCells>
  <printOptions horizontalCentered="1" verticalCentered="1" gridLines="1" gridLinesSet="0"/>
  <pageMargins left="0.5" right="0.5" top="0.5" bottom="0.5" header="0" footer="0"/>
  <pageSetup paperSize="3" scale="8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82E9B-5C40-47A2-A63D-953082092B06}">
  <sheetPr>
    <pageSetUpPr fitToPage="1"/>
  </sheetPr>
  <dimension ref="A1:U104"/>
  <sheetViews>
    <sheetView topLeftCell="E76" workbookViewId="0">
      <selection activeCell="C6" sqref="C6:K6"/>
    </sheetView>
  </sheetViews>
  <sheetFormatPr defaultColWidth="7.21875" defaultRowHeight="12.6" x14ac:dyDescent="0.25"/>
  <cols>
    <col min="1" max="1" width="4.109375" style="24" bestFit="1" customWidth="1"/>
    <col min="2" max="2" width="14.77734375" style="24" customWidth="1"/>
    <col min="3" max="5" width="12.77734375" style="24" customWidth="1"/>
    <col min="6" max="6" width="10.77734375" style="24" customWidth="1"/>
    <col min="7" max="7" width="11.77734375" style="24" customWidth="1"/>
    <col min="8" max="10" width="10.77734375" style="24" customWidth="1"/>
    <col min="11" max="11" width="13.77734375" style="24" customWidth="1"/>
    <col min="12" max="12" width="14.77734375" style="24" customWidth="1"/>
    <col min="13" max="13" width="11.77734375" style="24" customWidth="1"/>
    <col min="14" max="14" width="10.77734375" style="24" customWidth="1"/>
    <col min="15" max="15" width="13.77734375" style="24" customWidth="1"/>
    <col min="16" max="19" width="11.77734375" style="24" customWidth="1"/>
    <col min="20" max="20" width="14.77734375" style="24" customWidth="1"/>
    <col min="21" max="21" width="4.109375" style="24" bestFit="1" customWidth="1"/>
    <col min="22" max="256" width="7.21875" style="24"/>
    <col min="257" max="257" width="4.109375" style="24" bestFit="1" customWidth="1"/>
    <col min="258" max="258" width="12.77734375" style="24" bestFit="1" customWidth="1"/>
    <col min="259" max="259" width="13.21875" style="24" bestFit="1" customWidth="1"/>
    <col min="260" max="260" width="11.88671875" style="24" bestFit="1" customWidth="1"/>
    <col min="261" max="261" width="13.21875" style="24" bestFit="1" customWidth="1"/>
    <col min="262" max="262" width="10" style="24" bestFit="1" customWidth="1"/>
    <col min="263" max="263" width="11.88671875" style="24" bestFit="1" customWidth="1"/>
    <col min="264" max="266" width="11" style="24" bestFit="1" customWidth="1"/>
    <col min="267" max="267" width="14.21875" style="24" bestFit="1" customWidth="1"/>
    <col min="268" max="268" width="14.5546875" style="24" customWidth="1"/>
    <col min="269" max="269" width="11.88671875" style="24" bestFit="1" customWidth="1"/>
    <col min="270" max="270" width="11" style="24" bestFit="1" customWidth="1"/>
    <col min="271" max="271" width="13.21875" style="24" bestFit="1" customWidth="1"/>
    <col min="272" max="275" width="11.88671875" style="24" bestFit="1" customWidth="1"/>
    <col min="276" max="276" width="14.21875" style="24" bestFit="1" customWidth="1"/>
    <col min="277" max="277" width="4.109375" style="24" bestFit="1" customWidth="1"/>
    <col min="278" max="512" width="7.21875" style="24"/>
    <col min="513" max="513" width="4.109375" style="24" bestFit="1" customWidth="1"/>
    <col min="514" max="514" width="12.77734375" style="24" bestFit="1" customWidth="1"/>
    <col min="515" max="515" width="13.21875" style="24" bestFit="1" customWidth="1"/>
    <col min="516" max="516" width="11.88671875" style="24" bestFit="1" customWidth="1"/>
    <col min="517" max="517" width="13.21875" style="24" bestFit="1" customWidth="1"/>
    <col min="518" max="518" width="10" style="24" bestFit="1" customWidth="1"/>
    <col min="519" max="519" width="11.88671875" style="24" bestFit="1" customWidth="1"/>
    <col min="520" max="522" width="11" style="24" bestFit="1" customWidth="1"/>
    <col min="523" max="523" width="14.21875" style="24" bestFit="1" customWidth="1"/>
    <col min="524" max="524" width="14.5546875" style="24" customWidth="1"/>
    <col min="525" max="525" width="11.88671875" style="24" bestFit="1" customWidth="1"/>
    <col min="526" max="526" width="11" style="24" bestFit="1" customWidth="1"/>
    <col min="527" max="527" width="13.21875" style="24" bestFit="1" customWidth="1"/>
    <col min="528" max="531" width="11.88671875" style="24" bestFit="1" customWidth="1"/>
    <col min="532" max="532" width="14.21875" style="24" bestFit="1" customWidth="1"/>
    <col min="533" max="533" width="4.109375" style="24" bestFit="1" customWidth="1"/>
    <col min="534" max="768" width="7.21875" style="24"/>
    <col min="769" max="769" width="4.109375" style="24" bestFit="1" customWidth="1"/>
    <col min="770" max="770" width="12.77734375" style="24" bestFit="1" customWidth="1"/>
    <col min="771" max="771" width="13.21875" style="24" bestFit="1" customWidth="1"/>
    <col min="772" max="772" width="11.88671875" style="24" bestFit="1" customWidth="1"/>
    <col min="773" max="773" width="13.21875" style="24" bestFit="1" customWidth="1"/>
    <col min="774" max="774" width="10" style="24" bestFit="1" customWidth="1"/>
    <col min="775" max="775" width="11.88671875" style="24" bestFit="1" customWidth="1"/>
    <col min="776" max="778" width="11" style="24" bestFit="1" customWidth="1"/>
    <col min="779" max="779" width="14.21875" style="24" bestFit="1" customWidth="1"/>
    <col min="780" max="780" width="14.5546875" style="24" customWidth="1"/>
    <col min="781" max="781" width="11.88671875" style="24" bestFit="1" customWidth="1"/>
    <col min="782" max="782" width="11" style="24" bestFit="1" customWidth="1"/>
    <col min="783" max="783" width="13.21875" style="24" bestFit="1" customWidth="1"/>
    <col min="784" max="787" width="11.88671875" style="24" bestFit="1" customWidth="1"/>
    <col min="788" max="788" width="14.21875" style="24" bestFit="1" customWidth="1"/>
    <col min="789" max="789" width="4.109375" style="24" bestFit="1" customWidth="1"/>
    <col min="790" max="1024" width="7.21875" style="24"/>
    <col min="1025" max="1025" width="4.109375" style="24" bestFit="1" customWidth="1"/>
    <col min="1026" max="1026" width="12.77734375" style="24" bestFit="1" customWidth="1"/>
    <col min="1027" max="1027" width="13.21875" style="24" bestFit="1" customWidth="1"/>
    <col min="1028" max="1028" width="11.88671875" style="24" bestFit="1" customWidth="1"/>
    <col min="1029" max="1029" width="13.21875" style="24" bestFit="1" customWidth="1"/>
    <col min="1030" max="1030" width="10" style="24" bestFit="1" customWidth="1"/>
    <col min="1031" max="1031" width="11.88671875" style="24" bestFit="1" customWidth="1"/>
    <col min="1032" max="1034" width="11" style="24" bestFit="1" customWidth="1"/>
    <col min="1035" max="1035" width="14.21875" style="24" bestFit="1" customWidth="1"/>
    <col min="1036" max="1036" width="14.5546875" style="24" customWidth="1"/>
    <col min="1037" max="1037" width="11.88671875" style="24" bestFit="1" customWidth="1"/>
    <col min="1038" max="1038" width="11" style="24" bestFit="1" customWidth="1"/>
    <col min="1039" max="1039" width="13.21875" style="24" bestFit="1" customWidth="1"/>
    <col min="1040" max="1043" width="11.88671875" style="24" bestFit="1" customWidth="1"/>
    <col min="1044" max="1044" width="14.21875" style="24" bestFit="1" customWidth="1"/>
    <col min="1045" max="1045" width="4.109375" style="24" bestFit="1" customWidth="1"/>
    <col min="1046" max="1280" width="7.21875" style="24"/>
    <col min="1281" max="1281" width="4.109375" style="24" bestFit="1" customWidth="1"/>
    <col min="1282" max="1282" width="12.77734375" style="24" bestFit="1" customWidth="1"/>
    <col min="1283" max="1283" width="13.21875" style="24" bestFit="1" customWidth="1"/>
    <col min="1284" max="1284" width="11.88671875" style="24" bestFit="1" customWidth="1"/>
    <col min="1285" max="1285" width="13.21875" style="24" bestFit="1" customWidth="1"/>
    <col min="1286" max="1286" width="10" style="24" bestFit="1" customWidth="1"/>
    <col min="1287" max="1287" width="11.88671875" style="24" bestFit="1" customWidth="1"/>
    <col min="1288" max="1290" width="11" style="24" bestFit="1" customWidth="1"/>
    <col min="1291" max="1291" width="14.21875" style="24" bestFit="1" customWidth="1"/>
    <col min="1292" max="1292" width="14.5546875" style="24" customWidth="1"/>
    <col min="1293" max="1293" width="11.88671875" style="24" bestFit="1" customWidth="1"/>
    <col min="1294" max="1294" width="11" style="24" bestFit="1" customWidth="1"/>
    <col min="1295" max="1295" width="13.21875" style="24" bestFit="1" customWidth="1"/>
    <col min="1296" max="1299" width="11.88671875" style="24" bestFit="1" customWidth="1"/>
    <col min="1300" max="1300" width="14.21875" style="24" bestFit="1" customWidth="1"/>
    <col min="1301" max="1301" width="4.109375" style="24" bestFit="1" customWidth="1"/>
    <col min="1302" max="1536" width="7.21875" style="24"/>
    <col min="1537" max="1537" width="4.109375" style="24" bestFit="1" customWidth="1"/>
    <col min="1538" max="1538" width="12.77734375" style="24" bestFit="1" customWidth="1"/>
    <col min="1539" max="1539" width="13.21875" style="24" bestFit="1" customWidth="1"/>
    <col min="1540" max="1540" width="11.88671875" style="24" bestFit="1" customWidth="1"/>
    <col min="1541" max="1541" width="13.21875" style="24" bestFit="1" customWidth="1"/>
    <col min="1542" max="1542" width="10" style="24" bestFit="1" customWidth="1"/>
    <col min="1543" max="1543" width="11.88671875" style="24" bestFit="1" customWidth="1"/>
    <col min="1544" max="1546" width="11" style="24" bestFit="1" customWidth="1"/>
    <col min="1547" max="1547" width="14.21875" style="24" bestFit="1" customWidth="1"/>
    <col min="1548" max="1548" width="14.5546875" style="24" customWidth="1"/>
    <col min="1549" max="1549" width="11.88671875" style="24" bestFit="1" customWidth="1"/>
    <col min="1550" max="1550" width="11" style="24" bestFit="1" customWidth="1"/>
    <col min="1551" max="1551" width="13.21875" style="24" bestFit="1" customWidth="1"/>
    <col min="1552" max="1555" width="11.88671875" style="24" bestFit="1" customWidth="1"/>
    <col min="1556" max="1556" width="14.21875" style="24" bestFit="1" customWidth="1"/>
    <col min="1557" max="1557" width="4.109375" style="24" bestFit="1" customWidth="1"/>
    <col min="1558" max="1792" width="7.21875" style="24"/>
    <col min="1793" max="1793" width="4.109375" style="24" bestFit="1" customWidth="1"/>
    <col min="1794" max="1794" width="12.77734375" style="24" bestFit="1" customWidth="1"/>
    <col min="1795" max="1795" width="13.21875" style="24" bestFit="1" customWidth="1"/>
    <col min="1796" max="1796" width="11.88671875" style="24" bestFit="1" customWidth="1"/>
    <col min="1797" max="1797" width="13.21875" style="24" bestFit="1" customWidth="1"/>
    <col min="1798" max="1798" width="10" style="24" bestFit="1" customWidth="1"/>
    <col min="1799" max="1799" width="11.88671875" style="24" bestFit="1" customWidth="1"/>
    <col min="1800" max="1802" width="11" style="24" bestFit="1" customWidth="1"/>
    <col min="1803" max="1803" width="14.21875" style="24" bestFit="1" customWidth="1"/>
    <col min="1804" max="1804" width="14.5546875" style="24" customWidth="1"/>
    <col min="1805" max="1805" width="11.88671875" style="24" bestFit="1" customWidth="1"/>
    <col min="1806" max="1806" width="11" style="24" bestFit="1" customWidth="1"/>
    <col min="1807" max="1807" width="13.21875" style="24" bestFit="1" customWidth="1"/>
    <col min="1808" max="1811" width="11.88671875" style="24" bestFit="1" customWidth="1"/>
    <col min="1812" max="1812" width="14.21875" style="24" bestFit="1" customWidth="1"/>
    <col min="1813" max="1813" width="4.109375" style="24" bestFit="1" customWidth="1"/>
    <col min="1814" max="2048" width="7.21875" style="24"/>
    <col min="2049" max="2049" width="4.109375" style="24" bestFit="1" customWidth="1"/>
    <col min="2050" max="2050" width="12.77734375" style="24" bestFit="1" customWidth="1"/>
    <col min="2051" max="2051" width="13.21875" style="24" bestFit="1" customWidth="1"/>
    <col min="2052" max="2052" width="11.88671875" style="24" bestFit="1" customWidth="1"/>
    <col min="2053" max="2053" width="13.21875" style="24" bestFit="1" customWidth="1"/>
    <col min="2054" max="2054" width="10" style="24" bestFit="1" customWidth="1"/>
    <col min="2055" max="2055" width="11.88671875" style="24" bestFit="1" customWidth="1"/>
    <col min="2056" max="2058" width="11" style="24" bestFit="1" customWidth="1"/>
    <col min="2059" max="2059" width="14.21875" style="24" bestFit="1" customWidth="1"/>
    <col min="2060" max="2060" width="14.5546875" style="24" customWidth="1"/>
    <col min="2061" max="2061" width="11.88671875" style="24" bestFit="1" customWidth="1"/>
    <col min="2062" max="2062" width="11" style="24" bestFit="1" customWidth="1"/>
    <col min="2063" max="2063" width="13.21875" style="24" bestFit="1" customWidth="1"/>
    <col min="2064" max="2067" width="11.88671875" style="24" bestFit="1" customWidth="1"/>
    <col min="2068" max="2068" width="14.21875" style="24" bestFit="1" customWidth="1"/>
    <col min="2069" max="2069" width="4.109375" style="24" bestFit="1" customWidth="1"/>
    <col min="2070" max="2304" width="7.21875" style="24"/>
    <col min="2305" max="2305" width="4.109375" style="24" bestFit="1" customWidth="1"/>
    <col min="2306" max="2306" width="12.77734375" style="24" bestFit="1" customWidth="1"/>
    <col min="2307" max="2307" width="13.21875" style="24" bestFit="1" customWidth="1"/>
    <col min="2308" max="2308" width="11.88671875" style="24" bestFit="1" customWidth="1"/>
    <col min="2309" max="2309" width="13.21875" style="24" bestFit="1" customWidth="1"/>
    <col min="2310" max="2310" width="10" style="24" bestFit="1" customWidth="1"/>
    <col min="2311" max="2311" width="11.88671875" style="24" bestFit="1" customWidth="1"/>
    <col min="2312" max="2314" width="11" style="24" bestFit="1" customWidth="1"/>
    <col min="2315" max="2315" width="14.21875" style="24" bestFit="1" customWidth="1"/>
    <col min="2316" max="2316" width="14.5546875" style="24" customWidth="1"/>
    <col min="2317" max="2317" width="11.88671875" style="24" bestFit="1" customWidth="1"/>
    <col min="2318" max="2318" width="11" style="24" bestFit="1" customWidth="1"/>
    <col min="2319" max="2319" width="13.21875" style="24" bestFit="1" customWidth="1"/>
    <col min="2320" max="2323" width="11.88671875" style="24" bestFit="1" customWidth="1"/>
    <col min="2324" max="2324" width="14.21875" style="24" bestFit="1" customWidth="1"/>
    <col min="2325" max="2325" width="4.109375" style="24" bestFit="1" customWidth="1"/>
    <col min="2326" max="2560" width="7.21875" style="24"/>
    <col min="2561" max="2561" width="4.109375" style="24" bestFit="1" customWidth="1"/>
    <col min="2562" max="2562" width="12.77734375" style="24" bestFit="1" customWidth="1"/>
    <col min="2563" max="2563" width="13.21875" style="24" bestFit="1" customWidth="1"/>
    <col min="2564" max="2564" width="11.88671875" style="24" bestFit="1" customWidth="1"/>
    <col min="2565" max="2565" width="13.21875" style="24" bestFit="1" customWidth="1"/>
    <col min="2566" max="2566" width="10" style="24" bestFit="1" customWidth="1"/>
    <col min="2567" max="2567" width="11.88671875" style="24" bestFit="1" customWidth="1"/>
    <col min="2568" max="2570" width="11" style="24" bestFit="1" customWidth="1"/>
    <col min="2571" max="2571" width="14.21875" style="24" bestFit="1" customWidth="1"/>
    <col min="2572" max="2572" width="14.5546875" style="24" customWidth="1"/>
    <col min="2573" max="2573" width="11.88671875" style="24" bestFit="1" customWidth="1"/>
    <col min="2574" max="2574" width="11" style="24" bestFit="1" customWidth="1"/>
    <col min="2575" max="2575" width="13.21875" style="24" bestFit="1" customWidth="1"/>
    <col min="2576" max="2579" width="11.88671875" style="24" bestFit="1" customWidth="1"/>
    <col min="2580" max="2580" width="14.21875" style="24" bestFit="1" customWidth="1"/>
    <col min="2581" max="2581" width="4.109375" style="24" bestFit="1" customWidth="1"/>
    <col min="2582" max="2816" width="7.21875" style="24"/>
    <col min="2817" max="2817" width="4.109375" style="24" bestFit="1" customWidth="1"/>
    <col min="2818" max="2818" width="12.77734375" style="24" bestFit="1" customWidth="1"/>
    <col min="2819" max="2819" width="13.21875" style="24" bestFit="1" customWidth="1"/>
    <col min="2820" max="2820" width="11.88671875" style="24" bestFit="1" customWidth="1"/>
    <col min="2821" max="2821" width="13.21875" style="24" bestFit="1" customWidth="1"/>
    <col min="2822" max="2822" width="10" style="24" bestFit="1" customWidth="1"/>
    <col min="2823" max="2823" width="11.88671875" style="24" bestFit="1" customWidth="1"/>
    <col min="2824" max="2826" width="11" style="24" bestFit="1" customWidth="1"/>
    <col min="2827" max="2827" width="14.21875" style="24" bestFit="1" customWidth="1"/>
    <col min="2828" max="2828" width="14.5546875" style="24" customWidth="1"/>
    <col min="2829" max="2829" width="11.88671875" style="24" bestFit="1" customWidth="1"/>
    <col min="2830" max="2830" width="11" style="24" bestFit="1" customWidth="1"/>
    <col min="2831" max="2831" width="13.21875" style="24" bestFit="1" customWidth="1"/>
    <col min="2832" max="2835" width="11.88671875" style="24" bestFit="1" customWidth="1"/>
    <col min="2836" max="2836" width="14.21875" style="24" bestFit="1" customWidth="1"/>
    <col min="2837" max="2837" width="4.109375" style="24" bestFit="1" customWidth="1"/>
    <col min="2838" max="3072" width="7.21875" style="24"/>
    <col min="3073" max="3073" width="4.109375" style="24" bestFit="1" customWidth="1"/>
    <col min="3074" max="3074" width="12.77734375" style="24" bestFit="1" customWidth="1"/>
    <col min="3075" max="3075" width="13.21875" style="24" bestFit="1" customWidth="1"/>
    <col min="3076" max="3076" width="11.88671875" style="24" bestFit="1" customWidth="1"/>
    <col min="3077" max="3077" width="13.21875" style="24" bestFit="1" customWidth="1"/>
    <col min="3078" max="3078" width="10" style="24" bestFit="1" customWidth="1"/>
    <col min="3079" max="3079" width="11.88671875" style="24" bestFit="1" customWidth="1"/>
    <col min="3080" max="3082" width="11" style="24" bestFit="1" customWidth="1"/>
    <col min="3083" max="3083" width="14.21875" style="24" bestFit="1" customWidth="1"/>
    <col min="3084" max="3084" width="14.5546875" style="24" customWidth="1"/>
    <col min="3085" max="3085" width="11.88671875" style="24" bestFit="1" customWidth="1"/>
    <col min="3086" max="3086" width="11" style="24" bestFit="1" customWidth="1"/>
    <col min="3087" max="3087" width="13.21875" style="24" bestFit="1" customWidth="1"/>
    <col min="3088" max="3091" width="11.88671875" style="24" bestFit="1" customWidth="1"/>
    <col min="3092" max="3092" width="14.21875" style="24" bestFit="1" customWidth="1"/>
    <col min="3093" max="3093" width="4.109375" style="24" bestFit="1" customWidth="1"/>
    <col min="3094" max="3328" width="7.21875" style="24"/>
    <col min="3329" max="3329" width="4.109375" style="24" bestFit="1" customWidth="1"/>
    <col min="3330" max="3330" width="12.77734375" style="24" bestFit="1" customWidth="1"/>
    <col min="3331" max="3331" width="13.21875" style="24" bestFit="1" customWidth="1"/>
    <col min="3332" max="3332" width="11.88671875" style="24" bestFit="1" customWidth="1"/>
    <col min="3333" max="3333" width="13.21875" style="24" bestFit="1" customWidth="1"/>
    <col min="3334" max="3334" width="10" style="24" bestFit="1" customWidth="1"/>
    <col min="3335" max="3335" width="11.88671875" style="24" bestFit="1" customWidth="1"/>
    <col min="3336" max="3338" width="11" style="24" bestFit="1" customWidth="1"/>
    <col min="3339" max="3339" width="14.21875" style="24" bestFit="1" customWidth="1"/>
    <col min="3340" max="3340" width="14.5546875" style="24" customWidth="1"/>
    <col min="3341" max="3341" width="11.88671875" style="24" bestFit="1" customWidth="1"/>
    <col min="3342" max="3342" width="11" style="24" bestFit="1" customWidth="1"/>
    <col min="3343" max="3343" width="13.21875" style="24" bestFit="1" customWidth="1"/>
    <col min="3344" max="3347" width="11.88671875" style="24" bestFit="1" customWidth="1"/>
    <col min="3348" max="3348" width="14.21875" style="24" bestFit="1" customWidth="1"/>
    <col min="3349" max="3349" width="4.109375" style="24" bestFit="1" customWidth="1"/>
    <col min="3350" max="3584" width="7.21875" style="24"/>
    <col min="3585" max="3585" width="4.109375" style="24" bestFit="1" customWidth="1"/>
    <col min="3586" max="3586" width="12.77734375" style="24" bestFit="1" customWidth="1"/>
    <col min="3587" max="3587" width="13.21875" style="24" bestFit="1" customWidth="1"/>
    <col min="3588" max="3588" width="11.88671875" style="24" bestFit="1" customWidth="1"/>
    <col min="3589" max="3589" width="13.21875" style="24" bestFit="1" customWidth="1"/>
    <col min="3590" max="3590" width="10" style="24" bestFit="1" customWidth="1"/>
    <col min="3591" max="3591" width="11.88671875" style="24" bestFit="1" customWidth="1"/>
    <col min="3592" max="3594" width="11" style="24" bestFit="1" customWidth="1"/>
    <col min="3595" max="3595" width="14.21875" style="24" bestFit="1" customWidth="1"/>
    <col min="3596" max="3596" width="14.5546875" style="24" customWidth="1"/>
    <col min="3597" max="3597" width="11.88671875" style="24" bestFit="1" customWidth="1"/>
    <col min="3598" max="3598" width="11" style="24" bestFit="1" customWidth="1"/>
    <col min="3599" max="3599" width="13.21875" style="24" bestFit="1" customWidth="1"/>
    <col min="3600" max="3603" width="11.88671875" style="24" bestFit="1" customWidth="1"/>
    <col min="3604" max="3604" width="14.21875" style="24" bestFit="1" customWidth="1"/>
    <col min="3605" max="3605" width="4.109375" style="24" bestFit="1" customWidth="1"/>
    <col min="3606" max="3840" width="7.21875" style="24"/>
    <col min="3841" max="3841" width="4.109375" style="24" bestFit="1" customWidth="1"/>
    <col min="3842" max="3842" width="12.77734375" style="24" bestFit="1" customWidth="1"/>
    <col min="3843" max="3843" width="13.21875" style="24" bestFit="1" customWidth="1"/>
    <col min="3844" max="3844" width="11.88671875" style="24" bestFit="1" customWidth="1"/>
    <col min="3845" max="3845" width="13.21875" style="24" bestFit="1" customWidth="1"/>
    <col min="3846" max="3846" width="10" style="24" bestFit="1" customWidth="1"/>
    <col min="3847" max="3847" width="11.88671875" style="24" bestFit="1" customWidth="1"/>
    <col min="3848" max="3850" width="11" style="24" bestFit="1" customWidth="1"/>
    <col min="3851" max="3851" width="14.21875" style="24" bestFit="1" customWidth="1"/>
    <col min="3852" max="3852" width="14.5546875" style="24" customWidth="1"/>
    <col min="3853" max="3853" width="11.88671875" style="24" bestFit="1" customWidth="1"/>
    <col min="3854" max="3854" width="11" style="24" bestFit="1" customWidth="1"/>
    <col min="3855" max="3855" width="13.21875" style="24" bestFit="1" customWidth="1"/>
    <col min="3856" max="3859" width="11.88671875" style="24" bestFit="1" customWidth="1"/>
    <col min="3860" max="3860" width="14.21875" style="24" bestFit="1" customWidth="1"/>
    <col min="3861" max="3861" width="4.109375" style="24" bestFit="1" customWidth="1"/>
    <col min="3862" max="4096" width="7.21875" style="24"/>
    <col min="4097" max="4097" width="4.109375" style="24" bestFit="1" customWidth="1"/>
    <col min="4098" max="4098" width="12.77734375" style="24" bestFit="1" customWidth="1"/>
    <col min="4099" max="4099" width="13.21875" style="24" bestFit="1" customWidth="1"/>
    <col min="4100" max="4100" width="11.88671875" style="24" bestFit="1" customWidth="1"/>
    <col min="4101" max="4101" width="13.21875" style="24" bestFit="1" customWidth="1"/>
    <col min="4102" max="4102" width="10" style="24" bestFit="1" customWidth="1"/>
    <col min="4103" max="4103" width="11.88671875" style="24" bestFit="1" customWidth="1"/>
    <col min="4104" max="4106" width="11" style="24" bestFit="1" customWidth="1"/>
    <col min="4107" max="4107" width="14.21875" style="24" bestFit="1" customWidth="1"/>
    <col min="4108" max="4108" width="14.5546875" style="24" customWidth="1"/>
    <col min="4109" max="4109" width="11.88671875" style="24" bestFit="1" customWidth="1"/>
    <col min="4110" max="4110" width="11" style="24" bestFit="1" customWidth="1"/>
    <col min="4111" max="4111" width="13.21875" style="24" bestFit="1" customWidth="1"/>
    <col min="4112" max="4115" width="11.88671875" style="24" bestFit="1" customWidth="1"/>
    <col min="4116" max="4116" width="14.21875" style="24" bestFit="1" customWidth="1"/>
    <col min="4117" max="4117" width="4.109375" style="24" bestFit="1" customWidth="1"/>
    <col min="4118" max="4352" width="7.21875" style="24"/>
    <col min="4353" max="4353" width="4.109375" style="24" bestFit="1" customWidth="1"/>
    <col min="4354" max="4354" width="12.77734375" style="24" bestFit="1" customWidth="1"/>
    <col min="4355" max="4355" width="13.21875" style="24" bestFit="1" customWidth="1"/>
    <col min="4356" max="4356" width="11.88671875" style="24" bestFit="1" customWidth="1"/>
    <col min="4357" max="4357" width="13.21875" style="24" bestFit="1" customWidth="1"/>
    <col min="4358" max="4358" width="10" style="24" bestFit="1" customWidth="1"/>
    <col min="4359" max="4359" width="11.88671875" style="24" bestFit="1" customWidth="1"/>
    <col min="4360" max="4362" width="11" style="24" bestFit="1" customWidth="1"/>
    <col min="4363" max="4363" width="14.21875" style="24" bestFit="1" customWidth="1"/>
    <col min="4364" max="4364" width="14.5546875" style="24" customWidth="1"/>
    <col min="4365" max="4365" width="11.88671875" style="24" bestFit="1" customWidth="1"/>
    <col min="4366" max="4366" width="11" style="24" bestFit="1" customWidth="1"/>
    <col min="4367" max="4367" width="13.21875" style="24" bestFit="1" customWidth="1"/>
    <col min="4368" max="4371" width="11.88671875" style="24" bestFit="1" customWidth="1"/>
    <col min="4372" max="4372" width="14.21875" style="24" bestFit="1" customWidth="1"/>
    <col min="4373" max="4373" width="4.109375" style="24" bestFit="1" customWidth="1"/>
    <col min="4374" max="4608" width="7.21875" style="24"/>
    <col min="4609" max="4609" width="4.109375" style="24" bestFit="1" customWidth="1"/>
    <col min="4610" max="4610" width="12.77734375" style="24" bestFit="1" customWidth="1"/>
    <col min="4611" max="4611" width="13.21875" style="24" bestFit="1" customWidth="1"/>
    <col min="4612" max="4612" width="11.88671875" style="24" bestFit="1" customWidth="1"/>
    <col min="4613" max="4613" width="13.21875" style="24" bestFit="1" customWidth="1"/>
    <col min="4614" max="4614" width="10" style="24" bestFit="1" customWidth="1"/>
    <col min="4615" max="4615" width="11.88671875" style="24" bestFit="1" customWidth="1"/>
    <col min="4616" max="4618" width="11" style="24" bestFit="1" customWidth="1"/>
    <col min="4619" max="4619" width="14.21875" style="24" bestFit="1" customWidth="1"/>
    <col min="4620" max="4620" width="14.5546875" style="24" customWidth="1"/>
    <col min="4621" max="4621" width="11.88671875" style="24" bestFit="1" customWidth="1"/>
    <col min="4622" max="4622" width="11" style="24" bestFit="1" customWidth="1"/>
    <col min="4623" max="4623" width="13.21875" style="24" bestFit="1" customWidth="1"/>
    <col min="4624" max="4627" width="11.88671875" style="24" bestFit="1" customWidth="1"/>
    <col min="4628" max="4628" width="14.21875" style="24" bestFit="1" customWidth="1"/>
    <col min="4629" max="4629" width="4.109375" style="24" bestFit="1" customWidth="1"/>
    <col min="4630" max="4864" width="7.21875" style="24"/>
    <col min="4865" max="4865" width="4.109375" style="24" bestFit="1" customWidth="1"/>
    <col min="4866" max="4866" width="12.77734375" style="24" bestFit="1" customWidth="1"/>
    <col min="4867" max="4867" width="13.21875" style="24" bestFit="1" customWidth="1"/>
    <col min="4868" max="4868" width="11.88671875" style="24" bestFit="1" customWidth="1"/>
    <col min="4869" max="4869" width="13.21875" style="24" bestFit="1" customWidth="1"/>
    <col min="4870" max="4870" width="10" style="24" bestFit="1" customWidth="1"/>
    <col min="4871" max="4871" width="11.88671875" style="24" bestFit="1" customWidth="1"/>
    <col min="4872" max="4874" width="11" style="24" bestFit="1" customWidth="1"/>
    <col min="4875" max="4875" width="14.21875" style="24" bestFit="1" customWidth="1"/>
    <col min="4876" max="4876" width="14.5546875" style="24" customWidth="1"/>
    <col min="4877" max="4877" width="11.88671875" style="24" bestFit="1" customWidth="1"/>
    <col min="4878" max="4878" width="11" style="24" bestFit="1" customWidth="1"/>
    <col min="4879" max="4879" width="13.21875" style="24" bestFit="1" customWidth="1"/>
    <col min="4880" max="4883" width="11.88671875" style="24" bestFit="1" customWidth="1"/>
    <col min="4884" max="4884" width="14.21875" style="24" bestFit="1" customWidth="1"/>
    <col min="4885" max="4885" width="4.109375" style="24" bestFit="1" customWidth="1"/>
    <col min="4886" max="5120" width="7.21875" style="24"/>
    <col min="5121" max="5121" width="4.109375" style="24" bestFit="1" customWidth="1"/>
    <col min="5122" max="5122" width="12.77734375" style="24" bestFit="1" customWidth="1"/>
    <col min="5123" max="5123" width="13.21875" style="24" bestFit="1" customWidth="1"/>
    <col min="5124" max="5124" width="11.88671875" style="24" bestFit="1" customWidth="1"/>
    <col min="5125" max="5125" width="13.21875" style="24" bestFit="1" customWidth="1"/>
    <col min="5126" max="5126" width="10" style="24" bestFit="1" customWidth="1"/>
    <col min="5127" max="5127" width="11.88671875" style="24" bestFit="1" customWidth="1"/>
    <col min="5128" max="5130" width="11" style="24" bestFit="1" customWidth="1"/>
    <col min="5131" max="5131" width="14.21875" style="24" bestFit="1" customWidth="1"/>
    <col min="5132" max="5132" width="14.5546875" style="24" customWidth="1"/>
    <col min="5133" max="5133" width="11.88671875" style="24" bestFit="1" customWidth="1"/>
    <col min="5134" max="5134" width="11" style="24" bestFit="1" customWidth="1"/>
    <col min="5135" max="5135" width="13.21875" style="24" bestFit="1" customWidth="1"/>
    <col min="5136" max="5139" width="11.88671875" style="24" bestFit="1" customWidth="1"/>
    <col min="5140" max="5140" width="14.21875" style="24" bestFit="1" customWidth="1"/>
    <col min="5141" max="5141" width="4.109375" style="24" bestFit="1" customWidth="1"/>
    <col min="5142" max="5376" width="7.21875" style="24"/>
    <col min="5377" max="5377" width="4.109375" style="24" bestFit="1" customWidth="1"/>
    <col min="5378" max="5378" width="12.77734375" style="24" bestFit="1" customWidth="1"/>
    <col min="5379" max="5379" width="13.21875" style="24" bestFit="1" customWidth="1"/>
    <col min="5380" max="5380" width="11.88671875" style="24" bestFit="1" customWidth="1"/>
    <col min="5381" max="5381" width="13.21875" style="24" bestFit="1" customWidth="1"/>
    <col min="5382" max="5382" width="10" style="24" bestFit="1" customWidth="1"/>
    <col min="5383" max="5383" width="11.88671875" style="24" bestFit="1" customWidth="1"/>
    <col min="5384" max="5386" width="11" style="24" bestFit="1" customWidth="1"/>
    <col min="5387" max="5387" width="14.21875" style="24" bestFit="1" customWidth="1"/>
    <col min="5388" max="5388" width="14.5546875" style="24" customWidth="1"/>
    <col min="5389" max="5389" width="11.88671875" style="24" bestFit="1" customWidth="1"/>
    <col min="5390" max="5390" width="11" style="24" bestFit="1" customWidth="1"/>
    <col min="5391" max="5391" width="13.21875" style="24" bestFit="1" customWidth="1"/>
    <col min="5392" max="5395" width="11.88671875" style="24" bestFit="1" customWidth="1"/>
    <col min="5396" max="5396" width="14.21875" style="24" bestFit="1" customWidth="1"/>
    <col min="5397" max="5397" width="4.109375" style="24" bestFit="1" customWidth="1"/>
    <col min="5398" max="5632" width="7.21875" style="24"/>
    <col min="5633" max="5633" width="4.109375" style="24" bestFit="1" customWidth="1"/>
    <col min="5634" max="5634" width="12.77734375" style="24" bestFit="1" customWidth="1"/>
    <col min="5635" max="5635" width="13.21875" style="24" bestFit="1" customWidth="1"/>
    <col min="5636" max="5636" width="11.88671875" style="24" bestFit="1" customWidth="1"/>
    <col min="5637" max="5637" width="13.21875" style="24" bestFit="1" customWidth="1"/>
    <col min="5638" max="5638" width="10" style="24" bestFit="1" customWidth="1"/>
    <col min="5639" max="5639" width="11.88671875" style="24" bestFit="1" customWidth="1"/>
    <col min="5640" max="5642" width="11" style="24" bestFit="1" customWidth="1"/>
    <col min="5643" max="5643" width="14.21875" style="24" bestFit="1" customWidth="1"/>
    <col min="5644" max="5644" width="14.5546875" style="24" customWidth="1"/>
    <col min="5645" max="5645" width="11.88671875" style="24" bestFit="1" customWidth="1"/>
    <col min="5646" max="5646" width="11" style="24" bestFit="1" customWidth="1"/>
    <col min="5647" max="5647" width="13.21875" style="24" bestFit="1" customWidth="1"/>
    <col min="5648" max="5651" width="11.88671875" style="24" bestFit="1" customWidth="1"/>
    <col min="5652" max="5652" width="14.21875" style="24" bestFit="1" customWidth="1"/>
    <col min="5653" max="5653" width="4.109375" style="24" bestFit="1" customWidth="1"/>
    <col min="5654" max="5888" width="7.21875" style="24"/>
    <col min="5889" max="5889" width="4.109375" style="24" bestFit="1" customWidth="1"/>
    <col min="5890" max="5890" width="12.77734375" style="24" bestFit="1" customWidth="1"/>
    <col min="5891" max="5891" width="13.21875" style="24" bestFit="1" customWidth="1"/>
    <col min="5892" max="5892" width="11.88671875" style="24" bestFit="1" customWidth="1"/>
    <col min="5893" max="5893" width="13.21875" style="24" bestFit="1" customWidth="1"/>
    <col min="5894" max="5894" width="10" style="24" bestFit="1" customWidth="1"/>
    <col min="5895" max="5895" width="11.88671875" style="24" bestFit="1" customWidth="1"/>
    <col min="5896" max="5898" width="11" style="24" bestFit="1" customWidth="1"/>
    <col min="5899" max="5899" width="14.21875" style="24" bestFit="1" customWidth="1"/>
    <col min="5900" max="5900" width="14.5546875" style="24" customWidth="1"/>
    <col min="5901" max="5901" width="11.88671875" style="24" bestFit="1" customWidth="1"/>
    <col min="5902" max="5902" width="11" style="24" bestFit="1" customWidth="1"/>
    <col min="5903" max="5903" width="13.21875" style="24" bestFit="1" customWidth="1"/>
    <col min="5904" max="5907" width="11.88671875" style="24" bestFit="1" customWidth="1"/>
    <col min="5908" max="5908" width="14.21875" style="24" bestFit="1" customWidth="1"/>
    <col min="5909" max="5909" width="4.109375" style="24" bestFit="1" customWidth="1"/>
    <col min="5910" max="6144" width="7.21875" style="24"/>
    <col min="6145" max="6145" width="4.109375" style="24" bestFit="1" customWidth="1"/>
    <col min="6146" max="6146" width="12.77734375" style="24" bestFit="1" customWidth="1"/>
    <col min="6147" max="6147" width="13.21875" style="24" bestFit="1" customWidth="1"/>
    <col min="6148" max="6148" width="11.88671875" style="24" bestFit="1" customWidth="1"/>
    <col min="6149" max="6149" width="13.21875" style="24" bestFit="1" customWidth="1"/>
    <col min="6150" max="6150" width="10" style="24" bestFit="1" customWidth="1"/>
    <col min="6151" max="6151" width="11.88671875" style="24" bestFit="1" customWidth="1"/>
    <col min="6152" max="6154" width="11" style="24" bestFit="1" customWidth="1"/>
    <col min="6155" max="6155" width="14.21875" style="24" bestFit="1" customWidth="1"/>
    <col min="6156" max="6156" width="14.5546875" style="24" customWidth="1"/>
    <col min="6157" max="6157" width="11.88671875" style="24" bestFit="1" customWidth="1"/>
    <col min="6158" max="6158" width="11" style="24" bestFit="1" customWidth="1"/>
    <col min="6159" max="6159" width="13.21875" style="24" bestFit="1" customWidth="1"/>
    <col min="6160" max="6163" width="11.88671875" style="24" bestFit="1" customWidth="1"/>
    <col min="6164" max="6164" width="14.21875" style="24" bestFit="1" customWidth="1"/>
    <col min="6165" max="6165" width="4.109375" style="24" bestFit="1" customWidth="1"/>
    <col min="6166" max="6400" width="7.21875" style="24"/>
    <col min="6401" max="6401" width="4.109375" style="24" bestFit="1" customWidth="1"/>
    <col min="6402" max="6402" width="12.77734375" style="24" bestFit="1" customWidth="1"/>
    <col min="6403" max="6403" width="13.21875" style="24" bestFit="1" customWidth="1"/>
    <col min="6404" max="6404" width="11.88671875" style="24" bestFit="1" customWidth="1"/>
    <col min="6405" max="6405" width="13.21875" style="24" bestFit="1" customWidth="1"/>
    <col min="6406" max="6406" width="10" style="24" bestFit="1" customWidth="1"/>
    <col min="6407" max="6407" width="11.88671875" style="24" bestFit="1" customWidth="1"/>
    <col min="6408" max="6410" width="11" style="24" bestFit="1" customWidth="1"/>
    <col min="6411" max="6411" width="14.21875" style="24" bestFit="1" customWidth="1"/>
    <col min="6412" max="6412" width="14.5546875" style="24" customWidth="1"/>
    <col min="6413" max="6413" width="11.88671875" style="24" bestFit="1" customWidth="1"/>
    <col min="6414" max="6414" width="11" style="24" bestFit="1" customWidth="1"/>
    <col min="6415" max="6415" width="13.21875" style="24" bestFit="1" customWidth="1"/>
    <col min="6416" max="6419" width="11.88671875" style="24" bestFit="1" customWidth="1"/>
    <col min="6420" max="6420" width="14.21875" style="24" bestFit="1" customWidth="1"/>
    <col min="6421" max="6421" width="4.109375" style="24" bestFit="1" customWidth="1"/>
    <col min="6422" max="6656" width="7.21875" style="24"/>
    <col min="6657" max="6657" width="4.109375" style="24" bestFit="1" customWidth="1"/>
    <col min="6658" max="6658" width="12.77734375" style="24" bestFit="1" customWidth="1"/>
    <col min="6659" max="6659" width="13.21875" style="24" bestFit="1" customWidth="1"/>
    <col min="6660" max="6660" width="11.88671875" style="24" bestFit="1" customWidth="1"/>
    <col min="6661" max="6661" width="13.21875" style="24" bestFit="1" customWidth="1"/>
    <col min="6662" max="6662" width="10" style="24" bestFit="1" customWidth="1"/>
    <col min="6663" max="6663" width="11.88671875" style="24" bestFit="1" customWidth="1"/>
    <col min="6664" max="6666" width="11" style="24" bestFit="1" customWidth="1"/>
    <col min="6667" max="6667" width="14.21875" style="24" bestFit="1" customWidth="1"/>
    <col min="6668" max="6668" width="14.5546875" style="24" customWidth="1"/>
    <col min="6669" max="6669" width="11.88671875" style="24" bestFit="1" customWidth="1"/>
    <col min="6670" max="6670" width="11" style="24" bestFit="1" customWidth="1"/>
    <col min="6671" max="6671" width="13.21875" style="24" bestFit="1" customWidth="1"/>
    <col min="6672" max="6675" width="11.88671875" style="24" bestFit="1" customWidth="1"/>
    <col min="6676" max="6676" width="14.21875" style="24" bestFit="1" customWidth="1"/>
    <col min="6677" max="6677" width="4.109375" style="24" bestFit="1" customWidth="1"/>
    <col min="6678" max="6912" width="7.21875" style="24"/>
    <col min="6913" max="6913" width="4.109375" style="24" bestFit="1" customWidth="1"/>
    <col min="6914" max="6914" width="12.77734375" style="24" bestFit="1" customWidth="1"/>
    <col min="6915" max="6915" width="13.21875" style="24" bestFit="1" customWidth="1"/>
    <col min="6916" max="6916" width="11.88671875" style="24" bestFit="1" customWidth="1"/>
    <col min="6917" max="6917" width="13.21875" style="24" bestFit="1" customWidth="1"/>
    <col min="6918" max="6918" width="10" style="24" bestFit="1" customWidth="1"/>
    <col min="6919" max="6919" width="11.88671875" style="24" bestFit="1" customWidth="1"/>
    <col min="6920" max="6922" width="11" style="24" bestFit="1" customWidth="1"/>
    <col min="6923" max="6923" width="14.21875" style="24" bestFit="1" customWidth="1"/>
    <col min="6924" max="6924" width="14.5546875" style="24" customWidth="1"/>
    <col min="6925" max="6925" width="11.88671875" style="24" bestFit="1" customWidth="1"/>
    <col min="6926" max="6926" width="11" style="24" bestFit="1" customWidth="1"/>
    <col min="6927" max="6927" width="13.21875" style="24" bestFit="1" customWidth="1"/>
    <col min="6928" max="6931" width="11.88671875" style="24" bestFit="1" customWidth="1"/>
    <col min="6932" max="6932" width="14.21875" style="24" bestFit="1" customWidth="1"/>
    <col min="6933" max="6933" width="4.109375" style="24" bestFit="1" customWidth="1"/>
    <col min="6934" max="7168" width="7.21875" style="24"/>
    <col min="7169" max="7169" width="4.109375" style="24" bestFit="1" customWidth="1"/>
    <col min="7170" max="7170" width="12.77734375" style="24" bestFit="1" customWidth="1"/>
    <col min="7171" max="7171" width="13.21875" style="24" bestFit="1" customWidth="1"/>
    <col min="7172" max="7172" width="11.88671875" style="24" bestFit="1" customWidth="1"/>
    <col min="7173" max="7173" width="13.21875" style="24" bestFit="1" customWidth="1"/>
    <col min="7174" max="7174" width="10" style="24" bestFit="1" customWidth="1"/>
    <col min="7175" max="7175" width="11.88671875" style="24" bestFit="1" customWidth="1"/>
    <col min="7176" max="7178" width="11" style="24" bestFit="1" customWidth="1"/>
    <col min="7179" max="7179" width="14.21875" style="24" bestFit="1" customWidth="1"/>
    <col min="7180" max="7180" width="14.5546875" style="24" customWidth="1"/>
    <col min="7181" max="7181" width="11.88671875" style="24" bestFit="1" customWidth="1"/>
    <col min="7182" max="7182" width="11" style="24" bestFit="1" customWidth="1"/>
    <col min="7183" max="7183" width="13.21875" style="24" bestFit="1" customWidth="1"/>
    <col min="7184" max="7187" width="11.88671875" style="24" bestFit="1" customWidth="1"/>
    <col min="7188" max="7188" width="14.21875" style="24" bestFit="1" customWidth="1"/>
    <col min="7189" max="7189" width="4.109375" style="24" bestFit="1" customWidth="1"/>
    <col min="7190" max="7424" width="7.21875" style="24"/>
    <col min="7425" max="7425" width="4.109375" style="24" bestFit="1" customWidth="1"/>
    <col min="7426" max="7426" width="12.77734375" style="24" bestFit="1" customWidth="1"/>
    <col min="7427" max="7427" width="13.21875" style="24" bestFit="1" customWidth="1"/>
    <col min="7428" max="7428" width="11.88671875" style="24" bestFit="1" customWidth="1"/>
    <col min="7429" max="7429" width="13.21875" style="24" bestFit="1" customWidth="1"/>
    <col min="7430" max="7430" width="10" style="24" bestFit="1" customWidth="1"/>
    <col min="7431" max="7431" width="11.88671875" style="24" bestFit="1" customWidth="1"/>
    <col min="7432" max="7434" width="11" style="24" bestFit="1" customWidth="1"/>
    <col min="7435" max="7435" width="14.21875" style="24" bestFit="1" customWidth="1"/>
    <col min="7436" max="7436" width="14.5546875" style="24" customWidth="1"/>
    <col min="7437" max="7437" width="11.88671875" style="24" bestFit="1" customWidth="1"/>
    <col min="7438" max="7438" width="11" style="24" bestFit="1" customWidth="1"/>
    <col min="7439" max="7439" width="13.21875" style="24" bestFit="1" customWidth="1"/>
    <col min="7440" max="7443" width="11.88671875" style="24" bestFit="1" customWidth="1"/>
    <col min="7444" max="7444" width="14.21875" style="24" bestFit="1" customWidth="1"/>
    <col min="7445" max="7445" width="4.109375" style="24" bestFit="1" customWidth="1"/>
    <col min="7446" max="7680" width="7.21875" style="24"/>
    <col min="7681" max="7681" width="4.109375" style="24" bestFit="1" customWidth="1"/>
    <col min="7682" max="7682" width="12.77734375" style="24" bestFit="1" customWidth="1"/>
    <col min="7683" max="7683" width="13.21875" style="24" bestFit="1" customWidth="1"/>
    <col min="7684" max="7684" width="11.88671875" style="24" bestFit="1" customWidth="1"/>
    <col min="7685" max="7685" width="13.21875" style="24" bestFit="1" customWidth="1"/>
    <col min="7686" max="7686" width="10" style="24" bestFit="1" customWidth="1"/>
    <col min="7687" max="7687" width="11.88671875" style="24" bestFit="1" customWidth="1"/>
    <col min="7688" max="7690" width="11" style="24" bestFit="1" customWidth="1"/>
    <col min="7691" max="7691" width="14.21875" style="24" bestFit="1" customWidth="1"/>
    <col min="7692" max="7692" width="14.5546875" style="24" customWidth="1"/>
    <col min="7693" max="7693" width="11.88671875" style="24" bestFit="1" customWidth="1"/>
    <col min="7694" max="7694" width="11" style="24" bestFit="1" customWidth="1"/>
    <col min="7695" max="7695" width="13.21875" style="24" bestFit="1" customWidth="1"/>
    <col min="7696" max="7699" width="11.88671875" style="24" bestFit="1" customWidth="1"/>
    <col min="7700" max="7700" width="14.21875" style="24" bestFit="1" customWidth="1"/>
    <col min="7701" max="7701" width="4.109375" style="24" bestFit="1" customWidth="1"/>
    <col min="7702" max="7936" width="7.21875" style="24"/>
    <col min="7937" max="7937" width="4.109375" style="24" bestFit="1" customWidth="1"/>
    <col min="7938" max="7938" width="12.77734375" style="24" bestFit="1" customWidth="1"/>
    <col min="7939" max="7939" width="13.21875" style="24" bestFit="1" customWidth="1"/>
    <col min="7940" max="7940" width="11.88671875" style="24" bestFit="1" customWidth="1"/>
    <col min="7941" max="7941" width="13.21875" style="24" bestFit="1" customWidth="1"/>
    <col min="7942" max="7942" width="10" style="24" bestFit="1" customWidth="1"/>
    <col min="7943" max="7943" width="11.88671875" style="24" bestFit="1" customWidth="1"/>
    <col min="7944" max="7946" width="11" style="24" bestFit="1" customWidth="1"/>
    <col min="7947" max="7947" width="14.21875" style="24" bestFit="1" customWidth="1"/>
    <col min="7948" max="7948" width="14.5546875" style="24" customWidth="1"/>
    <col min="7949" max="7949" width="11.88671875" style="24" bestFit="1" customWidth="1"/>
    <col min="7950" max="7950" width="11" style="24" bestFit="1" customWidth="1"/>
    <col min="7951" max="7951" width="13.21875" style="24" bestFit="1" customWidth="1"/>
    <col min="7952" max="7955" width="11.88671875" style="24" bestFit="1" customWidth="1"/>
    <col min="7956" max="7956" width="14.21875" style="24" bestFit="1" customWidth="1"/>
    <col min="7957" max="7957" width="4.109375" style="24" bestFit="1" customWidth="1"/>
    <col min="7958" max="8192" width="7.21875" style="24"/>
    <col min="8193" max="8193" width="4.109375" style="24" bestFit="1" customWidth="1"/>
    <col min="8194" max="8194" width="12.77734375" style="24" bestFit="1" customWidth="1"/>
    <col min="8195" max="8195" width="13.21875" style="24" bestFit="1" customWidth="1"/>
    <col min="8196" max="8196" width="11.88671875" style="24" bestFit="1" customWidth="1"/>
    <col min="8197" max="8197" width="13.21875" style="24" bestFit="1" customWidth="1"/>
    <col min="8198" max="8198" width="10" style="24" bestFit="1" customWidth="1"/>
    <col min="8199" max="8199" width="11.88671875" style="24" bestFit="1" customWidth="1"/>
    <col min="8200" max="8202" width="11" style="24" bestFit="1" customWidth="1"/>
    <col min="8203" max="8203" width="14.21875" style="24" bestFit="1" customWidth="1"/>
    <col min="8204" max="8204" width="14.5546875" style="24" customWidth="1"/>
    <col min="8205" max="8205" width="11.88671875" style="24" bestFit="1" customWidth="1"/>
    <col min="8206" max="8206" width="11" style="24" bestFit="1" customWidth="1"/>
    <col min="8207" max="8207" width="13.21875" style="24" bestFit="1" customWidth="1"/>
    <col min="8208" max="8211" width="11.88671875" style="24" bestFit="1" customWidth="1"/>
    <col min="8212" max="8212" width="14.21875" style="24" bestFit="1" customWidth="1"/>
    <col min="8213" max="8213" width="4.109375" style="24" bestFit="1" customWidth="1"/>
    <col min="8214" max="8448" width="7.21875" style="24"/>
    <col min="8449" max="8449" width="4.109375" style="24" bestFit="1" customWidth="1"/>
    <col min="8450" max="8450" width="12.77734375" style="24" bestFit="1" customWidth="1"/>
    <col min="8451" max="8451" width="13.21875" style="24" bestFit="1" customWidth="1"/>
    <col min="8452" max="8452" width="11.88671875" style="24" bestFit="1" customWidth="1"/>
    <col min="8453" max="8453" width="13.21875" style="24" bestFit="1" customWidth="1"/>
    <col min="8454" max="8454" width="10" style="24" bestFit="1" customWidth="1"/>
    <col min="8455" max="8455" width="11.88671875" style="24" bestFit="1" customWidth="1"/>
    <col min="8456" max="8458" width="11" style="24" bestFit="1" customWidth="1"/>
    <col min="8459" max="8459" width="14.21875" style="24" bestFit="1" customWidth="1"/>
    <col min="8460" max="8460" width="14.5546875" style="24" customWidth="1"/>
    <col min="8461" max="8461" width="11.88671875" style="24" bestFit="1" customWidth="1"/>
    <col min="8462" max="8462" width="11" style="24" bestFit="1" customWidth="1"/>
    <col min="8463" max="8463" width="13.21875" style="24" bestFit="1" customWidth="1"/>
    <col min="8464" max="8467" width="11.88671875" style="24" bestFit="1" customWidth="1"/>
    <col min="8468" max="8468" width="14.21875" style="24" bestFit="1" customWidth="1"/>
    <col min="8469" max="8469" width="4.109375" style="24" bestFit="1" customWidth="1"/>
    <col min="8470" max="8704" width="7.21875" style="24"/>
    <col min="8705" max="8705" width="4.109375" style="24" bestFit="1" customWidth="1"/>
    <col min="8706" max="8706" width="12.77734375" style="24" bestFit="1" customWidth="1"/>
    <col min="8707" max="8707" width="13.21875" style="24" bestFit="1" customWidth="1"/>
    <col min="8708" max="8708" width="11.88671875" style="24" bestFit="1" customWidth="1"/>
    <col min="8709" max="8709" width="13.21875" style="24" bestFit="1" customWidth="1"/>
    <col min="8710" max="8710" width="10" style="24" bestFit="1" customWidth="1"/>
    <col min="8711" max="8711" width="11.88671875" style="24" bestFit="1" customWidth="1"/>
    <col min="8712" max="8714" width="11" style="24" bestFit="1" customWidth="1"/>
    <col min="8715" max="8715" width="14.21875" style="24" bestFit="1" customWidth="1"/>
    <col min="8716" max="8716" width="14.5546875" style="24" customWidth="1"/>
    <col min="8717" max="8717" width="11.88671875" style="24" bestFit="1" customWidth="1"/>
    <col min="8718" max="8718" width="11" style="24" bestFit="1" customWidth="1"/>
    <col min="8719" max="8719" width="13.21875" style="24" bestFit="1" customWidth="1"/>
    <col min="8720" max="8723" width="11.88671875" style="24" bestFit="1" customWidth="1"/>
    <col min="8724" max="8724" width="14.21875" style="24" bestFit="1" customWidth="1"/>
    <col min="8725" max="8725" width="4.109375" style="24" bestFit="1" customWidth="1"/>
    <col min="8726" max="8960" width="7.21875" style="24"/>
    <col min="8961" max="8961" width="4.109375" style="24" bestFit="1" customWidth="1"/>
    <col min="8962" max="8962" width="12.77734375" style="24" bestFit="1" customWidth="1"/>
    <col min="8963" max="8963" width="13.21875" style="24" bestFit="1" customWidth="1"/>
    <col min="8964" max="8964" width="11.88671875" style="24" bestFit="1" customWidth="1"/>
    <col min="8965" max="8965" width="13.21875" style="24" bestFit="1" customWidth="1"/>
    <col min="8966" max="8966" width="10" style="24" bestFit="1" customWidth="1"/>
    <col min="8967" max="8967" width="11.88671875" style="24" bestFit="1" customWidth="1"/>
    <col min="8968" max="8970" width="11" style="24" bestFit="1" customWidth="1"/>
    <col min="8971" max="8971" width="14.21875" style="24" bestFit="1" customWidth="1"/>
    <col min="8972" max="8972" width="14.5546875" style="24" customWidth="1"/>
    <col min="8973" max="8973" width="11.88671875" style="24" bestFit="1" customWidth="1"/>
    <col min="8974" max="8974" width="11" style="24" bestFit="1" customWidth="1"/>
    <col min="8975" max="8975" width="13.21875" style="24" bestFit="1" customWidth="1"/>
    <col min="8976" max="8979" width="11.88671875" style="24" bestFit="1" customWidth="1"/>
    <col min="8980" max="8980" width="14.21875" style="24" bestFit="1" customWidth="1"/>
    <col min="8981" max="8981" width="4.109375" style="24" bestFit="1" customWidth="1"/>
    <col min="8982" max="9216" width="7.21875" style="24"/>
    <col min="9217" max="9217" width="4.109375" style="24" bestFit="1" customWidth="1"/>
    <col min="9218" max="9218" width="12.77734375" style="24" bestFit="1" customWidth="1"/>
    <col min="9219" max="9219" width="13.21875" style="24" bestFit="1" customWidth="1"/>
    <col min="9220" max="9220" width="11.88671875" style="24" bestFit="1" customWidth="1"/>
    <col min="9221" max="9221" width="13.21875" style="24" bestFit="1" customWidth="1"/>
    <col min="9222" max="9222" width="10" style="24" bestFit="1" customWidth="1"/>
    <col min="9223" max="9223" width="11.88671875" style="24" bestFit="1" customWidth="1"/>
    <col min="9224" max="9226" width="11" style="24" bestFit="1" customWidth="1"/>
    <col min="9227" max="9227" width="14.21875" style="24" bestFit="1" customWidth="1"/>
    <col min="9228" max="9228" width="14.5546875" style="24" customWidth="1"/>
    <col min="9229" max="9229" width="11.88671875" style="24" bestFit="1" customWidth="1"/>
    <col min="9230" max="9230" width="11" style="24" bestFit="1" customWidth="1"/>
    <col min="9231" max="9231" width="13.21875" style="24" bestFit="1" customWidth="1"/>
    <col min="9232" max="9235" width="11.88671875" style="24" bestFit="1" customWidth="1"/>
    <col min="9236" max="9236" width="14.21875" style="24" bestFit="1" customWidth="1"/>
    <col min="9237" max="9237" width="4.109375" style="24" bestFit="1" customWidth="1"/>
    <col min="9238" max="9472" width="7.21875" style="24"/>
    <col min="9473" max="9473" width="4.109375" style="24" bestFit="1" customWidth="1"/>
    <col min="9474" max="9474" width="12.77734375" style="24" bestFit="1" customWidth="1"/>
    <col min="9475" max="9475" width="13.21875" style="24" bestFit="1" customWidth="1"/>
    <col min="9476" max="9476" width="11.88671875" style="24" bestFit="1" customWidth="1"/>
    <col min="9477" max="9477" width="13.21875" style="24" bestFit="1" customWidth="1"/>
    <col min="9478" max="9478" width="10" style="24" bestFit="1" customWidth="1"/>
    <col min="9479" max="9479" width="11.88671875" style="24" bestFit="1" customWidth="1"/>
    <col min="9480" max="9482" width="11" style="24" bestFit="1" customWidth="1"/>
    <col min="9483" max="9483" width="14.21875" style="24" bestFit="1" customWidth="1"/>
    <col min="9484" max="9484" width="14.5546875" style="24" customWidth="1"/>
    <col min="9485" max="9485" width="11.88671875" style="24" bestFit="1" customWidth="1"/>
    <col min="9486" max="9486" width="11" style="24" bestFit="1" customWidth="1"/>
    <col min="9487" max="9487" width="13.21875" style="24" bestFit="1" customWidth="1"/>
    <col min="9488" max="9491" width="11.88671875" style="24" bestFit="1" customWidth="1"/>
    <col min="9492" max="9492" width="14.21875" style="24" bestFit="1" customWidth="1"/>
    <col min="9493" max="9493" width="4.109375" style="24" bestFit="1" customWidth="1"/>
    <col min="9494" max="9728" width="7.21875" style="24"/>
    <col min="9729" max="9729" width="4.109375" style="24" bestFit="1" customWidth="1"/>
    <col min="9730" max="9730" width="12.77734375" style="24" bestFit="1" customWidth="1"/>
    <col min="9731" max="9731" width="13.21875" style="24" bestFit="1" customWidth="1"/>
    <col min="9732" max="9732" width="11.88671875" style="24" bestFit="1" customWidth="1"/>
    <col min="9733" max="9733" width="13.21875" style="24" bestFit="1" customWidth="1"/>
    <col min="9734" max="9734" width="10" style="24" bestFit="1" customWidth="1"/>
    <col min="9735" max="9735" width="11.88671875" style="24" bestFit="1" customWidth="1"/>
    <col min="9736" max="9738" width="11" style="24" bestFit="1" customWidth="1"/>
    <col min="9739" max="9739" width="14.21875" style="24" bestFit="1" customWidth="1"/>
    <col min="9740" max="9740" width="14.5546875" style="24" customWidth="1"/>
    <col min="9741" max="9741" width="11.88671875" style="24" bestFit="1" customWidth="1"/>
    <col min="9742" max="9742" width="11" style="24" bestFit="1" customWidth="1"/>
    <col min="9743" max="9743" width="13.21875" style="24" bestFit="1" customWidth="1"/>
    <col min="9744" max="9747" width="11.88671875" style="24" bestFit="1" customWidth="1"/>
    <col min="9748" max="9748" width="14.21875" style="24" bestFit="1" customWidth="1"/>
    <col min="9749" max="9749" width="4.109375" style="24" bestFit="1" customWidth="1"/>
    <col min="9750" max="9984" width="7.21875" style="24"/>
    <col min="9985" max="9985" width="4.109375" style="24" bestFit="1" customWidth="1"/>
    <col min="9986" max="9986" width="12.77734375" style="24" bestFit="1" customWidth="1"/>
    <col min="9987" max="9987" width="13.21875" style="24" bestFit="1" customWidth="1"/>
    <col min="9988" max="9988" width="11.88671875" style="24" bestFit="1" customWidth="1"/>
    <col min="9989" max="9989" width="13.21875" style="24" bestFit="1" customWidth="1"/>
    <col min="9990" max="9990" width="10" style="24" bestFit="1" customWidth="1"/>
    <col min="9991" max="9991" width="11.88671875" style="24" bestFit="1" customWidth="1"/>
    <col min="9992" max="9994" width="11" style="24" bestFit="1" customWidth="1"/>
    <col min="9995" max="9995" width="14.21875" style="24" bestFit="1" customWidth="1"/>
    <col min="9996" max="9996" width="14.5546875" style="24" customWidth="1"/>
    <col min="9997" max="9997" width="11.88671875" style="24" bestFit="1" customWidth="1"/>
    <col min="9998" max="9998" width="11" style="24" bestFit="1" customWidth="1"/>
    <col min="9999" max="9999" width="13.21875" style="24" bestFit="1" customWidth="1"/>
    <col min="10000" max="10003" width="11.88671875" style="24" bestFit="1" customWidth="1"/>
    <col min="10004" max="10004" width="14.21875" style="24" bestFit="1" customWidth="1"/>
    <col min="10005" max="10005" width="4.109375" style="24" bestFit="1" customWidth="1"/>
    <col min="10006" max="10240" width="7.21875" style="24"/>
    <col min="10241" max="10241" width="4.109375" style="24" bestFit="1" customWidth="1"/>
    <col min="10242" max="10242" width="12.77734375" style="24" bestFit="1" customWidth="1"/>
    <col min="10243" max="10243" width="13.21875" style="24" bestFit="1" customWidth="1"/>
    <col min="10244" max="10244" width="11.88671875" style="24" bestFit="1" customWidth="1"/>
    <col min="10245" max="10245" width="13.21875" style="24" bestFit="1" customWidth="1"/>
    <col min="10246" max="10246" width="10" style="24" bestFit="1" customWidth="1"/>
    <col min="10247" max="10247" width="11.88671875" style="24" bestFit="1" customWidth="1"/>
    <col min="10248" max="10250" width="11" style="24" bestFit="1" customWidth="1"/>
    <col min="10251" max="10251" width="14.21875" style="24" bestFit="1" customWidth="1"/>
    <col min="10252" max="10252" width="14.5546875" style="24" customWidth="1"/>
    <col min="10253" max="10253" width="11.88671875" style="24" bestFit="1" customWidth="1"/>
    <col min="10254" max="10254" width="11" style="24" bestFit="1" customWidth="1"/>
    <col min="10255" max="10255" width="13.21875" style="24" bestFit="1" customWidth="1"/>
    <col min="10256" max="10259" width="11.88671875" style="24" bestFit="1" customWidth="1"/>
    <col min="10260" max="10260" width="14.21875" style="24" bestFit="1" customWidth="1"/>
    <col min="10261" max="10261" width="4.109375" style="24" bestFit="1" customWidth="1"/>
    <col min="10262" max="10496" width="7.21875" style="24"/>
    <col min="10497" max="10497" width="4.109375" style="24" bestFit="1" customWidth="1"/>
    <col min="10498" max="10498" width="12.77734375" style="24" bestFit="1" customWidth="1"/>
    <col min="10499" max="10499" width="13.21875" style="24" bestFit="1" customWidth="1"/>
    <col min="10500" max="10500" width="11.88671875" style="24" bestFit="1" customWidth="1"/>
    <col min="10501" max="10501" width="13.21875" style="24" bestFit="1" customWidth="1"/>
    <col min="10502" max="10502" width="10" style="24" bestFit="1" customWidth="1"/>
    <col min="10503" max="10503" width="11.88671875" style="24" bestFit="1" customWidth="1"/>
    <col min="10504" max="10506" width="11" style="24" bestFit="1" customWidth="1"/>
    <col min="10507" max="10507" width="14.21875" style="24" bestFit="1" customWidth="1"/>
    <col min="10508" max="10508" width="14.5546875" style="24" customWidth="1"/>
    <col min="10509" max="10509" width="11.88671875" style="24" bestFit="1" customWidth="1"/>
    <col min="10510" max="10510" width="11" style="24" bestFit="1" customWidth="1"/>
    <col min="10511" max="10511" width="13.21875" style="24" bestFit="1" customWidth="1"/>
    <col min="10512" max="10515" width="11.88671875" style="24" bestFit="1" customWidth="1"/>
    <col min="10516" max="10516" width="14.21875" style="24" bestFit="1" customWidth="1"/>
    <col min="10517" max="10517" width="4.109375" style="24" bestFit="1" customWidth="1"/>
    <col min="10518" max="10752" width="7.21875" style="24"/>
    <col min="10753" max="10753" width="4.109375" style="24" bestFit="1" customWidth="1"/>
    <col min="10754" max="10754" width="12.77734375" style="24" bestFit="1" customWidth="1"/>
    <col min="10755" max="10755" width="13.21875" style="24" bestFit="1" customWidth="1"/>
    <col min="10756" max="10756" width="11.88671875" style="24" bestFit="1" customWidth="1"/>
    <col min="10757" max="10757" width="13.21875" style="24" bestFit="1" customWidth="1"/>
    <col min="10758" max="10758" width="10" style="24" bestFit="1" customWidth="1"/>
    <col min="10759" max="10759" width="11.88671875" style="24" bestFit="1" customWidth="1"/>
    <col min="10760" max="10762" width="11" style="24" bestFit="1" customWidth="1"/>
    <col min="10763" max="10763" width="14.21875" style="24" bestFit="1" customWidth="1"/>
    <col min="10764" max="10764" width="14.5546875" style="24" customWidth="1"/>
    <col min="10765" max="10765" width="11.88671875" style="24" bestFit="1" customWidth="1"/>
    <col min="10766" max="10766" width="11" style="24" bestFit="1" customWidth="1"/>
    <col min="10767" max="10767" width="13.21875" style="24" bestFit="1" customWidth="1"/>
    <col min="10768" max="10771" width="11.88671875" style="24" bestFit="1" customWidth="1"/>
    <col min="10772" max="10772" width="14.21875" style="24" bestFit="1" customWidth="1"/>
    <col min="10773" max="10773" width="4.109375" style="24" bestFit="1" customWidth="1"/>
    <col min="10774" max="11008" width="7.21875" style="24"/>
    <col min="11009" max="11009" width="4.109375" style="24" bestFit="1" customWidth="1"/>
    <col min="11010" max="11010" width="12.77734375" style="24" bestFit="1" customWidth="1"/>
    <col min="11011" max="11011" width="13.21875" style="24" bestFit="1" customWidth="1"/>
    <col min="11012" max="11012" width="11.88671875" style="24" bestFit="1" customWidth="1"/>
    <col min="11013" max="11013" width="13.21875" style="24" bestFit="1" customWidth="1"/>
    <col min="11014" max="11014" width="10" style="24" bestFit="1" customWidth="1"/>
    <col min="11015" max="11015" width="11.88671875" style="24" bestFit="1" customWidth="1"/>
    <col min="11016" max="11018" width="11" style="24" bestFit="1" customWidth="1"/>
    <col min="11019" max="11019" width="14.21875" style="24" bestFit="1" customWidth="1"/>
    <col min="11020" max="11020" width="14.5546875" style="24" customWidth="1"/>
    <col min="11021" max="11021" width="11.88671875" style="24" bestFit="1" customWidth="1"/>
    <col min="11022" max="11022" width="11" style="24" bestFit="1" customWidth="1"/>
    <col min="11023" max="11023" width="13.21875" style="24" bestFit="1" customWidth="1"/>
    <col min="11024" max="11027" width="11.88671875" style="24" bestFit="1" customWidth="1"/>
    <col min="11028" max="11028" width="14.21875" style="24" bestFit="1" customWidth="1"/>
    <col min="11029" max="11029" width="4.109375" style="24" bestFit="1" customWidth="1"/>
    <col min="11030" max="11264" width="7.21875" style="24"/>
    <col min="11265" max="11265" width="4.109375" style="24" bestFit="1" customWidth="1"/>
    <col min="11266" max="11266" width="12.77734375" style="24" bestFit="1" customWidth="1"/>
    <col min="11267" max="11267" width="13.21875" style="24" bestFit="1" customWidth="1"/>
    <col min="11268" max="11268" width="11.88671875" style="24" bestFit="1" customWidth="1"/>
    <col min="11269" max="11269" width="13.21875" style="24" bestFit="1" customWidth="1"/>
    <col min="11270" max="11270" width="10" style="24" bestFit="1" customWidth="1"/>
    <col min="11271" max="11271" width="11.88671875" style="24" bestFit="1" customWidth="1"/>
    <col min="11272" max="11274" width="11" style="24" bestFit="1" customWidth="1"/>
    <col min="11275" max="11275" width="14.21875" style="24" bestFit="1" customWidth="1"/>
    <col min="11276" max="11276" width="14.5546875" style="24" customWidth="1"/>
    <col min="11277" max="11277" width="11.88671875" style="24" bestFit="1" customWidth="1"/>
    <col min="11278" max="11278" width="11" style="24" bestFit="1" customWidth="1"/>
    <col min="11279" max="11279" width="13.21875" style="24" bestFit="1" customWidth="1"/>
    <col min="11280" max="11283" width="11.88671875" style="24" bestFit="1" customWidth="1"/>
    <col min="11284" max="11284" width="14.21875" style="24" bestFit="1" customWidth="1"/>
    <col min="11285" max="11285" width="4.109375" style="24" bestFit="1" customWidth="1"/>
    <col min="11286" max="11520" width="7.21875" style="24"/>
    <col min="11521" max="11521" width="4.109375" style="24" bestFit="1" customWidth="1"/>
    <col min="11522" max="11522" width="12.77734375" style="24" bestFit="1" customWidth="1"/>
    <col min="11523" max="11523" width="13.21875" style="24" bestFit="1" customWidth="1"/>
    <col min="11524" max="11524" width="11.88671875" style="24" bestFit="1" customWidth="1"/>
    <col min="11525" max="11525" width="13.21875" style="24" bestFit="1" customWidth="1"/>
    <col min="11526" max="11526" width="10" style="24" bestFit="1" customWidth="1"/>
    <col min="11527" max="11527" width="11.88671875" style="24" bestFit="1" customWidth="1"/>
    <col min="11528" max="11530" width="11" style="24" bestFit="1" customWidth="1"/>
    <col min="11531" max="11531" width="14.21875" style="24" bestFit="1" customWidth="1"/>
    <col min="11532" max="11532" width="14.5546875" style="24" customWidth="1"/>
    <col min="11533" max="11533" width="11.88671875" style="24" bestFit="1" customWidth="1"/>
    <col min="11534" max="11534" width="11" style="24" bestFit="1" customWidth="1"/>
    <col min="11535" max="11535" width="13.21875" style="24" bestFit="1" customWidth="1"/>
    <col min="11536" max="11539" width="11.88671875" style="24" bestFit="1" customWidth="1"/>
    <col min="11540" max="11540" width="14.21875" style="24" bestFit="1" customWidth="1"/>
    <col min="11541" max="11541" width="4.109375" style="24" bestFit="1" customWidth="1"/>
    <col min="11542" max="11776" width="7.21875" style="24"/>
    <col min="11777" max="11777" width="4.109375" style="24" bestFit="1" customWidth="1"/>
    <col min="11778" max="11778" width="12.77734375" style="24" bestFit="1" customWidth="1"/>
    <col min="11779" max="11779" width="13.21875" style="24" bestFit="1" customWidth="1"/>
    <col min="11780" max="11780" width="11.88671875" style="24" bestFit="1" customWidth="1"/>
    <col min="11781" max="11781" width="13.21875" style="24" bestFit="1" customWidth="1"/>
    <col min="11782" max="11782" width="10" style="24" bestFit="1" customWidth="1"/>
    <col min="11783" max="11783" width="11.88671875" style="24" bestFit="1" customWidth="1"/>
    <col min="11784" max="11786" width="11" style="24" bestFit="1" customWidth="1"/>
    <col min="11787" max="11787" width="14.21875" style="24" bestFit="1" customWidth="1"/>
    <col min="11788" max="11788" width="14.5546875" style="24" customWidth="1"/>
    <col min="11789" max="11789" width="11.88671875" style="24" bestFit="1" customWidth="1"/>
    <col min="11790" max="11790" width="11" style="24" bestFit="1" customWidth="1"/>
    <col min="11791" max="11791" width="13.21875" style="24" bestFit="1" customWidth="1"/>
    <col min="11792" max="11795" width="11.88671875" style="24" bestFit="1" customWidth="1"/>
    <col min="11796" max="11796" width="14.21875" style="24" bestFit="1" customWidth="1"/>
    <col min="11797" max="11797" width="4.109375" style="24" bestFit="1" customWidth="1"/>
    <col min="11798" max="12032" width="7.21875" style="24"/>
    <col min="12033" max="12033" width="4.109375" style="24" bestFit="1" customWidth="1"/>
    <col min="12034" max="12034" width="12.77734375" style="24" bestFit="1" customWidth="1"/>
    <col min="12035" max="12035" width="13.21875" style="24" bestFit="1" customWidth="1"/>
    <col min="12036" max="12036" width="11.88671875" style="24" bestFit="1" customWidth="1"/>
    <col min="12037" max="12037" width="13.21875" style="24" bestFit="1" customWidth="1"/>
    <col min="12038" max="12038" width="10" style="24" bestFit="1" customWidth="1"/>
    <col min="12039" max="12039" width="11.88671875" style="24" bestFit="1" customWidth="1"/>
    <col min="12040" max="12042" width="11" style="24" bestFit="1" customWidth="1"/>
    <col min="12043" max="12043" width="14.21875" style="24" bestFit="1" customWidth="1"/>
    <col min="12044" max="12044" width="14.5546875" style="24" customWidth="1"/>
    <col min="12045" max="12045" width="11.88671875" style="24" bestFit="1" customWidth="1"/>
    <col min="12046" max="12046" width="11" style="24" bestFit="1" customWidth="1"/>
    <col min="12047" max="12047" width="13.21875" style="24" bestFit="1" customWidth="1"/>
    <col min="12048" max="12051" width="11.88671875" style="24" bestFit="1" customWidth="1"/>
    <col min="12052" max="12052" width="14.21875" style="24" bestFit="1" customWidth="1"/>
    <col min="12053" max="12053" width="4.109375" style="24" bestFit="1" customWidth="1"/>
    <col min="12054" max="12288" width="7.21875" style="24"/>
    <col min="12289" max="12289" width="4.109375" style="24" bestFit="1" customWidth="1"/>
    <col min="12290" max="12290" width="12.77734375" style="24" bestFit="1" customWidth="1"/>
    <col min="12291" max="12291" width="13.21875" style="24" bestFit="1" customWidth="1"/>
    <col min="12292" max="12292" width="11.88671875" style="24" bestFit="1" customWidth="1"/>
    <col min="12293" max="12293" width="13.21875" style="24" bestFit="1" customWidth="1"/>
    <col min="12294" max="12294" width="10" style="24" bestFit="1" customWidth="1"/>
    <col min="12295" max="12295" width="11.88671875" style="24" bestFit="1" customWidth="1"/>
    <col min="12296" max="12298" width="11" style="24" bestFit="1" customWidth="1"/>
    <col min="12299" max="12299" width="14.21875" style="24" bestFit="1" customWidth="1"/>
    <col min="12300" max="12300" width="14.5546875" style="24" customWidth="1"/>
    <col min="12301" max="12301" width="11.88671875" style="24" bestFit="1" customWidth="1"/>
    <col min="12302" max="12302" width="11" style="24" bestFit="1" customWidth="1"/>
    <col min="12303" max="12303" width="13.21875" style="24" bestFit="1" customWidth="1"/>
    <col min="12304" max="12307" width="11.88671875" style="24" bestFit="1" customWidth="1"/>
    <col min="12308" max="12308" width="14.21875" style="24" bestFit="1" customWidth="1"/>
    <col min="12309" max="12309" width="4.109375" style="24" bestFit="1" customWidth="1"/>
    <col min="12310" max="12544" width="7.21875" style="24"/>
    <col min="12545" max="12545" width="4.109375" style="24" bestFit="1" customWidth="1"/>
    <col min="12546" max="12546" width="12.77734375" style="24" bestFit="1" customWidth="1"/>
    <col min="12547" max="12547" width="13.21875" style="24" bestFit="1" customWidth="1"/>
    <col min="12548" max="12548" width="11.88671875" style="24" bestFit="1" customWidth="1"/>
    <col min="12549" max="12549" width="13.21875" style="24" bestFit="1" customWidth="1"/>
    <col min="12550" max="12550" width="10" style="24" bestFit="1" customWidth="1"/>
    <col min="12551" max="12551" width="11.88671875" style="24" bestFit="1" customWidth="1"/>
    <col min="12552" max="12554" width="11" style="24" bestFit="1" customWidth="1"/>
    <col min="12555" max="12555" width="14.21875" style="24" bestFit="1" customWidth="1"/>
    <col min="12556" max="12556" width="14.5546875" style="24" customWidth="1"/>
    <col min="12557" max="12557" width="11.88671875" style="24" bestFit="1" customWidth="1"/>
    <col min="12558" max="12558" width="11" style="24" bestFit="1" customWidth="1"/>
    <col min="12559" max="12559" width="13.21875" style="24" bestFit="1" customWidth="1"/>
    <col min="12560" max="12563" width="11.88671875" style="24" bestFit="1" customWidth="1"/>
    <col min="12564" max="12564" width="14.21875" style="24" bestFit="1" customWidth="1"/>
    <col min="12565" max="12565" width="4.109375" style="24" bestFit="1" customWidth="1"/>
    <col min="12566" max="12800" width="7.21875" style="24"/>
    <col min="12801" max="12801" width="4.109375" style="24" bestFit="1" customWidth="1"/>
    <col min="12802" max="12802" width="12.77734375" style="24" bestFit="1" customWidth="1"/>
    <col min="12803" max="12803" width="13.21875" style="24" bestFit="1" customWidth="1"/>
    <col min="12804" max="12804" width="11.88671875" style="24" bestFit="1" customWidth="1"/>
    <col min="12805" max="12805" width="13.21875" style="24" bestFit="1" customWidth="1"/>
    <col min="12806" max="12806" width="10" style="24" bestFit="1" customWidth="1"/>
    <col min="12807" max="12807" width="11.88671875" style="24" bestFit="1" customWidth="1"/>
    <col min="12808" max="12810" width="11" style="24" bestFit="1" customWidth="1"/>
    <col min="12811" max="12811" width="14.21875" style="24" bestFit="1" customWidth="1"/>
    <col min="12812" max="12812" width="14.5546875" style="24" customWidth="1"/>
    <col min="12813" max="12813" width="11.88671875" style="24" bestFit="1" customWidth="1"/>
    <col min="12814" max="12814" width="11" style="24" bestFit="1" customWidth="1"/>
    <col min="12815" max="12815" width="13.21875" style="24" bestFit="1" customWidth="1"/>
    <col min="12816" max="12819" width="11.88671875" style="24" bestFit="1" customWidth="1"/>
    <col min="12820" max="12820" width="14.21875" style="24" bestFit="1" customWidth="1"/>
    <col min="12821" max="12821" width="4.109375" style="24" bestFit="1" customWidth="1"/>
    <col min="12822" max="13056" width="7.21875" style="24"/>
    <col min="13057" max="13057" width="4.109375" style="24" bestFit="1" customWidth="1"/>
    <col min="13058" max="13058" width="12.77734375" style="24" bestFit="1" customWidth="1"/>
    <col min="13059" max="13059" width="13.21875" style="24" bestFit="1" customWidth="1"/>
    <col min="13060" max="13060" width="11.88671875" style="24" bestFit="1" customWidth="1"/>
    <col min="13061" max="13061" width="13.21875" style="24" bestFit="1" customWidth="1"/>
    <col min="13062" max="13062" width="10" style="24" bestFit="1" customWidth="1"/>
    <col min="13063" max="13063" width="11.88671875" style="24" bestFit="1" customWidth="1"/>
    <col min="13064" max="13066" width="11" style="24" bestFit="1" customWidth="1"/>
    <col min="13067" max="13067" width="14.21875" style="24" bestFit="1" customWidth="1"/>
    <col min="13068" max="13068" width="14.5546875" style="24" customWidth="1"/>
    <col min="13069" max="13069" width="11.88671875" style="24" bestFit="1" customWidth="1"/>
    <col min="13070" max="13070" width="11" style="24" bestFit="1" customWidth="1"/>
    <col min="13071" max="13071" width="13.21875" style="24" bestFit="1" customWidth="1"/>
    <col min="13072" max="13075" width="11.88671875" style="24" bestFit="1" customWidth="1"/>
    <col min="13076" max="13076" width="14.21875" style="24" bestFit="1" customWidth="1"/>
    <col min="13077" max="13077" width="4.109375" style="24" bestFit="1" customWidth="1"/>
    <col min="13078" max="13312" width="7.21875" style="24"/>
    <col min="13313" max="13313" width="4.109375" style="24" bestFit="1" customWidth="1"/>
    <col min="13314" max="13314" width="12.77734375" style="24" bestFit="1" customWidth="1"/>
    <col min="13315" max="13315" width="13.21875" style="24" bestFit="1" customWidth="1"/>
    <col min="13316" max="13316" width="11.88671875" style="24" bestFit="1" customWidth="1"/>
    <col min="13317" max="13317" width="13.21875" style="24" bestFit="1" customWidth="1"/>
    <col min="13318" max="13318" width="10" style="24" bestFit="1" customWidth="1"/>
    <col min="13319" max="13319" width="11.88671875" style="24" bestFit="1" customWidth="1"/>
    <col min="13320" max="13322" width="11" style="24" bestFit="1" customWidth="1"/>
    <col min="13323" max="13323" width="14.21875" style="24" bestFit="1" customWidth="1"/>
    <col min="13324" max="13324" width="14.5546875" style="24" customWidth="1"/>
    <col min="13325" max="13325" width="11.88671875" style="24" bestFit="1" customWidth="1"/>
    <col min="13326" max="13326" width="11" style="24" bestFit="1" customWidth="1"/>
    <col min="13327" max="13327" width="13.21875" style="24" bestFit="1" customWidth="1"/>
    <col min="13328" max="13331" width="11.88671875" style="24" bestFit="1" customWidth="1"/>
    <col min="13332" max="13332" width="14.21875" style="24" bestFit="1" customWidth="1"/>
    <col min="13333" max="13333" width="4.109375" style="24" bestFit="1" customWidth="1"/>
    <col min="13334" max="13568" width="7.21875" style="24"/>
    <col min="13569" max="13569" width="4.109375" style="24" bestFit="1" customWidth="1"/>
    <col min="13570" max="13570" width="12.77734375" style="24" bestFit="1" customWidth="1"/>
    <col min="13571" max="13571" width="13.21875" style="24" bestFit="1" customWidth="1"/>
    <col min="13572" max="13572" width="11.88671875" style="24" bestFit="1" customWidth="1"/>
    <col min="13573" max="13573" width="13.21875" style="24" bestFit="1" customWidth="1"/>
    <col min="13574" max="13574" width="10" style="24" bestFit="1" customWidth="1"/>
    <col min="13575" max="13575" width="11.88671875" style="24" bestFit="1" customWidth="1"/>
    <col min="13576" max="13578" width="11" style="24" bestFit="1" customWidth="1"/>
    <col min="13579" max="13579" width="14.21875" style="24" bestFit="1" customWidth="1"/>
    <col min="13580" max="13580" width="14.5546875" style="24" customWidth="1"/>
    <col min="13581" max="13581" width="11.88671875" style="24" bestFit="1" customWidth="1"/>
    <col min="13582" max="13582" width="11" style="24" bestFit="1" customWidth="1"/>
    <col min="13583" max="13583" width="13.21875" style="24" bestFit="1" customWidth="1"/>
    <col min="13584" max="13587" width="11.88671875" style="24" bestFit="1" customWidth="1"/>
    <col min="13588" max="13588" width="14.21875" style="24" bestFit="1" customWidth="1"/>
    <col min="13589" max="13589" width="4.109375" style="24" bestFit="1" customWidth="1"/>
    <col min="13590" max="13824" width="7.21875" style="24"/>
    <col min="13825" max="13825" width="4.109375" style="24" bestFit="1" customWidth="1"/>
    <col min="13826" max="13826" width="12.77734375" style="24" bestFit="1" customWidth="1"/>
    <col min="13827" max="13827" width="13.21875" style="24" bestFit="1" customWidth="1"/>
    <col min="13828" max="13828" width="11.88671875" style="24" bestFit="1" customWidth="1"/>
    <col min="13829" max="13829" width="13.21875" style="24" bestFit="1" customWidth="1"/>
    <col min="13830" max="13830" width="10" style="24" bestFit="1" customWidth="1"/>
    <col min="13831" max="13831" width="11.88671875" style="24" bestFit="1" customWidth="1"/>
    <col min="13832" max="13834" width="11" style="24" bestFit="1" customWidth="1"/>
    <col min="13835" max="13835" width="14.21875" style="24" bestFit="1" customWidth="1"/>
    <col min="13836" max="13836" width="14.5546875" style="24" customWidth="1"/>
    <col min="13837" max="13837" width="11.88671875" style="24" bestFit="1" customWidth="1"/>
    <col min="13838" max="13838" width="11" style="24" bestFit="1" customWidth="1"/>
    <col min="13839" max="13839" width="13.21875" style="24" bestFit="1" customWidth="1"/>
    <col min="13840" max="13843" width="11.88671875" style="24" bestFit="1" customWidth="1"/>
    <col min="13844" max="13844" width="14.21875" style="24" bestFit="1" customWidth="1"/>
    <col min="13845" max="13845" width="4.109375" style="24" bestFit="1" customWidth="1"/>
    <col min="13846" max="14080" width="7.21875" style="24"/>
    <col min="14081" max="14081" width="4.109375" style="24" bestFit="1" customWidth="1"/>
    <col min="14082" max="14082" width="12.77734375" style="24" bestFit="1" customWidth="1"/>
    <col min="14083" max="14083" width="13.21875" style="24" bestFit="1" customWidth="1"/>
    <col min="14084" max="14084" width="11.88671875" style="24" bestFit="1" customWidth="1"/>
    <col min="14085" max="14085" width="13.21875" style="24" bestFit="1" customWidth="1"/>
    <col min="14086" max="14086" width="10" style="24" bestFit="1" customWidth="1"/>
    <col min="14087" max="14087" width="11.88671875" style="24" bestFit="1" customWidth="1"/>
    <col min="14088" max="14090" width="11" style="24" bestFit="1" customWidth="1"/>
    <col min="14091" max="14091" width="14.21875" style="24" bestFit="1" customWidth="1"/>
    <col min="14092" max="14092" width="14.5546875" style="24" customWidth="1"/>
    <col min="14093" max="14093" width="11.88671875" style="24" bestFit="1" customWidth="1"/>
    <col min="14094" max="14094" width="11" style="24" bestFit="1" customWidth="1"/>
    <col min="14095" max="14095" width="13.21875" style="24" bestFit="1" customWidth="1"/>
    <col min="14096" max="14099" width="11.88671875" style="24" bestFit="1" customWidth="1"/>
    <col min="14100" max="14100" width="14.21875" style="24" bestFit="1" customWidth="1"/>
    <col min="14101" max="14101" width="4.109375" style="24" bestFit="1" customWidth="1"/>
    <col min="14102" max="14336" width="7.21875" style="24"/>
    <col min="14337" max="14337" width="4.109375" style="24" bestFit="1" customWidth="1"/>
    <col min="14338" max="14338" width="12.77734375" style="24" bestFit="1" customWidth="1"/>
    <col min="14339" max="14339" width="13.21875" style="24" bestFit="1" customWidth="1"/>
    <col min="14340" max="14340" width="11.88671875" style="24" bestFit="1" customWidth="1"/>
    <col min="14341" max="14341" width="13.21875" style="24" bestFit="1" customWidth="1"/>
    <col min="14342" max="14342" width="10" style="24" bestFit="1" customWidth="1"/>
    <col min="14343" max="14343" width="11.88671875" style="24" bestFit="1" customWidth="1"/>
    <col min="14344" max="14346" width="11" style="24" bestFit="1" customWidth="1"/>
    <col min="14347" max="14347" width="14.21875" style="24" bestFit="1" customWidth="1"/>
    <col min="14348" max="14348" width="14.5546875" style="24" customWidth="1"/>
    <col min="14349" max="14349" width="11.88671875" style="24" bestFit="1" customWidth="1"/>
    <col min="14350" max="14350" width="11" style="24" bestFit="1" customWidth="1"/>
    <col min="14351" max="14351" width="13.21875" style="24" bestFit="1" customWidth="1"/>
    <col min="14352" max="14355" width="11.88671875" style="24" bestFit="1" customWidth="1"/>
    <col min="14356" max="14356" width="14.21875" style="24" bestFit="1" customWidth="1"/>
    <col min="14357" max="14357" width="4.109375" style="24" bestFit="1" customWidth="1"/>
    <col min="14358" max="14592" width="7.21875" style="24"/>
    <col min="14593" max="14593" width="4.109375" style="24" bestFit="1" customWidth="1"/>
    <col min="14594" max="14594" width="12.77734375" style="24" bestFit="1" customWidth="1"/>
    <col min="14595" max="14595" width="13.21875" style="24" bestFit="1" customWidth="1"/>
    <col min="14596" max="14596" width="11.88671875" style="24" bestFit="1" customWidth="1"/>
    <col min="14597" max="14597" width="13.21875" style="24" bestFit="1" customWidth="1"/>
    <col min="14598" max="14598" width="10" style="24" bestFit="1" customWidth="1"/>
    <col min="14599" max="14599" width="11.88671875" style="24" bestFit="1" customWidth="1"/>
    <col min="14600" max="14602" width="11" style="24" bestFit="1" customWidth="1"/>
    <col min="14603" max="14603" width="14.21875" style="24" bestFit="1" customWidth="1"/>
    <col min="14604" max="14604" width="14.5546875" style="24" customWidth="1"/>
    <col min="14605" max="14605" width="11.88671875" style="24" bestFit="1" customWidth="1"/>
    <col min="14606" max="14606" width="11" style="24" bestFit="1" customWidth="1"/>
    <col min="14607" max="14607" width="13.21875" style="24" bestFit="1" customWidth="1"/>
    <col min="14608" max="14611" width="11.88671875" style="24" bestFit="1" customWidth="1"/>
    <col min="14612" max="14612" width="14.21875" style="24" bestFit="1" customWidth="1"/>
    <col min="14613" max="14613" width="4.109375" style="24" bestFit="1" customWidth="1"/>
    <col min="14614" max="14848" width="7.21875" style="24"/>
    <col min="14849" max="14849" width="4.109375" style="24" bestFit="1" customWidth="1"/>
    <col min="14850" max="14850" width="12.77734375" style="24" bestFit="1" customWidth="1"/>
    <col min="14851" max="14851" width="13.21875" style="24" bestFit="1" customWidth="1"/>
    <col min="14852" max="14852" width="11.88671875" style="24" bestFit="1" customWidth="1"/>
    <col min="14853" max="14853" width="13.21875" style="24" bestFit="1" customWidth="1"/>
    <col min="14854" max="14854" width="10" style="24" bestFit="1" customWidth="1"/>
    <col min="14855" max="14855" width="11.88671875" style="24" bestFit="1" customWidth="1"/>
    <col min="14856" max="14858" width="11" style="24" bestFit="1" customWidth="1"/>
    <col min="14859" max="14859" width="14.21875" style="24" bestFit="1" customWidth="1"/>
    <col min="14860" max="14860" width="14.5546875" style="24" customWidth="1"/>
    <col min="14861" max="14861" width="11.88671875" style="24" bestFit="1" customWidth="1"/>
    <col min="14862" max="14862" width="11" style="24" bestFit="1" customWidth="1"/>
    <col min="14863" max="14863" width="13.21875" style="24" bestFit="1" customWidth="1"/>
    <col min="14864" max="14867" width="11.88671875" style="24" bestFit="1" customWidth="1"/>
    <col min="14868" max="14868" width="14.21875" style="24" bestFit="1" customWidth="1"/>
    <col min="14869" max="14869" width="4.109375" style="24" bestFit="1" customWidth="1"/>
    <col min="14870" max="15104" width="7.21875" style="24"/>
    <col min="15105" max="15105" width="4.109375" style="24" bestFit="1" customWidth="1"/>
    <col min="15106" max="15106" width="12.77734375" style="24" bestFit="1" customWidth="1"/>
    <col min="15107" max="15107" width="13.21875" style="24" bestFit="1" customWidth="1"/>
    <col min="15108" max="15108" width="11.88671875" style="24" bestFit="1" customWidth="1"/>
    <col min="15109" max="15109" width="13.21875" style="24" bestFit="1" customWidth="1"/>
    <col min="15110" max="15110" width="10" style="24" bestFit="1" customWidth="1"/>
    <col min="15111" max="15111" width="11.88671875" style="24" bestFit="1" customWidth="1"/>
    <col min="15112" max="15114" width="11" style="24" bestFit="1" customWidth="1"/>
    <col min="15115" max="15115" width="14.21875" style="24" bestFit="1" customWidth="1"/>
    <col min="15116" max="15116" width="14.5546875" style="24" customWidth="1"/>
    <col min="15117" max="15117" width="11.88671875" style="24" bestFit="1" customWidth="1"/>
    <col min="15118" max="15118" width="11" style="24" bestFit="1" customWidth="1"/>
    <col min="15119" max="15119" width="13.21875" style="24" bestFit="1" customWidth="1"/>
    <col min="15120" max="15123" width="11.88671875" style="24" bestFit="1" customWidth="1"/>
    <col min="15124" max="15124" width="14.21875" style="24" bestFit="1" customWidth="1"/>
    <col min="15125" max="15125" width="4.109375" style="24" bestFit="1" customWidth="1"/>
    <col min="15126" max="15360" width="7.21875" style="24"/>
    <col min="15361" max="15361" width="4.109375" style="24" bestFit="1" customWidth="1"/>
    <col min="15362" max="15362" width="12.77734375" style="24" bestFit="1" customWidth="1"/>
    <col min="15363" max="15363" width="13.21875" style="24" bestFit="1" customWidth="1"/>
    <col min="15364" max="15364" width="11.88671875" style="24" bestFit="1" customWidth="1"/>
    <col min="15365" max="15365" width="13.21875" style="24" bestFit="1" customWidth="1"/>
    <col min="15366" max="15366" width="10" style="24" bestFit="1" customWidth="1"/>
    <col min="15367" max="15367" width="11.88671875" style="24" bestFit="1" customWidth="1"/>
    <col min="15368" max="15370" width="11" style="24" bestFit="1" customWidth="1"/>
    <col min="15371" max="15371" width="14.21875" style="24" bestFit="1" customWidth="1"/>
    <col min="15372" max="15372" width="14.5546875" style="24" customWidth="1"/>
    <col min="15373" max="15373" width="11.88671875" style="24" bestFit="1" customWidth="1"/>
    <col min="15374" max="15374" width="11" style="24" bestFit="1" customWidth="1"/>
    <col min="15375" max="15375" width="13.21875" style="24" bestFit="1" customWidth="1"/>
    <col min="15376" max="15379" width="11.88671875" style="24" bestFit="1" customWidth="1"/>
    <col min="15380" max="15380" width="14.21875" style="24" bestFit="1" customWidth="1"/>
    <col min="15381" max="15381" width="4.109375" style="24" bestFit="1" customWidth="1"/>
    <col min="15382" max="15616" width="7.21875" style="24"/>
    <col min="15617" max="15617" width="4.109375" style="24" bestFit="1" customWidth="1"/>
    <col min="15618" max="15618" width="12.77734375" style="24" bestFit="1" customWidth="1"/>
    <col min="15619" max="15619" width="13.21875" style="24" bestFit="1" customWidth="1"/>
    <col min="15620" max="15620" width="11.88671875" style="24" bestFit="1" customWidth="1"/>
    <col min="15621" max="15621" width="13.21875" style="24" bestFit="1" customWidth="1"/>
    <col min="15622" max="15622" width="10" style="24" bestFit="1" customWidth="1"/>
    <col min="15623" max="15623" width="11.88671875" style="24" bestFit="1" customWidth="1"/>
    <col min="15624" max="15626" width="11" style="24" bestFit="1" customWidth="1"/>
    <col min="15627" max="15627" width="14.21875" style="24" bestFit="1" customWidth="1"/>
    <col min="15628" max="15628" width="14.5546875" style="24" customWidth="1"/>
    <col min="15629" max="15629" width="11.88671875" style="24" bestFit="1" customWidth="1"/>
    <col min="15630" max="15630" width="11" style="24" bestFit="1" customWidth="1"/>
    <col min="15631" max="15631" width="13.21875" style="24" bestFit="1" customWidth="1"/>
    <col min="15632" max="15635" width="11.88671875" style="24" bestFit="1" customWidth="1"/>
    <col min="15636" max="15636" width="14.21875" style="24" bestFit="1" customWidth="1"/>
    <col min="15637" max="15637" width="4.109375" style="24" bestFit="1" customWidth="1"/>
    <col min="15638" max="15872" width="7.21875" style="24"/>
    <col min="15873" max="15873" width="4.109375" style="24" bestFit="1" customWidth="1"/>
    <col min="15874" max="15874" width="12.77734375" style="24" bestFit="1" customWidth="1"/>
    <col min="15875" max="15875" width="13.21875" style="24" bestFit="1" customWidth="1"/>
    <col min="15876" max="15876" width="11.88671875" style="24" bestFit="1" customWidth="1"/>
    <col min="15877" max="15877" width="13.21875" style="24" bestFit="1" customWidth="1"/>
    <col min="15878" max="15878" width="10" style="24" bestFit="1" customWidth="1"/>
    <col min="15879" max="15879" width="11.88671875" style="24" bestFit="1" customWidth="1"/>
    <col min="15880" max="15882" width="11" style="24" bestFit="1" customWidth="1"/>
    <col min="15883" max="15883" width="14.21875" style="24" bestFit="1" customWidth="1"/>
    <col min="15884" max="15884" width="14.5546875" style="24" customWidth="1"/>
    <col min="15885" max="15885" width="11.88671875" style="24" bestFit="1" customWidth="1"/>
    <col min="15886" max="15886" width="11" style="24" bestFit="1" customWidth="1"/>
    <col min="15887" max="15887" width="13.21875" style="24" bestFit="1" customWidth="1"/>
    <col min="15888" max="15891" width="11.88671875" style="24" bestFit="1" customWidth="1"/>
    <col min="15892" max="15892" width="14.21875" style="24" bestFit="1" customWidth="1"/>
    <col min="15893" max="15893" width="4.109375" style="24" bestFit="1" customWidth="1"/>
    <col min="15894" max="16128" width="7.21875" style="24"/>
    <col min="16129" max="16129" width="4.109375" style="24" bestFit="1" customWidth="1"/>
    <col min="16130" max="16130" width="12.77734375" style="24" bestFit="1" customWidth="1"/>
    <col min="16131" max="16131" width="13.21875" style="24" bestFit="1" customWidth="1"/>
    <col min="16132" max="16132" width="11.88671875" style="24" bestFit="1" customWidth="1"/>
    <col min="16133" max="16133" width="13.21875" style="24" bestFit="1" customWidth="1"/>
    <col min="16134" max="16134" width="10" style="24" bestFit="1" customWidth="1"/>
    <col min="16135" max="16135" width="11.88671875" style="24" bestFit="1" customWidth="1"/>
    <col min="16136" max="16138" width="11" style="24" bestFit="1" customWidth="1"/>
    <col min="16139" max="16139" width="14.21875" style="24" bestFit="1" customWidth="1"/>
    <col min="16140" max="16140" width="14.5546875" style="24" customWidth="1"/>
    <col min="16141" max="16141" width="11.88671875" style="24" bestFit="1" customWidth="1"/>
    <col min="16142" max="16142" width="11" style="24" bestFit="1" customWidth="1"/>
    <col min="16143" max="16143" width="13.21875" style="24" bestFit="1" customWidth="1"/>
    <col min="16144" max="16147" width="11.88671875" style="24" bestFit="1" customWidth="1"/>
    <col min="16148" max="16148" width="14.21875" style="24" bestFit="1" customWidth="1"/>
    <col min="16149" max="16149" width="4.109375" style="24" bestFit="1" customWidth="1"/>
    <col min="16150" max="16384" width="7.21875" style="24"/>
  </cols>
  <sheetData>
    <row r="1" spans="1:21" ht="12.75" customHeight="1" x14ac:dyDescent="0.25">
      <c r="A1" s="23" t="s">
        <v>1</v>
      </c>
      <c r="L1" s="25"/>
      <c r="M1" s="26"/>
      <c r="U1" s="25"/>
    </row>
    <row r="2" spans="1:21" ht="12.75" customHeight="1" x14ac:dyDescent="0.25">
      <c r="A2" s="1" t="s">
        <v>443</v>
      </c>
      <c r="C2" s="24" t="s">
        <v>435</v>
      </c>
      <c r="L2" s="25"/>
      <c r="M2" s="26"/>
      <c r="U2" s="25"/>
    </row>
    <row r="3" spans="1:21" ht="12.75" customHeight="1" x14ac:dyDescent="0.25">
      <c r="A3" s="1" t="s">
        <v>438</v>
      </c>
      <c r="L3" s="25"/>
      <c r="M3" s="26"/>
      <c r="U3" s="25"/>
    </row>
    <row r="4" spans="1:21" ht="12.75" customHeight="1" x14ac:dyDescent="0.25">
      <c r="L4" s="25"/>
      <c r="M4" s="27"/>
    </row>
    <row r="5" spans="1:21" ht="10.5" customHeight="1" x14ac:dyDescent="0.25">
      <c r="C5" s="28"/>
      <c r="D5" s="28"/>
      <c r="E5" s="28"/>
      <c r="F5" s="28"/>
      <c r="G5" s="28"/>
      <c r="H5" s="29"/>
      <c r="Q5" s="28"/>
      <c r="T5" s="28"/>
    </row>
    <row r="6" spans="1:21" x14ac:dyDescent="0.25">
      <c r="A6" s="28"/>
      <c r="B6" s="28"/>
      <c r="C6" s="153" t="s">
        <v>184</v>
      </c>
      <c r="D6" s="153"/>
      <c r="E6" s="153"/>
      <c r="F6" s="153"/>
      <c r="G6" s="153"/>
      <c r="H6" s="153"/>
      <c r="I6" s="153"/>
      <c r="J6" s="153"/>
      <c r="K6" s="153"/>
      <c r="L6" s="28"/>
      <c r="M6" s="28"/>
      <c r="N6" s="28"/>
      <c r="O6" s="28"/>
      <c r="P6" s="30" t="s">
        <v>185</v>
      </c>
      <c r="Q6" s="30"/>
      <c r="R6" s="30"/>
      <c r="S6" s="28"/>
      <c r="T6" s="31"/>
      <c r="U6" s="28"/>
    </row>
    <row r="7" spans="1:21" s="34" customFormat="1" ht="52.05" customHeight="1" x14ac:dyDescent="0.25">
      <c r="A7" s="32" t="s">
        <v>8</v>
      </c>
      <c r="B7" s="32" t="s">
        <v>10</v>
      </c>
      <c r="C7" s="33" t="s">
        <v>186</v>
      </c>
      <c r="D7" s="32" t="s">
        <v>187</v>
      </c>
      <c r="E7" s="33" t="s">
        <v>188</v>
      </c>
      <c r="F7" s="33" t="s">
        <v>189</v>
      </c>
      <c r="G7" s="32" t="s">
        <v>190</v>
      </c>
      <c r="H7" s="32" t="s">
        <v>191</v>
      </c>
      <c r="I7" s="32" t="s">
        <v>192</v>
      </c>
      <c r="J7" s="32" t="s">
        <v>193</v>
      </c>
      <c r="K7" s="32" t="s">
        <v>194</v>
      </c>
      <c r="L7" s="32" t="s">
        <v>495</v>
      </c>
      <c r="M7" s="32" t="s">
        <v>195</v>
      </c>
      <c r="N7" s="32" t="s">
        <v>196</v>
      </c>
      <c r="O7" s="32" t="s">
        <v>197</v>
      </c>
      <c r="P7" s="32" t="s">
        <v>193</v>
      </c>
      <c r="Q7" s="32" t="s">
        <v>198</v>
      </c>
      <c r="R7" s="33" t="s">
        <v>194</v>
      </c>
      <c r="S7" s="30" t="s">
        <v>199</v>
      </c>
      <c r="T7" s="32" t="s">
        <v>200</v>
      </c>
      <c r="U7" s="32" t="s">
        <v>8</v>
      </c>
    </row>
    <row r="8" spans="1:21" ht="12.75" customHeight="1" x14ac:dyDescent="0.25">
      <c r="A8" s="24">
        <v>1</v>
      </c>
      <c r="B8" s="24" t="s">
        <v>61</v>
      </c>
      <c r="C8" s="35">
        <v>20805503</v>
      </c>
      <c r="D8" s="35">
        <v>2818307</v>
      </c>
      <c r="E8" s="107">
        <v>6942270</v>
      </c>
      <c r="F8" s="107">
        <v>0</v>
      </c>
      <c r="G8" s="35">
        <v>2485384</v>
      </c>
      <c r="H8" s="35">
        <v>0</v>
      </c>
      <c r="I8" s="35">
        <v>442294</v>
      </c>
      <c r="J8" s="35">
        <v>449681</v>
      </c>
      <c r="K8" s="35">
        <f t="shared" ref="K8:K52" si="0">SUM(C8:J8)</f>
        <v>33943439</v>
      </c>
      <c r="L8" s="35">
        <v>7283605</v>
      </c>
      <c r="M8" s="35">
        <v>388884</v>
      </c>
      <c r="N8" s="35">
        <v>57685</v>
      </c>
      <c r="O8" s="35">
        <v>10543991</v>
      </c>
      <c r="P8" s="35">
        <v>84863</v>
      </c>
      <c r="Q8" s="35">
        <v>500052</v>
      </c>
      <c r="R8" s="35">
        <f t="shared" ref="R8:R71" si="1">(P8+Q8)</f>
        <v>584915</v>
      </c>
      <c r="S8" s="35">
        <v>1169654</v>
      </c>
      <c r="T8" s="35">
        <f t="shared" ref="T8:T71" si="2">(K8+L8+M8+N8+O8+R8+S8)</f>
        <v>53972173</v>
      </c>
      <c r="U8" s="24">
        <v>1</v>
      </c>
    </row>
    <row r="9" spans="1:21" ht="12.75" customHeight="1" x14ac:dyDescent="0.25">
      <c r="A9" s="24">
        <v>2</v>
      </c>
      <c r="B9" s="24" t="s">
        <v>62</v>
      </c>
      <c r="C9" s="35">
        <v>166661989</v>
      </c>
      <c r="D9" s="35">
        <v>4059550</v>
      </c>
      <c r="E9" s="107">
        <v>30920718</v>
      </c>
      <c r="F9" s="107">
        <v>82809</v>
      </c>
      <c r="G9" s="35">
        <v>810712</v>
      </c>
      <c r="H9" s="35">
        <v>0</v>
      </c>
      <c r="I9" s="35">
        <v>1180964</v>
      </c>
      <c r="J9" s="35">
        <v>1206254</v>
      </c>
      <c r="K9" s="35">
        <f t="shared" si="0"/>
        <v>204922996</v>
      </c>
      <c r="L9" s="35">
        <v>54682066</v>
      </c>
      <c r="M9" s="35">
        <v>2778338</v>
      </c>
      <c r="N9" s="35">
        <v>410333</v>
      </c>
      <c r="O9" s="35">
        <v>16869469</v>
      </c>
      <c r="P9" s="35">
        <v>752675</v>
      </c>
      <c r="Q9" s="35">
        <v>1792535</v>
      </c>
      <c r="R9" s="35">
        <f t="shared" si="1"/>
        <v>2545210</v>
      </c>
      <c r="S9" s="35">
        <v>5132758</v>
      </c>
      <c r="T9" s="35">
        <f t="shared" si="2"/>
        <v>287341170</v>
      </c>
      <c r="U9" s="24">
        <v>2</v>
      </c>
    </row>
    <row r="10" spans="1:21" ht="12.75" customHeight="1" x14ac:dyDescent="0.25">
      <c r="A10" s="24">
        <v>3</v>
      </c>
      <c r="B10" s="24" t="s">
        <v>63</v>
      </c>
      <c r="C10" s="35">
        <v>7763711</v>
      </c>
      <c r="D10" s="35">
        <v>1389172</v>
      </c>
      <c r="E10" s="35">
        <v>2479578</v>
      </c>
      <c r="F10" s="35">
        <v>20232</v>
      </c>
      <c r="G10" s="35">
        <v>5518073</v>
      </c>
      <c r="H10" s="35">
        <v>0</v>
      </c>
      <c r="I10" s="35">
        <v>97542</v>
      </c>
      <c r="J10" s="35">
        <v>61609</v>
      </c>
      <c r="K10" s="35">
        <f t="shared" si="0"/>
        <v>17329917</v>
      </c>
      <c r="L10" s="35">
        <v>2983930</v>
      </c>
      <c r="M10" s="35">
        <v>33859</v>
      </c>
      <c r="N10" s="35">
        <v>36059</v>
      </c>
      <c r="O10" s="35">
        <v>5166726</v>
      </c>
      <c r="P10" s="35">
        <v>278544</v>
      </c>
      <c r="Q10" s="35">
        <v>6760</v>
      </c>
      <c r="R10" s="35">
        <f t="shared" si="1"/>
        <v>285304</v>
      </c>
      <c r="S10" s="35">
        <v>514938</v>
      </c>
      <c r="T10" s="35">
        <f t="shared" si="2"/>
        <v>26350733</v>
      </c>
      <c r="U10" s="24">
        <v>3</v>
      </c>
    </row>
    <row r="11" spans="1:21" ht="12.75" customHeight="1" x14ac:dyDescent="0.25">
      <c r="A11" s="24">
        <v>4</v>
      </c>
      <c r="B11" s="24" t="s">
        <v>64</v>
      </c>
      <c r="C11" s="35">
        <v>5907895</v>
      </c>
      <c r="D11" s="35">
        <v>288392</v>
      </c>
      <c r="E11" s="35">
        <v>3079806</v>
      </c>
      <c r="F11" s="35">
        <v>16021</v>
      </c>
      <c r="G11" s="35">
        <v>63168</v>
      </c>
      <c r="H11" s="35">
        <v>0</v>
      </c>
      <c r="I11" s="35">
        <v>155232</v>
      </c>
      <c r="J11" s="35">
        <v>75735</v>
      </c>
      <c r="K11" s="35">
        <f t="shared" si="0"/>
        <v>9586249</v>
      </c>
      <c r="L11" s="35">
        <v>2171747</v>
      </c>
      <c r="M11" s="35">
        <v>167423</v>
      </c>
      <c r="N11" s="35">
        <v>56746</v>
      </c>
      <c r="O11" s="35">
        <v>6198917</v>
      </c>
      <c r="P11" s="35">
        <v>145719</v>
      </c>
      <c r="Q11" s="35">
        <v>19164</v>
      </c>
      <c r="R11" s="35">
        <f t="shared" si="1"/>
        <v>164883</v>
      </c>
      <c r="S11" s="35">
        <v>1052826</v>
      </c>
      <c r="T11" s="35">
        <f t="shared" si="2"/>
        <v>19398791</v>
      </c>
      <c r="U11" s="24">
        <v>4</v>
      </c>
    </row>
    <row r="12" spans="1:21" ht="12.75" customHeight="1" x14ac:dyDescent="0.25">
      <c r="A12" s="24">
        <v>5</v>
      </c>
      <c r="B12" s="24" t="s">
        <v>65</v>
      </c>
      <c r="C12" s="35">
        <v>14149150</v>
      </c>
      <c r="D12" s="35">
        <v>699405</v>
      </c>
      <c r="E12" s="35">
        <v>6870903</v>
      </c>
      <c r="F12" s="35">
        <v>68934</v>
      </c>
      <c r="G12" s="35">
        <v>2142228</v>
      </c>
      <c r="H12" s="35">
        <v>328111</v>
      </c>
      <c r="I12" s="35">
        <v>241052</v>
      </c>
      <c r="J12" s="35">
        <v>150763</v>
      </c>
      <c r="K12" s="35">
        <f t="shared" si="0"/>
        <v>24650546</v>
      </c>
      <c r="L12" s="35">
        <v>6649107</v>
      </c>
      <c r="M12" s="35">
        <v>213979</v>
      </c>
      <c r="N12" s="35">
        <v>298887</v>
      </c>
      <c r="O12" s="35">
        <v>7676902</v>
      </c>
      <c r="P12" s="35">
        <v>148097</v>
      </c>
      <c r="Q12" s="35">
        <v>543799</v>
      </c>
      <c r="R12" s="35">
        <f t="shared" si="1"/>
        <v>691896</v>
      </c>
      <c r="S12" s="35">
        <v>731466</v>
      </c>
      <c r="T12" s="35">
        <f t="shared" si="2"/>
        <v>40912783</v>
      </c>
      <c r="U12" s="24">
        <v>5</v>
      </c>
    </row>
    <row r="13" spans="1:21" ht="12.75" customHeight="1" x14ac:dyDescent="0.25">
      <c r="A13" s="24">
        <v>6</v>
      </c>
      <c r="B13" s="24" t="s">
        <v>66</v>
      </c>
      <c r="C13" s="35">
        <v>8759646</v>
      </c>
      <c r="D13" s="35">
        <v>817614</v>
      </c>
      <c r="E13" s="35">
        <v>3639579</v>
      </c>
      <c r="F13" s="35">
        <v>115158</v>
      </c>
      <c r="G13" s="35">
        <v>124550</v>
      </c>
      <c r="H13" s="35">
        <v>140102</v>
      </c>
      <c r="I13" s="35">
        <v>148381</v>
      </c>
      <c r="J13" s="35">
        <v>120345</v>
      </c>
      <c r="K13" s="35">
        <f t="shared" si="0"/>
        <v>13865375</v>
      </c>
      <c r="L13" s="35">
        <v>2565804</v>
      </c>
      <c r="M13" s="35">
        <v>124417</v>
      </c>
      <c r="N13" s="35">
        <v>44067</v>
      </c>
      <c r="O13" s="35">
        <v>2476924</v>
      </c>
      <c r="P13" s="35">
        <v>42713</v>
      </c>
      <c r="Q13" s="35">
        <v>72003</v>
      </c>
      <c r="R13" s="35">
        <f t="shared" si="1"/>
        <v>114716</v>
      </c>
      <c r="S13" s="35">
        <v>271165</v>
      </c>
      <c r="T13" s="35">
        <f t="shared" si="2"/>
        <v>19462468</v>
      </c>
      <c r="U13" s="24">
        <v>6</v>
      </c>
    </row>
    <row r="14" spans="1:21" ht="12.75" customHeight="1" x14ac:dyDescent="0.25">
      <c r="A14" s="24">
        <v>7</v>
      </c>
      <c r="B14" s="24" t="s">
        <v>67</v>
      </c>
      <c r="C14" s="35">
        <v>819428249</v>
      </c>
      <c r="D14" s="35">
        <v>9607997</v>
      </c>
      <c r="E14" s="35">
        <v>87328967</v>
      </c>
      <c r="F14" s="35">
        <v>0</v>
      </c>
      <c r="G14" s="35">
        <v>294159</v>
      </c>
      <c r="H14" s="35">
        <v>0</v>
      </c>
      <c r="I14" s="35">
        <v>2503615</v>
      </c>
      <c r="J14" s="35">
        <v>104545</v>
      </c>
      <c r="K14" s="35">
        <f t="shared" si="0"/>
        <v>919267532</v>
      </c>
      <c r="L14" s="35">
        <v>231911830</v>
      </c>
      <c r="M14" s="35">
        <v>7289110</v>
      </c>
      <c r="N14" s="35">
        <v>6781552</v>
      </c>
      <c r="O14" s="35">
        <v>97724470</v>
      </c>
      <c r="P14" s="35">
        <v>13275323</v>
      </c>
      <c r="Q14" s="35">
        <v>6399413</v>
      </c>
      <c r="R14" s="35">
        <f t="shared" si="1"/>
        <v>19674736</v>
      </c>
      <c r="S14" s="35">
        <v>191739</v>
      </c>
      <c r="T14" s="35">
        <f t="shared" si="2"/>
        <v>1282840969</v>
      </c>
      <c r="U14" s="24">
        <v>7</v>
      </c>
    </row>
    <row r="15" spans="1:21" ht="12.75" customHeight="1" x14ac:dyDescent="0.25">
      <c r="A15" s="24">
        <v>8</v>
      </c>
      <c r="B15" s="24" t="s">
        <v>68</v>
      </c>
      <c r="C15" s="35">
        <v>46695402</v>
      </c>
      <c r="D15" s="35">
        <v>2894070</v>
      </c>
      <c r="E15" s="35">
        <v>13231141</v>
      </c>
      <c r="F15" s="35">
        <v>196096</v>
      </c>
      <c r="G15" s="35">
        <v>4617605</v>
      </c>
      <c r="H15" s="35">
        <v>0</v>
      </c>
      <c r="I15" s="35">
        <v>438184</v>
      </c>
      <c r="J15" s="35">
        <v>455933</v>
      </c>
      <c r="K15" s="35">
        <f t="shared" si="0"/>
        <v>68528431</v>
      </c>
      <c r="L15" s="35">
        <v>17461921</v>
      </c>
      <c r="M15" s="35">
        <v>602235</v>
      </c>
      <c r="N15" s="35">
        <v>272161</v>
      </c>
      <c r="O15" s="35">
        <v>13433905</v>
      </c>
      <c r="P15" s="35">
        <v>958385</v>
      </c>
      <c r="Q15" s="35">
        <v>431285</v>
      </c>
      <c r="R15" s="35">
        <f t="shared" si="1"/>
        <v>1389670</v>
      </c>
      <c r="S15" s="35">
        <v>1397452</v>
      </c>
      <c r="T15" s="35">
        <f t="shared" si="2"/>
        <v>103085775</v>
      </c>
      <c r="U15" s="24">
        <v>8</v>
      </c>
    </row>
    <row r="16" spans="1:21" ht="12.75" customHeight="1" x14ac:dyDescent="0.25">
      <c r="A16" s="24">
        <v>9</v>
      </c>
      <c r="B16" s="24" t="s">
        <v>69</v>
      </c>
      <c r="C16" s="35">
        <v>4283581</v>
      </c>
      <c r="D16" s="35">
        <v>6926677</v>
      </c>
      <c r="E16" s="35">
        <v>165769</v>
      </c>
      <c r="F16" s="35">
        <v>5416</v>
      </c>
      <c r="G16" s="35">
        <v>17189</v>
      </c>
      <c r="H16" s="35">
        <v>0</v>
      </c>
      <c r="I16" s="35">
        <v>25494</v>
      </c>
      <c r="J16" s="35">
        <v>15640</v>
      </c>
      <c r="K16" s="35">
        <f t="shared" si="0"/>
        <v>11439766</v>
      </c>
      <c r="L16" s="35">
        <v>3167064</v>
      </c>
      <c r="M16" s="35">
        <v>49537</v>
      </c>
      <c r="N16" s="35">
        <v>2135</v>
      </c>
      <c r="O16" s="35">
        <v>724663</v>
      </c>
      <c r="P16" s="35">
        <v>135056</v>
      </c>
      <c r="Q16" s="35">
        <v>10000</v>
      </c>
      <c r="R16" s="35">
        <f t="shared" si="1"/>
        <v>145056</v>
      </c>
      <c r="S16" s="35">
        <v>144489</v>
      </c>
      <c r="T16" s="35">
        <f t="shared" si="2"/>
        <v>15672710</v>
      </c>
      <c r="U16" s="24">
        <v>9</v>
      </c>
    </row>
    <row r="17" spans="1:21" ht="12.75" customHeight="1" x14ac:dyDescent="0.25">
      <c r="A17" s="24">
        <v>10</v>
      </c>
      <c r="B17" s="24" t="s">
        <v>70</v>
      </c>
      <c r="C17" s="35">
        <v>45841982</v>
      </c>
      <c r="D17" s="35">
        <v>1691609</v>
      </c>
      <c r="E17" s="35">
        <v>16413709</v>
      </c>
      <c r="F17" s="35">
        <v>112282</v>
      </c>
      <c r="G17" s="35">
        <v>4011173</v>
      </c>
      <c r="H17" s="35">
        <v>0</v>
      </c>
      <c r="I17" s="35">
        <v>557281</v>
      </c>
      <c r="J17" s="35">
        <v>348410</v>
      </c>
      <c r="K17" s="35">
        <f t="shared" si="0"/>
        <v>68976446</v>
      </c>
      <c r="L17" s="35">
        <v>13044690</v>
      </c>
      <c r="M17" s="35">
        <v>540746</v>
      </c>
      <c r="N17" s="35">
        <v>89712</v>
      </c>
      <c r="O17" s="35">
        <v>11296885</v>
      </c>
      <c r="P17" s="35">
        <v>956143</v>
      </c>
      <c r="Q17" s="35">
        <v>569005</v>
      </c>
      <c r="R17" s="35">
        <f t="shared" si="1"/>
        <v>1525148</v>
      </c>
      <c r="S17" s="35">
        <v>2140180</v>
      </c>
      <c r="T17" s="35">
        <f t="shared" si="2"/>
        <v>97613807</v>
      </c>
      <c r="U17" s="24">
        <v>10</v>
      </c>
    </row>
    <row r="18" spans="1:21" ht="12.75" customHeight="1" x14ac:dyDescent="0.25">
      <c r="A18" s="24">
        <v>11</v>
      </c>
      <c r="B18" s="24" t="s">
        <v>71</v>
      </c>
      <c r="C18" s="35">
        <v>2751028</v>
      </c>
      <c r="D18" s="35">
        <v>595287</v>
      </c>
      <c r="E18" s="35">
        <v>1130262</v>
      </c>
      <c r="F18" s="35">
        <v>20831</v>
      </c>
      <c r="G18" s="35">
        <v>244352</v>
      </c>
      <c r="H18" s="35">
        <v>164314</v>
      </c>
      <c r="I18" s="35">
        <v>40750</v>
      </c>
      <c r="J18" s="35">
        <v>44225</v>
      </c>
      <c r="K18" s="35">
        <f t="shared" si="0"/>
        <v>4991049</v>
      </c>
      <c r="L18" s="35">
        <v>1000285</v>
      </c>
      <c r="M18" s="35">
        <v>32048</v>
      </c>
      <c r="N18" s="35">
        <v>214685</v>
      </c>
      <c r="O18" s="35">
        <v>4180793</v>
      </c>
      <c r="P18" s="35">
        <v>133970</v>
      </c>
      <c r="Q18" s="35">
        <v>3780</v>
      </c>
      <c r="R18" s="35">
        <f t="shared" si="1"/>
        <v>137750</v>
      </c>
      <c r="S18" s="35">
        <v>749532</v>
      </c>
      <c r="T18" s="35">
        <f t="shared" si="2"/>
        <v>11306142</v>
      </c>
      <c r="U18" s="24">
        <v>11</v>
      </c>
    </row>
    <row r="19" spans="1:21" ht="12.75" customHeight="1" x14ac:dyDescent="0.25">
      <c r="A19" s="24">
        <v>12</v>
      </c>
      <c r="B19" s="24" t="s">
        <v>72</v>
      </c>
      <c r="C19" s="35">
        <v>27506086</v>
      </c>
      <c r="D19" s="35">
        <v>3505097</v>
      </c>
      <c r="E19" s="35">
        <v>7034519</v>
      </c>
      <c r="F19" s="35">
        <v>47362</v>
      </c>
      <c r="G19" s="35">
        <v>4427169</v>
      </c>
      <c r="H19" s="35">
        <v>0</v>
      </c>
      <c r="I19" s="35">
        <v>149415</v>
      </c>
      <c r="J19" s="35">
        <v>117975</v>
      </c>
      <c r="K19" s="35">
        <f t="shared" si="0"/>
        <v>42787623</v>
      </c>
      <c r="L19" s="35">
        <v>8117209</v>
      </c>
      <c r="M19" s="35">
        <v>366880</v>
      </c>
      <c r="N19" s="35">
        <v>50775</v>
      </c>
      <c r="O19" s="35">
        <v>2171073</v>
      </c>
      <c r="P19" s="35">
        <v>1280714</v>
      </c>
      <c r="Q19" s="35">
        <v>730047</v>
      </c>
      <c r="R19" s="35">
        <f t="shared" si="1"/>
        <v>2010761</v>
      </c>
      <c r="S19" s="35">
        <v>607341</v>
      </c>
      <c r="T19" s="35">
        <f t="shared" si="2"/>
        <v>56111662</v>
      </c>
      <c r="U19" s="24">
        <v>12</v>
      </c>
    </row>
    <row r="20" spans="1:21" ht="12.75" customHeight="1" x14ac:dyDescent="0.25">
      <c r="A20" s="24">
        <v>13</v>
      </c>
      <c r="B20" s="24" t="s">
        <v>73</v>
      </c>
      <c r="C20" s="35">
        <v>6933363</v>
      </c>
      <c r="D20" s="35">
        <v>5431617</v>
      </c>
      <c r="E20" s="35">
        <v>2954903</v>
      </c>
      <c r="F20" s="35">
        <v>35818</v>
      </c>
      <c r="G20" s="35">
        <v>610417</v>
      </c>
      <c r="H20" s="35">
        <v>9110</v>
      </c>
      <c r="I20" s="35">
        <v>153211</v>
      </c>
      <c r="J20" s="35">
        <v>89666</v>
      </c>
      <c r="K20" s="35">
        <f t="shared" si="0"/>
        <v>16218105</v>
      </c>
      <c r="L20" s="35">
        <v>1738812</v>
      </c>
      <c r="M20" s="35">
        <v>55141</v>
      </c>
      <c r="N20" s="35">
        <v>1448184</v>
      </c>
      <c r="O20" s="35">
        <v>3321732</v>
      </c>
      <c r="P20" s="35">
        <v>154368</v>
      </c>
      <c r="Q20" s="35">
        <v>25702</v>
      </c>
      <c r="R20" s="35">
        <f t="shared" si="1"/>
        <v>180070</v>
      </c>
      <c r="S20" s="35">
        <v>600273</v>
      </c>
      <c r="T20" s="35">
        <f t="shared" si="2"/>
        <v>23562317</v>
      </c>
      <c r="U20" s="24">
        <v>13</v>
      </c>
    </row>
    <row r="21" spans="1:21" ht="12.75" customHeight="1" x14ac:dyDescent="0.25">
      <c r="A21" s="24">
        <v>14</v>
      </c>
      <c r="B21" s="24" t="s">
        <v>74</v>
      </c>
      <c r="C21" s="35">
        <v>8393529</v>
      </c>
      <c r="D21" s="35">
        <v>620265</v>
      </c>
      <c r="E21" s="35">
        <v>2579515</v>
      </c>
      <c r="F21" s="35">
        <v>61349</v>
      </c>
      <c r="G21" s="35">
        <v>4354311</v>
      </c>
      <c r="H21" s="35">
        <v>66802</v>
      </c>
      <c r="I21" s="35">
        <v>147805</v>
      </c>
      <c r="J21" s="35">
        <v>218843</v>
      </c>
      <c r="K21" s="35">
        <f t="shared" si="0"/>
        <v>16442419</v>
      </c>
      <c r="L21" s="35">
        <v>11933948</v>
      </c>
      <c r="M21" s="35">
        <v>69765</v>
      </c>
      <c r="N21" s="35">
        <v>1404</v>
      </c>
      <c r="O21" s="35">
        <v>4268996</v>
      </c>
      <c r="P21" s="35">
        <v>314263</v>
      </c>
      <c r="Q21" s="35">
        <v>16932</v>
      </c>
      <c r="R21" s="35">
        <f t="shared" si="1"/>
        <v>331195</v>
      </c>
      <c r="S21" s="35">
        <v>775708</v>
      </c>
      <c r="T21" s="35">
        <f t="shared" si="2"/>
        <v>33823435</v>
      </c>
      <c r="U21" s="24">
        <v>14</v>
      </c>
    </row>
    <row r="22" spans="1:21" ht="12.75" customHeight="1" x14ac:dyDescent="0.25">
      <c r="A22" s="24">
        <v>15</v>
      </c>
      <c r="B22" s="24" t="s">
        <v>75</v>
      </c>
      <c r="C22" s="35">
        <v>7999933</v>
      </c>
      <c r="D22" s="35">
        <v>3195819</v>
      </c>
      <c r="E22" s="35">
        <v>3163720</v>
      </c>
      <c r="F22" s="35">
        <v>50831</v>
      </c>
      <c r="G22" s="35">
        <v>258761</v>
      </c>
      <c r="H22" s="35">
        <v>186983</v>
      </c>
      <c r="I22" s="35">
        <v>184571</v>
      </c>
      <c r="J22" s="35">
        <v>194732</v>
      </c>
      <c r="K22" s="35">
        <f t="shared" si="0"/>
        <v>15235350</v>
      </c>
      <c r="L22" s="35">
        <v>1777159</v>
      </c>
      <c r="M22" s="35">
        <v>82863</v>
      </c>
      <c r="N22" s="35">
        <v>43638</v>
      </c>
      <c r="O22" s="35">
        <v>2227677</v>
      </c>
      <c r="P22" s="35">
        <v>92103</v>
      </c>
      <c r="Q22" s="35">
        <v>80339</v>
      </c>
      <c r="R22" s="35">
        <f t="shared" si="1"/>
        <v>172442</v>
      </c>
      <c r="S22" s="35">
        <v>940951</v>
      </c>
      <c r="T22" s="35">
        <f t="shared" si="2"/>
        <v>20480080</v>
      </c>
      <c r="U22" s="24">
        <v>15</v>
      </c>
    </row>
    <row r="23" spans="1:21" ht="12.75" customHeight="1" x14ac:dyDescent="0.25">
      <c r="A23" s="24">
        <v>16</v>
      </c>
      <c r="B23" s="24" t="s">
        <v>76</v>
      </c>
      <c r="C23" s="35">
        <v>21715389</v>
      </c>
      <c r="D23" s="35">
        <v>2341117</v>
      </c>
      <c r="E23" s="35">
        <v>11457342</v>
      </c>
      <c r="F23" s="35">
        <v>537352</v>
      </c>
      <c r="G23" s="35">
        <v>6324427</v>
      </c>
      <c r="H23" s="35">
        <v>0</v>
      </c>
      <c r="I23" s="35">
        <v>446949</v>
      </c>
      <c r="J23" s="35">
        <v>212082</v>
      </c>
      <c r="K23" s="35">
        <f t="shared" si="0"/>
        <v>43034658</v>
      </c>
      <c r="L23" s="35">
        <v>13049588</v>
      </c>
      <c r="M23" s="35">
        <v>368220</v>
      </c>
      <c r="N23" s="35">
        <v>130615</v>
      </c>
      <c r="O23" s="35">
        <v>13190550</v>
      </c>
      <c r="P23" s="35">
        <v>576413</v>
      </c>
      <c r="Q23" s="35">
        <v>270607</v>
      </c>
      <c r="R23" s="35">
        <f t="shared" si="1"/>
        <v>847020</v>
      </c>
      <c r="S23" s="35">
        <v>475796</v>
      </c>
      <c r="T23" s="35">
        <f t="shared" si="2"/>
        <v>71096447</v>
      </c>
      <c r="U23" s="24">
        <v>16</v>
      </c>
    </row>
    <row r="24" spans="1:21" ht="12.75" customHeight="1" x14ac:dyDescent="0.25">
      <c r="A24" s="24">
        <v>17</v>
      </c>
      <c r="B24" s="24" t="s">
        <v>77</v>
      </c>
      <c r="C24" s="35">
        <v>22604412</v>
      </c>
      <c r="D24" s="35">
        <v>3580335</v>
      </c>
      <c r="E24" s="35">
        <v>10249586</v>
      </c>
      <c r="F24" s="35">
        <v>56623</v>
      </c>
      <c r="G24" s="35">
        <v>418512</v>
      </c>
      <c r="H24" s="35">
        <v>0</v>
      </c>
      <c r="I24" s="35">
        <v>461884</v>
      </c>
      <c r="J24" s="35">
        <v>517401</v>
      </c>
      <c r="K24" s="35">
        <f t="shared" si="0"/>
        <v>37888753</v>
      </c>
      <c r="L24" s="35">
        <v>7231627</v>
      </c>
      <c r="M24" s="35">
        <v>507986</v>
      </c>
      <c r="N24" s="35">
        <v>318804</v>
      </c>
      <c r="O24" s="35">
        <v>4110439</v>
      </c>
      <c r="P24" s="35">
        <v>353582</v>
      </c>
      <c r="Q24" s="35">
        <v>81483</v>
      </c>
      <c r="R24" s="35">
        <f t="shared" si="1"/>
        <v>435065</v>
      </c>
      <c r="S24" s="35">
        <v>1940226</v>
      </c>
      <c r="T24" s="35">
        <f t="shared" si="2"/>
        <v>52432900</v>
      </c>
      <c r="U24" s="24">
        <v>17</v>
      </c>
    </row>
    <row r="25" spans="1:21" ht="12.75" customHeight="1" x14ac:dyDescent="0.25">
      <c r="A25" s="24">
        <v>18</v>
      </c>
      <c r="B25" s="24" t="s">
        <v>78</v>
      </c>
      <c r="C25" s="35">
        <v>22112148</v>
      </c>
      <c r="D25" s="35">
        <v>949083</v>
      </c>
      <c r="E25" s="35">
        <v>4210034</v>
      </c>
      <c r="F25" s="35">
        <v>83966</v>
      </c>
      <c r="G25" s="35">
        <v>968474</v>
      </c>
      <c r="H25" s="35">
        <v>225488</v>
      </c>
      <c r="I25" s="35">
        <v>167866</v>
      </c>
      <c r="J25" s="35">
        <v>467164</v>
      </c>
      <c r="K25" s="35">
        <f t="shared" si="0"/>
        <v>29184223</v>
      </c>
      <c r="L25" s="35">
        <v>4685781</v>
      </c>
      <c r="M25" s="35">
        <v>133625</v>
      </c>
      <c r="N25" s="35">
        <v>849360</v>
      </c>
      <c r="O25" s="35">
        <v>14642248</v>
      </c>
      <c r="P25" s="35">
        <v>461188</v>
      </c>
      <c r="Q25" s="35">
        <v>73066</v>
      </c>
      <c r="R25" s="35">
        <f t="shared" si="1"/>
        <v>534254</v>
      </c>
      <c r="S25" s="35">
        <v>567121</v>
      </c>
      <c r="T25" s="35">
        <f t="shared" si="2"/>
        <v>50596612</v>
      </c>
      <c r="U25" s="24">
        <v>18</v>
      </c>
    </row>
    <row r="26" spans="1:21" ht="12.75" customHeight="1" x14ac:dyDescent="0.25">
      <c r="A26" s="24">
        <v>19</v>
      </c>
      <c r="B26" s="24" t="s">
        <v>79</v>
      </c>
      <c r="C26" s="35">
        <v>6377178</v>
      </c>
      <c r="D26" s="35">
        <v>1212516</v>
      </c>
      <c r="E26" s="35">
        <v>2204908</v>
      </c>
      <c r="F26" s="35">
        <v>7973</v>
      </c>
      <c r="G26" s="35">
        <v>270719</v>
      </c>
      <c r="H26" s="35">
        <v>16952</v>
      </c>
      <c r="I26" s="35">
        <v>82586</v>
      </c>
      <c r="J26" s="35">
        <v>62744</v>
      </c>
      <c r="K26" s="35">
        <f t="shared" si="0"/>
        <v>10235576</v>
      </c>
      <c r="L26" s="35">
        <v>1229304</v>
      </c>
      <c r="M26" s="35">
        <v>133765</v>
      </c>
      <c r="N26" s="35">
        <v>29347</v>
      </c>
      <c r="O26" s="35">
        <v>3857867</v>
      </c>
      <c r="P26" s="35">
        <v>74494</v>
      </c>
      <c r="Q26" s="35">
        <v>63203</v>
      </c>
      <c r="R26" s="35">
        <f t="shared" si="1"/>
        <v>137697</v>
      </c>
      <c r="S26" s="35">
        <v>327317</v>
      </c>
      <c r="T26" s="35">
        <f t="shared" si="2"/>
        <v>15950873</v>
      </c>
      <c r="U26" s="24">
        <v>19</v>
      </c>
    </row>
    <row r="27" spans="1:21" ht="12.75" customHeight="1" x14ac:dyDescent="0.25">
      <c r="A27" s="24">
        <v>20</v>
      </c>
      <c r="B27" s="24" t="s">
        <v>80</v>
      </c>
      <c r="C27" s="35">
        <v>6264973</v>
      </c>
      <c r="D27" s="35">
        <v>584519</v>
      </c>
      <c r="E27" s="35">
        <v>3235024</v>
      </c>
      <c r="F27" s="35">
        <v>27580</v>
      </c>
      <c r="G27" s="35">
        <v>542575</v>
      </c>
      <c r="H27" s="35">
        <v>30265</v>
      </c>
      <c r="I27" s="35">
        <v>113924</v>
      </c>
      <c r="J27" s="35">
        <v>57810</v>
      </c>
      <c r="K27" s="35">
        <f t="shared" si="0"/>
        <v>10856670</v>
      </c>
      <c r="L27" s="35">
        <v>1409243</v>
      </c>
      <c r="M27" s="35">
        <v>110096</v>
      </c>
      <c r="N27" s="35">
        <v>232630</v>
      </c>
      <c r="O27" s="35">
        <v>2988595</v>
      </c>
      <c r="P27" s="35">
        <v>215460</v>
      </c>
      <c r="Q27" s="35">
        <v>207525</v>
      </c>
      <c r="R27" s="35">
        <f t="shared" si="1"/>
        <v>422985</v>
      </c>
      <c r="S27" s="35">
        <v>1068238</v>
      </c>
      <c r="T27" s="35">
        <f t="shared" si="2"/>
        <v>17088457</v>
      </c>
      <c r="U27" s="24">
        <v>20</v>
      </c>
    </row>
    <row r="28" spans="1:21" ht="12.75" customHeight="1" x14ac:dyDescent="0.25">
      <c r="A28" s="24">
        <v>21</v>
      </c>
      <c r="B28" s="24" t="s">
        <v>81</v>
      </c>
      <c r="C28" s="35">
        <v>384462449</v>
      </c>
      <c r="D28" s="35">
        <v>17803134</v>
      </c>
      <c r="E28" s="35">
        <v>83484338</v>
      </c>
      <c r="F28" s="35">
        <v>80102</v>
      </c>
      <c r="G28" s="35">
        <v>4670316</v>
      </c>
      <c r="H28" s="35">
        <v>0</v>
      </c>
      <c r="I28" s="35">
        <v>2160401</v>
      </c>
      <c r="J28" s="35">
        <v>1452644</v>
      </c>
      <c r="K28" s="35">
        <f t="shared" si="0"/>
        <v>494113384</v>
      </c>
      <c r="L28" s="35">
        <v>116652399</v>
      </c>
      <c r="M28" s="35">
        <v>8911771</v>
      </c>
      <c r="N28" s="35">
        <v>1884988</v>
      </c>
      <c r="O28" s="35">
        <v>64587258</v>
      </c>
      <c r="P28" s="35">
        <v>11467097</v>
      </c>
      <c r="Q28" s="35">
        <v>1478707</v>
      </c>
      <c r="R28" s="35">
        <f t="shared" si="1"/>
        <v>12945804</v>
      </c>
      <c r="S28" s="35">
        <v>9631068</v>
      </c>
      <c r="T28" s="35">
        <f t="shared" si="2"/>
        <v>708726672</v>
      </c>
      <c r="U28" s="24">
        <v>21</v>
      </c>
    </row>
    <row r="29" spans="1:21" ht="12.75" customHeight="1" x14ac:dyDescent="0.25">
      <c r="A29" s="24">
        <v>22</v>
      </c>
      <c r="B29" s="24" t="s">
        <v>82</v>
      </c>
      <c r="C29" s="35">
        <v>15199458</v>
      </c>
      <c r="D29" s="35">
        <v>482461</v>
      </c>
      <c r="E29" s="35">
        <v>4987635</v>
      </c>
      <c r="F29" s="35">
        <v>869</v>
      </c>
      <c r="G29" s="35">
        <v>170796</v>
      </c>
      <c r="H29" s="35">
        <v>0</v>
      </c>
      <c r="I29" s="35">
        <v>225776</v>
      </c>
      <c r="J29" s="35">
        <v>121561</v>
      </c>
      <c r="K29" s="35">
        <f t="shared" si="0"/>
        <v>21188556</v>
      </c>
      <c r="L29" s="35">
        <v>2345551</v>
      </c>
      <c r="M29" s="35">
        <v>323687</v>
      </c>
      <c r="N29" s="35">
        <v>233648</v>
      </c>
      <c r="O29" s="35">
        <v>2112849</v>
      </c>
      <c r="P29" s="35">
        <v>124841</v>
      </c>
      <c r="Q29" s="35">
        <v>115634</v>
      </c>
      <c r="R29" s="35">
        <f t="shared" si="1"/>
        <v>240475</v>
      </c>
      <c r="S29" s="35">
        <v>318098</v>
      </c>
      <c r="T29" s="35">
        <f t="shared" si="2"/>
        <v>26762864</v>
      </c>
      <c r="U29" s="24">
        <v>22</v>
      </c>
    </row>
    <row r="30" spans="1:21" ht="12.75" customHeight="1" x14ac:dyDescent="0.25">
      <c r="A30" s="24">
        <v>23</v>
      </c>
      <c r="B30" s="24" t="s">
        <v>83</v>
      </c>
      <c r="C30" s="35">
        <v>3049245</v>
      </c>
      <c r="D30" s="35">
        <v>116583</v>
      </c>
      <c r="E30" s="35">
        <v>918556</v>
      </c>
      <c r="F30" s="35">
        <v>19909</v>
      </c>
      <c r="G30" s="35">
        <v>47716</v>
      </c>
      <c r="H30" s="35">
        <v>12925</v>
      </c>
      <c r="I30" s="35">
        <v>37967</v>
      </c>
      <c r="J30" s="35">
        <v>22032</v>
      </c>
      <c r="K30" s="35">
        <f t="shared" si="0"/>
        <v>4224933</v>
      </c>
      <c r="L30" s="35">
        <v>475834</v>
      </c>
      <c r="M30" s="35">
        <v>25027</v>
      </c>
      <c r="N30" s="35">
        <v>9440</v>
      </c>
      <c r="O30" s="35">
        <v>488540</v>
      </c>
      <c r="P30" s="35">
        <v>25128</v>
      </c>
      <c r="Q30" s="35">
        <v>44267</v>
      </c>
      <c r="R30" s="35">
        <f t="shared" si="1"/>
        <v>69395</v>
      </c>
      <c r="S30" s="35">
        <v>343501</v>
      </c>
      <c r="T30" s="35">
        <f t="shared" si="2"/>
        <v>5636670</v>
      </c>
      <c r="U30" s="24">
        <v>23</v>
      </c>
    </row>
    <row r="31" spans="1:21" ht="12.75" customHeight="1" x14ac:dyDescent="0.25">
      <c r="A31" s="24">
        <v>24</v>
      </c>
      <c r="B31" s="24" t="s">
        <v>84</v>
      </c>
      <c r="C31" s="35">
        <v>34774242</v>
      </c>
      <c r="D31" s="35">
        <v>1756468</v>
      </c>
      <c r="E31" s="35">
        <v>25962907</v>
      </c>
      <c r="F31" s="35">
        <v>14530</v>
      </c>
      <c r="G31" s="35">
        <v>1925195</v>
      </c>
      <c r="H31" s="35">
        <v>0</v>
      </c>
      <c r="I31" s="35">
        <v>566736</v>
      </c>
      <c r="J31" s="35">
        <v>382383</v>
      </c>
      <c r="K31" s="35">
        <f t="shared" si="0"/>
        <v>65382461</v>
      </c>
      <c r="L31" s="35">
        <v>9793364</v>
      </c>
      <c r="M31" s="35">
        <v>1079778</v>
      </c>
      <c r="N31" s="35">
        <v>63755</v>
      </c>
      <c r="O31" s="35">
        <v>9409528</v>
      </c>
      <c r="P31" s="35">
        <v>590191</v>
      </c>
      <c r="Q31" s="35">
        <v>736469</v>
      </c>
      <c r="R31" s="35">
        <f t="shared" si="1"/>
        <v>1326660</v>
      </c>
      <c r="S31" s="35">
        <v>3547748</v>
      </c>
      <c r="T31" s="35">
        <f t="shared" si="2"/>
        <v>90603294</v>
      </c>
      <c r="U31" s="24">
        <v>24</v>
      </c>
    </row>
    <row r="32" spans="1:21" ht="12.75" customHeight="1" x14ac:dyDescent="0.25">
      <c r="A32" s="24">
        <v>25</v>
      </c>
      <c r="B32" s="24" t="s">
        <v>85</v>
      </c>
      <c r="C32" s="35">
        <v>6415239</v>
      </c>
      <c r="D32" s="35">
        <v>847209</v>
      </c>
      <c r="E32" s="35">
        <v>2118219</v>
      </c>
      <c r="F32" s="35">
        <v>44285</v>
      </c>
      <c r="G32" s="35">
        <v>238438</v>
      </c>
      <c r="H32" s="35">
        <v>0</v>
      </c>
      <c r="I32" s="35">
        <v>129622</v>
      </c>
      <c r="J32" s="35">
        <v>238416</v>
      </c>
      <c r="K32" s="35">
        <f t="shared" si="0"/>
        <v>10031428</v>
      </c>
      <c r="L32" s="35">
        <v>1268451</v>
      </c>
      <c r="M32" s="35">
        <v>98319</v>
      </c>
      <c r="N32" s="35">
        <v>81157</v>
      </c>
      <c r="O32" s="35">
        <v>2325360</v>
      </c>
      <c r="P32" s="35">
        <v>86076</v>
      </c>
      <c r="Q32" s="35">
        <v>14713</v>
      </c>
      <c r="R32" s="35">
        <f t="shared" si="1"/>
        <v>100789</v>
      </c>
      <c r="S32" s="35">
        <v>1929199</v>
      </c>
      <c r="T32" s="35">
        <f t="shared" si="2"/>
        <v>15834703</v>
      </c>
      <c r="U32" s="24">
        <v>25</v>
      </c>
    </row>
    <row r="33" spans="1:21" ht="12.75" customHeight="1" x14ac:dyDescent="0.25">
      <c r="A33" s="24">
        <v>26</v>
      </c>
      <c r="B33" s="24" t="s">
        <v>86</v>
      </c>
      <c r="C33" s="35">
        <v>7723540</v>
      </c>
      <c r="D33" s="35">
        <v>720770</v>
      </c>
      <c r="E33" s="35">
        <v>1225642</v>
      </c>
      <c r="F33" s="35">
        <v>57633</v>
      </c>
      <c r="G33" s="35">
        <v>1349612</v>
      </c>
      <c r="H33" s="35">
        <v>69550</v>
      </c>
      <c r="I33" s="35">
        <v>59192</v>
      </c>
      <c r="J33" s="35">
        <v>231174</v>
      </c>
      <c r="K33" s="35">
        <f t="shared" si="0"/>
        <v>11437113</v>
      </c>
      <c r="L33" s="35">
        <v>7538067</v>
      </c>
      <c r="M33" s="35">
        <v>9243</v>
      </c>
      <c r="N33" s="35">
        <v>28736</v>
      </c>
      <c r="O33" s="35">
        <v>586070</v>
      </c>
      <c r="P33" s="35">
        <v>33466</v>
      </c>
      <c r="Q33" s="35">
        <v>300097</v>
      </c>
      <c r="R33" s="35">
        <f t="shared" si="1"/>
        <v>333563</v>
      </c>
      <c r="S33" s="35">
        <v>2058478</v>
      </c>
      <c r="T33" s="35">
        <f t="shared" si="2"/>
        <v>21991270</v>
      </c>
      <c r="U33" s="24">
        <v>26</v>
      </c>
    </row>
    <row r="34" spans="1:21" ht="12.75" customHeight="1" x14ac:dyDescent="0.25">
      <c r="A34" s="24">
        <v>27</v>
      </c>
      <c r="B34" s="24" t="s">
        <v>87</v>
      </c>
      <c r="C34" s="35">
        <v>19441669</v>
      </c>
      <c r="D34" s="35">
        <v>2061110</v>
      </c>
      <c r="E34" s="35">
        <v>9962394</v>
      </c>
      <c r="F34" s="35">
        <v>70226</v>
      </c>
      <c r="G34" s="35">
        <v>2908236</v>
      </c>
      <c r="H34" s="35">
        <v>0</v>
      </c>
      <c r="I34" s="35">
        <v>393337</v>
      </c>
      <c r="J34" s="35">
        <v>291638</v>
      </c>
      <c r="K34" s="35">
        <f t="shared" si="0"/>
        <v>35128610</v>
      </c>
      <c r="L34" s="35">
        <v>6037179</v>
      </c>
      <c r="M34" s="35">
        <v>323504</v>
      </c>
      <c r="N34" s="35">
        <v>855763</v>
      </c>
      <c r="O34" s="35">
        <v>2972916</v>
      </c>
      <c r="P34" s="35">
        <v>284807</v>
      </c>
      <c r="Q34" s="35">
        <v>248753</v>
      </c>
      <c r="R34" s="35">
        <f t="shared" si="1"/>
        <v>533560</v>
      </c>
      <c r="S34" s="35">
        <v>625309</v>
      </c>
      <c r="T34" s="35">
        <f t="shared" si="2"/>
        <v>46476841</v>
      </c>
      <c r="U34" s="24">
        <v>27</v>
      </c>
    </row>
    <row r="35" spans="1:21" ht="12.75" customHeight="1" x14ac:dyDescent="0.25">
      <c r="A35" s="24">
        <v>28</v>
      </c>
      <c r="B35" s="24" t="s">
        <v>88</v>
      </c>
      <c r="C35" s="35">
        <v>11372449</v>
      </c>
      <c r="D35" s="35">
        <v>366217</v>
      </c>
      <c r="E35" s="35">
        <v>3255557</v>
      </c>
      <c r="F35" s="35">
        <v>48239</v>
      </c>
      <c r="G35" s="35">
        <v>95010</v>
      </c>
      <c r="H35" s="35">
        <v>91071</v>
      </c>
      <c r="I35" s="35">
        <v>160625</v>
      </c>
      <c r="J35" s="35">
        <v>147636</v>
      </c>
      <c r="K35" s="35">
        <f t="shared" si="0"/>
        <v>15536804</v>
      </c>
      <c r="L35" s="35">
        <v>2626777</v>
      </c>
      <c r="M35" s="35">
        <v>80692</v>
      </c>
      <c r="N35" s="35">
        <v>30096</v>
      </c>
      <c r="O35" s="35">
        <v>2184085</v>
      </c>
      <c r="P35" s="35">
        <v>86232</v>
      </c>
      <c r="Q35" s="35">
        <v>44415</v>
      </c>
      <c r="R35" s="35">
        <f t="shared" si="1"/>
        <v>130647</v>
      </c>
      <c r="S35" s="35">
        <v>445061</v>
      </c>
      <c r="T35" s="35">
        <f t="shared" si="2"/>
        <v>21034162</v>
      </c>
      <c r="U35" s="24">
        <v>28</v>
      </c>
    </row>
    <row r="36" spans="1:21" ht="12.75" customHeight="1" x14ac:dyDescent="0.25">
      <c r="A36" s="24">
        <v>29</v>
      </c>
      <c r="B36" s="24" t="s">
        <v>31</v>
      </c>
      <c r="C36" s="35">
        <v>2926403803</v>
      </c>
      <c r="D36" s="35">
        <v>56733366</v>
      </c>
      <c r="E36" s="35">
        <v>386619726</v>
      </c>
      <c r="F36" s="35">
        <v>162329</v>
      </c>
      <c r="G36" s="35">
        <v>1391997</v>
      </c>
      <c r="H36" s="35">
        <v>0</v>
      </c>
      <c r="I36" s="35">
        <v>14424651</v>
      </c>
      <c r="J36" s="35">
        <v>1359475</v>
      </c>
      <c r="K36" s="35">
        <f t="shared" si="0"/>
        <v>3387095347</v>
      </c>
      <c r="L36" s="35">
        <v>526367961</v>
      </c>
      <c r="M36" s="35">
        <v>76492974</v>
      </c>
      <c r="N36" s="35">
        <v>12445284</v>
      </c>
      <c r="O36" s="35">
        <v>465598652</v>
      </c>
      <c r="P36" s="35">
        <v>66306063</v>
      </c>
      <c r="Q36" s="35">
        <v>64576850</v>
      </c>
      <c r="R36" s="35">
        <f t="shared" si="1"/>
        <v>130882913</v>
      </c>
      <c r="S36" s="35">
        <v>26400801</v>
      </c>
      <c r="T36" s="35">
        <f t="shared" si="2"/>
        <v>4625283932</v>
      </c>
      <c r="U36" s="24">
        <v>29</v>
      </c>
    </row>
    <row r="37" spans="1:21" ht="12.75" customHeight="1" x14ac:dyDescent="0.25">
      <c r="A37" s="24">
        <v>30</v>
      </c>
      <c r="B37" s="24" t="s">
        <v>89</v>
      </c>
      <c r="C37" s="35">
        <v>120686782</v>
      </c>
      <c r="D37" s="35">
        <v>7303045</v>
      </c>
      <c r="E37" s="35">
        <v>27515504</v>
      </c>
      <c r="F37" s="35">
        <v>83249</v>
      </c>
      <c r="G37" s="35">
        <v>535600</v>
      </c>
      <c r="H37" s="35">
        <v>0</v>
      </c>
      <c r="I37" s="35">
        <v>1188058</v>
      </c>
      <c r="J37" s="35">
        <v>453604</v>
      </c>
      <c r="K37" s="35">
        <f t="shared" si="0"/>
        <v>157765842</v>
      </c>
      <c r="L37" s="35">
        <v>18588693</v>
      </c>
      <c r="M37" s="35">
        <v>1555569</v>
      </c>
      <c r="N37" s="35">
        <v>373936</v>
      </c>
      <c r="O37" s="35">
        <v>11692811</v>
      </c>
      <c r="P37" s="35">
        <v>1289013</v>
      </c>
      <c r="Q37" s="35">
        <v>276147</v>
      </c>
      <c r="R37" s="35">
        <f t="shared" si="1"/>
        <v>1565160</v>
      </c>
      <c r="S37" s="35">
        <v>3811372</v>
      </c>
      <c r="T37" s="35">
        <f t="shared" si="2"/>
        <v>195353383</v>
      </c>
      <c r="U37" s="24">
        <v>30</v>
      </c>
    </row>
    <row r="38" spans="1:21" ht="12.75" customHeight="1" x14ac:dyDescent="0.25">
      <c r="A38" s="24">
        <v>31</v>
      </c>
      <c r="B38" s="24" t="s">
        <v>90</v>
      </c>
      <c r="C38" s="35">
        <v>9871127</v>
      </c>
      <c r="D38" s="35">
        <v>387290</v>
      </c>
      <c r="E38" s="35">
        <v>2598288</v>
      </c>
      <c r="F38" s="35">
        <v>55060</v>
      </c>
      <c r="G38" s="35">
        <v>267270</v>
      </c>
      <c r="H38" s="35">
        <v>74501</v>
      </c>
      <c r="I38" s="35">
        <v>101242</v>
      </c>
      <c r="J38" s="35">
        <v>51687</v>
      </c>
      <c r="K38" s="35">
        <f t="shared" si="0"/>
        <v>13406465</v>
      </c>
      <c r="L38" s="35">
        <v>2228496</v>
      </c>
      <c r="M38" s="35">
        <v>105809</v>
      </c>
      <c r="N38" s="35">
        <v>47604</v>
      </c>
      <c r="O38" s="35">
        <v>3601608</v>
      </c>
      <c r="P38" s="35">
        <v>186355</v>
      </c>
      <c r="Q38" s="35">
        <v>300159</v>
      </c>
      <c r="R38" s="35">
        <f t="shared" si="1"/>
        <v>486514</v>
      </c>
      <c r="S38" s="35">
        <v>432234</v>
      </c>
      <c r="T38" s="35">
        <f t="shared" si="2"/>
        <v>20308730</v>
      </c>
      <c r="U38" s="24">
        <v>31</v>
      </c>
    </row>
    <row r="39" spans="1:21" ht="12.75" customHeight="1" x14ac:dyDescent="0.25">
      <c r="A39" s="24">
        <v>32</v>
      </c>
      <c r="B39" s="24" t="s">
        <v>91</v>
      </c>
      <c r="C39" s="35">
        <v>24860271</v>
      </c>
      <c r="D39" s="35">
        <v>5483117</v>
      </c>
      <c r="E39" s="35">
        <v>7297986</v>
      </c>
      <c r="F39" s="35">
        <v>17584</v>
      </c>
      <c r="G39" s="35">
        <v>22823</v>
      </c>
      <c r="H39" s="35">
        <v>0</v>
      </c>
      <c r="I39" s="35">
        <v>397066</v>
      </c>
      <c r="J39" s="35">
        <v>181111</v>
      </c>
      <c r="K39" s="35">
        <f t="shared" si="0"/>
        <v>38259958</v>
      </c>
      <c r="L39" s="35">
        <v>4167715</v>
      </c>
      <c r="M39" s="35">
        <v>312286</v>
      </c>
      <c r="N39" s="35">
        <v>57037</v>
      </c>
      <c r="O39" s="35">
        <v>3196828</v>
      </c>
      <c r="P39" s="35">
        <v>188518</v>
      </c>
      <c r="Q39" s="35">
        <v>80406</v>
      </c>
      <c r="R39" s="35">
        <f t="shared" si="1"/>
        <v>268924</v>
      </c>
      <c r="S39" s="35">
        <v>820711</v>
      </c>
      <c r="T39" s="35">
        <f t="shared" si="2"/>
        <v>47083459</v>
      </c>
      <c r="U39" s="24">
        <v>32</v>
      </c>
    </row>
    <row r="40" spans="1:21" ht="12.75" customHeight="1" x14ac:dyDescent="0.25">
      <c r="A40" s="24">
        <v>33</v>
      </c>
      <c r="B40" s="24" t="s">
        <v>33</v>
      </c>
      <c r="C40" s="35">
        <v>40845188</v>
      </c>
      <c r="D40" s="35">
        <v>1107671</v>
      </c>
      <c r="E40" s="35">
        <v>12941106</v>
      </c>
      <c r="F40" s="35">
        <v>252864</v>
      </c>
      <c r="G40" s="35">
        <v>920007</v>
      </c>
      <c r="H40" s="35">
        <v>854721</v>
      </c>
      <c r="I40" s="35">
        <v>488812</v>
      </c>
      <c r="J40" s="35">
        <v>203447</v>
      </c>
      <c r="K40" s="35">
        <f t="shared" si="0"/>
        <v>57613816</v>
      </c>
      <c r="L40" s="35">
        <v>11076935</v>
      </c>
      <c r="M40" s="35">
        <v>475697</v>
      </c>
      <c r="N40" s="35">
        <v>34923</v>
      </c>
      <c r="O40" s="35">
        <v>11302899</v>
      </c>
      <c r="P40" s="35">
        <v>826992</v>
      </c>
      <c r="Q40" s="35">
        <v>145273</v>
      </c>
      <c r="R40" s="35">
        <f t="shared" si="1"/>
        <v>972265</v>
      </c>
      <c r="S40" s="35">
        <v>798897</v>
      </c>
      <c r="T40" s="35">
        <f t="shared" si="2"/>
        <v>82275432</v>
      </c>
      <c r="U40" s="24">
        <v>33</v>
      </c>
    </row>
    <row r="41" spans="1:21" ht="12.75" customHeight="1" x14ac:dyDescent="0.25">
      <c r="A41" s="24">
        <v>34</v>
      </c>
      <c r="B41" s="24" t="s">
        <v>92</v>
      </c>
      <c r="C41" s="35">
        <v>67032756</v>
      </c>
      <c r="D41" s="35">
        <v>2864071</v>
      </c>
      <c r="E41" s="35">
        <v>42038744</v>
      </c>
      <c r="F41" s="35">
        <v>190480</v>
      </c>
      <c r="G41" s="35">
        <v>8428896</v>
      </c>
      <c r="H41" s="35">
        <v>0</v>
      </c>
      <c r="I41" s="35">
        <v>1138422</v>
      </c>
      <c r="J41" s="35">
        <v>605001</v>
      </c>
      <c r="K41" s="35">
        <f t="shared" si="0"/>
        <v>122298370</v>
      </c>
      <c r="L41" s="35">
        <v>39526350</v>
      </c>
      <c r="M41" s="35">
        <v>2285194</v>
      </c>
      <c r="N41" s="35">
        <v>248111</v>
      </c>
      <c r="O41" s="35">
        <v>18570052</v>
      </c>
      <c r="P41" s="35">
        <v>2076175</v>
      </c>
      <c r="Q41" s="35">
        <v>121445</v>
      </c>
      <c r="R41" s="35">
        <f t="shared" si="1"/>
        <v>2197620</v>
      </c>
      <c r="S41" s="35">
        <v>865870</v>
      </c>
      <c r="T41" s="35">
        <f t="shared" si="2"/>
        <v>185991567</v>
      </c>
      <c r="U41" s="24">
        <v>34</v>
      </c>
    </row>
    <row r="42" spans="1:21" ht="12.75" customHeight="1" x14ac:dyDescent="0.25">
      <c r="A42" s="24">
        <v>35</v>
      </c>
      <c r="B42" s="24" t="s">
        <v>93</v>
      </c>
      <c r="C42" s="35">
        <v>7524759</v>
      </c>
      <c r="D42" s="35">
        <v>780051</v>
      </c>
      <c r="E42" s="35">
        <v>2558627</v>
      </c>
      <c r="F42" s="35">
        <v>84376</v>
      </c>
      <c r="G42" s="35">
        <v>5265658</v>
      </c>
      <c r="H42" s="35">
        <v>211223</v>
      </c>
      <c r="I42" s="35">
        <v>110708</v>
      </c>
      <c r="J42" s="35">
        <v>77999</v>
      </c>
      <c r="K42" s="35">
        <f t="shared" si="0"/>
        <v>16613401</v>
      </c>
      <c r="L42" s="35">
        <v>2241131</v>
      </c>
      <c r="M42" s="35">
        <v>80657</v>
      </c>
      <c r="N42" s="35">
        <v>8984</v>
      </c>
      <c r="O42" s="35">
        <v>4775873</v>
      </c>
      <c r="P42" s="35">
        <v>172199</v>
      </c>
      <c r="Q42" s="35">
        <v>677505</v>
      </c>
      <c r="R42" s="35">
        <f t="shared" si="1"/>
        <v>849704</v>
      </c>
      <c r="S42" s="35">
        <v>868383</v>
      </c>
      <c r="T42" s="35">
        <f t="shared" si="2"/>
        <v>25438133</v>
      </c>
      <c r="U42" s="24">
        <v>35</v>
      </c>
    </row>
    <row r="43" spans="1:21" ht="12.75" customHeight="1" x14ac:dyDescent="0.25">
      <c r="A43" s="24">
        <v>36</v>
      </c>
      <c r="B43" s="24" t="s">
        <v>94</v>
      </c>
      <c r="C43" s="35">
        <v>30417777</v>
      </c>
      <c r="D43" s="35">
        <v>1030883</v>
      </c>
      <c r="E43" s="35">
        <v>9364418</v>
      </c>
      <c r="F43" s="35">
        <v>56860</v>
      </c>
      <c r="G43" s="35">
        <v>268181</v>
      </c>
      <c r="H43" s="35">
        <v>0</v>
      </c>
      <c r="I43" s="35">
        <v>353470</v>
      </c>
      <c r="J43" s="35">
        <v>163466</v>
      </c>
      <c r="K43" s="35">
        <f t="shared" si="0"/>
        <v>41655055</v>
      </c>
      <c r="L43" s="35">
        <v>11647256</v>
      </c>
      <c r="M43" s="35">
        <v>458428</v>
      </c>
      <c r="N43" s="35">
        <v>59632</v>
      </c>
      <c r="O43" s="35">
        <v>7566252</v>
      </c>
      <c r="P43" s="35">
        <v>311643</v>
      </c>
      <c r="Q43" s="35">
        <v>108205</v>
      </c>
      <c r="R43" s="35">
        <f t="shared" si="1"/>
        <v>419848</v>
      </c>
      <c r="S43" s="35">
        <v>630293</v>
      </c>
      <c r="T43" s="35">
        <f t="shared" si="2"/>
        <v>62436764</v>
      </c>
      <c r="U43" s="24">
        <v>36</v>
      </c>
    </row>
    <row r="44" spans="1:21" ht="12.75" customHeight="1" x14ac:dyDescent="0.25">
      <c r="A44" s="24">
        <v>37</v>
      </c>
      <c r="B44" s="24" t="s">
        <v>95</v>
      </c>
      <c r="C44" s="35">
        <v>27344869</v>
      </c>
      <c r="D44" s="35">
        <v>823581</v>
      </c>
      <c r="E44" s="35">
        <v>13412652</v>
      </c>
      <c r="F44" s="35">
        <v>3978</v>
      </c>
      <c r="G44" s="35">
        <v>479473</v>
      </c>
      <c r="H44" s="35">
        <v>0</v>
      </c>
      <c r="I44" s="35">
        <v>205317</v>
      </c>
      <c r="J44" s="35">
        <v>130042</v>
      </c>
      <c r="K44" s="35">
        <f t="shared" si="0"/>
        <v>42399912</v>
      </c>
      <c r="L44" s="35">
        <v>7251410</v>
      </c>
      <c r="M44" s="35">
        <v>1325504</v>
      </c>
      <c r="N44" s="35">
        <v>54790</v>
      </c>
      <c r="O44" s="35">
        <v>2424421</v>
      </c>
      <c r="P44" s="35">
        <v>909697</v>
      </c>
      <c r="Q44" s="35">
        <v>42172</v>
      </c>
      <c r="R44" s="35">
        <f t="shared" si="1"/>
        <v>951869</v>
      </c>
      <c r="S44" s="35">
        <v>1026955</v>
      </c>
      <c r="T44" s="35">
        <f t="shared" si="2"/>
        <v>55434861</v>
      </c>
      <c r="U44" s="24">
        <v>37</v>
      </c>
    </row>
    <row r="45" spans="1:21" ht="12.75" customHeight="1" x14ac:dyDescent="0.25">
      <c r="A45" s="24">
        <v>38</v>
      </c>
      <c r="B45" s="24" t="s">
        <v>96</v>
      </c>
      <c r="C45" s="35">
        <v>9258662</v>
      </c>
      <c r="D45" s="35">
        <v>307229</v>
      </c>
      <c r="E45" s="35">
        <v>1805976</v>
      </c>
      <c r="F45" s="35">
        <v>24334</v>
      </c>
      <c r="G45" s="35">
        <v>287502</v>
      </c>
      <c r="H45" s="35">
        <v>40402</v>
      </c>
      <c r="I45" s="35">
        <v>87898</v>
      </c>
      <c r="J45" s="35">
        <v>172762</v>
      </c>
      <c r="K45" s="35">
        <f t="shared" si="0"/>
        <v>11984765</v>
      </c>
      <c r="L45" s="35">
        <v>1457413</v>
      </c>
      <c r="M45" s="35">
        <v>59220</v>
      </c>
      <c r="N45" s="35">
        <v>13445</v>
      </c>
      <c r="O45" s="35">
        <v>6495178</v>
      </c>
      <c r="P45" s="35">
        <v>160876</v>
      </c>
      <c r="Q45" s="35">
        <v>39365</v>
      </c>
      <c r="R45" s="35">
        <f t="shared" si="1"/>
        <v>200241</v>
      </c>
      <c r="S45" s="35">
        <v>375888</v>
      </c>
      <c r="T45" s="35">
        <f t="shared" si="2"/>
        <v>20586150</v>
      </c>
      <c r="U45" s="24">
        <v>38</v>
      </c>
    </row>
    <row r="46" spans="1:21" ht="12.75" customHeight="1" x14ac:dyDescent="0.25">
      <c r="A46" s="24">
        <v>39</v>
      </c>
      <c r="B46" s="24" t="s">
        <v>97</v>
      </c>
      <c r="C46" s="35">
        <v>16781735</v>
      </c>
      <c r="D46" s="35">
        <v>481412</v>
      </c>
      <c r="E46" s="35">
        <v>4737403</v>
      </c>
      <c r="F46" s="35">
        <v>0</v>
      </c>
      <c r="G46" s="35">
        <v>205684</v>
      </c>
      <c r="H46" s="35">
        <v>0</v>
      </c>
      <c r="I46" s="35">
        <v>259619</v>
      </c>
      <c r="J46" s="35">
        <v>115705</v>
      </c>
      <c r="K46" s="35">
        <f t="shared" si="0"/>
        <v>22581558</v>
      </c>
      <c r="L46" s="35">
        <v>5530304</v>
      </c>
      <c r="M46" s="35">
        <v>400256</v>
      </c>
      <c r="N46" s="35">
        <v>87554</v>
      </c>
      <c r="O46" s="35">
        <v>4070600</v>
      </c>
      <c r="P46" s="35">
        <v>158684</v>
      </c>
      <c r="Q46" s="35">
        <v>62512</v>
      </c>
      <c r="R46" s="35">
        <f t="shared" si="1"/>
        <v>221196</v>
      </c>
      <c r="S46" s="35">
        <v>322705</v>
      </c>
      <c r="T46" s="35">
        <f t="shared" si="2"/>
        <v>33214173</v>
      </c>
      <c r="U46" s="24">
        <v>39</v>
      </c>
    </row>
    <row r="47" spans="1:21" ht="12.75" customHeight="1" x14ac:dyDescent="0.25">
      <c r="A47" s="24">
        <v>40</v>
      </c>
      <c r="B47" s="24" t="s">
        <v>98</v>
      </c>
      <c r="C47" s="35">
        <v>4145531</v>
      </c>
      <c r="D47" s="35">
        <v>6439289</v>
      </c>
      <c r="E47" s="35">
        <v>2135896</v>
      </c>
      <c r="F47" s="35">
        <v>35598</v>
      </c>
      <c r="G47" s="35">
        <v>964379</v>
      </c>
      <c r="H47" s="35">
        <v>0</v>
      </c>
      <c r="I47" s="35">
        <v>166913</v>
      </c>
      <c r="J47" s="35">
        <v>51051</v>
      </c>
      <c r="K47" s="35">
        <f t="shared" si="0"/>
        <v>13938657</v>
      </c>
      <c r="L47" s="35">
        <v>2152227</v>
      </c>
      <c r="M47" s="35">
        <v>199301</v>
      </c>
      <c r="N47" s="35">
        <v>1397165</v>
      </c>
      <c r="O47" s="35">
        <v>2175177</v>
      </c>
      <c r="P47" s="35">
        <v>193253</v>
      </c>
      <c r="Q47" s="35">
        <v>833555</v>
      </c>
      <c r="R47" s="35">
        <f t="shared" si="1"/>
        <v>1026808</v>
      </c>
      <c r="S47" s="35">
        <v>574737</v>
      </c>
      <c r="T47" s="35">
        <f t="shared" si="2"/>
        <v>21464072</v>
      </c>
      <c r="U47" s="24">
        <v>40</v>
      </c>
    </row>
    <row r="48" spans="1:21" ht="12.75" customHeight="1" x14ac:dyDescent="0.25">
      <c r="A48" s="24">
        <v>41</v>
      </c>
      <c r="B48" s="24" t="s">
        <v>99</v>
      </c>
      <c r="C48" s="35">
        <v>13290214</v>
      </c>
      <c r="D48" s="35">
        <v>5378119</v>
      </c>
      <c r="E48" s="35">
        <v>7427527</v>
      </c>
      <c r="F48" s="35">
        <v>71862</v>
      </c>
      <c r="G48" s="35">
        <v>1525963</v>
      </c>
      <c r="H48" s="35">
        <v>0</v>
      </c>
      <c r="I48" s="35">
        <v>739939</v>
      </c>
      <c r="J48" s="35">
        <v>410969</v>
      </c>
      <c r="K48" s="35">
        <f t="shared" si="0"/>
        <v>28844593</v>
      </c>
      <c r="L48" s="35">
        <v>7554563</v>
      </c>
      <c r="M48" s="35">
        <v>169516</v>
      </c>
      <c r="N48" s="35">
        <v>28272</v>
      </c>
      <c r="O48" s="35">
        <v>7113569</v>
      </c>
      <c r="P48" s="35">
        <v>112496</v>
      </c>
      <c r="Q48" s="35">
        <v>292093</v>
      </c>
      <c r="R48" s="35">
        <f t="shared" si="1"/>
        <v>404589</v>
      </c>
      <c r="S48" s="35">
        <v>787212</v>
      </c>
      <c r="T48" s="35">
        <f t="shared" si="2"/>
        <v>44902314</v>
      </c>
      <c r="U48" s="24">
        <v>41</v>
      </c>
    </row>
    <row r="49" spans="1:21" ht="12.75" customHeight="1" x14ac:dyDescent="0.25">
      <c r="A49" s="24">
        <v>42</v>
      </c>
      <c r="B49" s="24" t="s">
        <v>100</v>
      </c>
      <c r="C49" s="35">
        <v>121121560</v>
      </c>
      <c r="D49" s="35">
        <v>6451827</v>
      </c>
      <c r="E49" s="35">
        <v>39180712</v>
      </c>
      <c r="F49" s="35">
        <v>33551</v>
      </c>
      <c r="G49" s="35">
        <v>1971062</v>
      </c>
      <c r="H49" s="35">
        <v>1573066</v>
      </c>
      <c r="I49" s="35">
        <v>909250</v>
      </c>
      <c r="J49" s="35">
        <v>543970</v>
      </c>
      <c r="K49" s="35">
        <f t="shared" si="0"/>
        <v>171784998</v>
      </c>
      <c r="L49" s="35">
        <v>33607151</v>
      </c>
      <c r="M49" s="35">
        <v>2385238</v>
      </c>
      <c r="N49" s="35">
        <v>863633</v>
      </c>
      <c r="O49" s="35">
        <v>14255737</v>
      </c>
      <c r="P49" s="35">
        <v>2289823</v>
      </c>
      <c r="Q49" s="35">
        <v>1039881</v>
      </c>
      <c r="R49" s="35">
        <f t="shared" si="1"/>
        <v>3329704</v>
      </c>
      <c r="S49" s="35">
        <v>2617924</v>
      </c>
      <c r="T49" s="35">
        <f t="shared" si="2"/>
        <v>228844385</v>
      </c>
      <c r="U49" s="24">
        <v>42</v>
      </c>
    </row>
    <row r="50" spans="1:21" ht="12.75" customHeight="1" x14ac:dyDescent="0.25">
      <c r="A50" s="24">
        <v>43</v>
      </c>
      <c r="B50" s="24" t="s">
        <v>101</v>
      </c>
      <c r="C50" s="35">
        <v>359910536</v>
      </c>
      <c r="D50" s="35">
        <v>10611995</v>
      </c>
      <c r="E50" s="35">
        <v>91756941</v>
      </c>
      <c r="F50" s="35">
        <v>11316</v>
      </c>
      <c r="G50" s="35">
        <v>917153</v>
      </c>
      <c r="H50" s="35">
        <v>0</v>
      </c>
      <c r="I50" s="35">
        <v>2396464</v>
      </c>
      <c r="J50" s="35">
        <v>593699</v>
      </c>
      <c r="K50" s="35">
        <f t="shared" si="0"/>
        <v>466198104</v>
      </c>
      <c r="L50" s="35">
        <v>182573354</v>
      </c>
      <c r="M50" s="35">
        <v>8620648</v>
      </c>
      <c r="N50" s="35">
        <v>1885334</v>
      </c>
      <c r="O50" s="35">
        <v>35622972</v>
      </c>
      <c r="P50" s="35">
        <v>12157495</v>
      </c>
      <c r="Q50" s="35">
        <v>1342078</v>
      </c>
      <c r="R50" s="35">
        <f t="shared" si="1"/>
        <v>13499573</v>
      </c>
      <c r="S50" s="35">
        <v>9640079</v>
      </c>
      <c r="T50" s="35">
        <f t="shared" si="2"/>
        <v>718040064</v>
      </c>
      <c r="U50" s="24">
        <v>43</v>
      </c>
    </row>
    <row r="51" spans="1:21" ht="12.75" customHeight="1" x14ac:dyDescent="0.25">
      <c r="A51" s="24">
        <v>44</v>
      </c>
      <c r="B51" s="24" t="s">
        <v>102</v>
      </c>
      <c r="C51" s="35">
        <v>15997618</v>
      </c>
      <c r="D51" s="35">
        <v>1090166</v>
      </c>
      <c r="E51" s="35">
        <v>4953011</v>
      </c>
      <c r="F51" s="35">
        <v>125215</v>
      </c>
      <c r="G51" s="35">
        <v>5241578</v>
      </c>
      <c r="H51" s="35">
        <v>0</v>
      </c>
      <c r="I51" s="35">
        <v>300719</v>
      </c>
      <c r="J51" s="35">
        <v>185066</v>
      </c>
      <c r="K51" s="35">
        <f t="shared" si="0"/>
        <v>27893373</v>
      </c>
      <c r="L51" s="35">
        <v>13826354</v>
      </c>
      <c r="M51" s="35">
        <v>49950</v>
      </c>
      <c r="N51" s="35">
        <v>140504</v>
      </c>
      <c r="O51" s="35">
        <v>9128915</v>
      </c>
      <c r="P51" s="35">
        <v>2085116</v>
      </c>
      <c r="Q51" s="35">
        <v>457730</v>
      </c>
      <c r="R51" s="35">
        <f t="shared" si="1"/>
        <v>2542846</v>
      </c>
      <c r="S51" s="35">
        <v>1932772</v>
      </c>
      <c r="T51" s="35">
        <f t="shared" si="2"/>
        <v>55514714</v>
      </c>
      <c r="U51" s="24">
        <v>44</v>
      </c>
    </row>
    <row r="52" spans="1:21" ht="12.75" customHeight="1" x14ac:dyDescent="0.25">
      <c r="A52" s="24">
        <v>45</v>
      </c>
      <c r="B52" s="24" t="s">
        <v>103</v>
      </c>
      <c r="C52" s="35">
        <v>3109380</v>
      </c>
      <c r="D52" s="35">
        <v>121848</v>
      </c>
      <c r="E52" s="35">
        <v>481193</v>
      </c>
      <c r="F52" s="35">
        <v>3998</v>
      </c>
      <c r="G52" s="35">
        <v>1138</v>
      </c>
      <c r="H52" s="35">
        <v>3420</v>
      </c>
      <c r="I52" s="35">
        <v>20692</v>
      </c>
      <c r="J52" s="35">
        <v>15791</v>
      </c>
      <c r="K52" s="35">
        <f t="shared" si="0"/>
        <v>3757460</v>
      </c>
      <c r="L52" s="35">
        <v>310972</v>
      </c>
      <c r="M52" s="35">
        <v>17171</v>
      </c>
      <c r="N52" s="35">
        <v>1529</v>
      </c>
      <c r="O52" s="35">
        <v>671952</v>
      </c>
      <c r="P52" s="35">
        <v>62543</v>
      </c>
      <c r="Q52" s="35">
        <v>6397</v>
      </c>
      <c r="R52" s="35">
        <f t="shared" si="1"/>
        <v>68940</v>
      </c>
      <c r="S52" s="35">
        <v>68189</v>
      </c>
      <c r="T52" s="35">
        <f t="shared" si="2"/>
        <v>4896213</v>
      </c>
      <c r="U52" s="24">
        <v>45</v>
      </c>
    </row>
    <row r="53" spans="1:21" ht="12.75" customHeight="1" x14ac:dyDescent="0.25">
      <c r="A53" s="24">
        <v>46</v>
      </c>
      <c r="B53" s="24" t="s">
        <v>104</v>
      </c>
      <c r="C53" s="35">
        <v>38801929</v>
      </c>
      <c r="D53" s="35">
        <v>1493974</v>
      </c>
      <c r="E53" s="35">
        <v>11074305</v>
      </c>
      <c r="F53" s="35">
        <v>132299</v>
      </c>
      <c r="G53" s="35">
        <v>4986892</v>
      </c>
      <c r="H53" s="35">
        <v>0</v>
      </c>
      <c r="I53" s="35">
        <v>372898</v>
      </c>
      <c r="J53" s="35">
        <v>164420</v>
      </c>
      <c r="K53" s="35">
        <f t="shared" ref="K53:K102" si="3">SUM(C53:J53)</f>
        <v>57026717</v>
      </c>
      <c r="L53" s="35">
        <v>6741072</v>
      </c>
      <c r="M53" s="35">
        <v>625097</v>
      </c>
      <c r="N53" s="35">
        <v>137069</v>
      </c>
      <c r="O53" s="35">
        <v>10802180</v>
      </c>
      <c r="P53" s="35">
        <v>1347522</v>
      </c>
      <c r="Q53" s="35">
        <v>183216</v>
      </c>
      <c r="R53" s="35">
        <f t="shared" si="1"/>
        <v>1530738</v>
      </c>
      <c r="S53" s="35">
        <v>3315365</v>
      </c>
      <c r="T53" s="35">
        <f t="shared" si="2"/>
        <v>80178238</v>
      </c>
      <c r="U53" s="24">
        <v>46</v>
      </c>
    </row>
    <row r="54" spans="1:21" ht="12.75" customHeight="1" x14ac:dyDescent="0.25">
      <c r="A54" s="24">
        <v>47</v>
      </c>
      <c r="B54" s="24" t="s">
        <v>105</v>
      </c>
      <c r="C54" s="35">
        <v>103234375</v>
      </c>
      <c r="D54" s="35">
        <v>4025876</v>
      </c>
      <c r="E54" s="35">
        <v>25981643</v>
      </c>
      <c r="F54" s="35">
        <v>0</v>
      </c>
      <c r="G54" s="35">
        <v>6358843</v>
      </c>
      <c r="H54" s="35">
        <v>0</v>
      </c>
      <c r="I54" s="35">
        <v>587976</v>
      </c>
      <c r="J54" s="35">
        <v>340523</v>
      </c>
      <c r="K54" s="35">
        <f t="shared" si="3"/>
        <v>140529236</v>
      </c>
      <c r="L54" s="35">
        <v>33339684</v>
      </c>
      <c r="M54" s="35">
        <v>1520530</v>
      </c>
      <c r="N54" s="35">
        <v>231608</v>
      </c>
      <c r="O54" s="35">
        <v>12345712</v>
      </c>
      <c r="P54" s="35">
        <v>190748</v>
      </c>
      <c r="Q54" s="35">
        <v>303597</v>
      </c>
      <c r="R54" s="35">
        <f t="shared" si="1"/>
        <v>494345</v>
      </c>
      <c r="S54" s="35">
        <v>3632535</v>
      </c>
      <c r="T54" s="35">
        <f t="shared" si="2"/>
        <v>192093650</v>
      </c>
      <c r="U54" s="24">
        <v>47</v>
      </c>
    </row>
    <row r="55" spans="1:21" ht="12.75" customHeight="1" x14ac:dyDescent="0.25">
      <c r="A55" s="24">
        <v>48</v>
      </c>
      <c r="B55" s="24" t="s">
        <v>106</v>
      </c>
      <c r="C55" s="35">
        <v>4996809</v>
      </c>
      <c r="D55" s="35">
        <v>170455</v>
      </c>
      <c r="E55" s="35">
        <v>2005787</v>
      </c>
      <c r="F55" s="35">
        <v>24586</v>
      </c>
      <c r="G55" s="35">
        <v>283626</v>
      </c>
      <c r="H55" s="35">
        <v>43807</v>
      </c>
      <c r="I55" s="35">
        <v>112763</v>
      </c>
      <c r="J55" s="35">
        <v>49890</v>
      </c>
      <c r="K55" s="35">
        <f t="shared" si="3"/>
        <v>7687723</v>
      </c>
      <c r="L55" s="35">
        <v>719416</v>
      </c>
      <c r="M55" s="35">
        <v>79501</v>
      </c>
      <c r="N55" s="35">
        <v>165978</v>
      </c>
      <c r="O55" s="35">
        <v>3689971</v>
      </c>
      <c r="P55" s="35">
        <v>488329</v>
      </c>
      <c r="Q55" s="35">
        <v>80419</v>
      </c>
      <c r="R55" s="35">
        <f t="shared" si="1"/>
        <v>568748</v>
      </c>
      <c r="S55" s="35">
        <v>373001</v>
      </c>
      <c r="T55" s="35">
        <f t="shared" si="2"/>
        <v>13284338</v>
      </c>
      <c r="U55" s="24">
        <v>48</v>
      </c>
    </row>
    <row r="56" spans="1:21" ht="12.75" customHeight="1" x14ac:dyDescent="0.25">
      <c r="A56" s="24">
        <v>49</v>
      </c>
      <c r="B56" s="24" t="s">
        <v>107</v>
      </c>
      <c r="C56" s="35">
        <v>20009456</v>
      </c>
      <c r="D56" s="35">
        <v>1798298</v>
      </c>
      <c r="E56" s="35">
        <v>7040375</v>
      </c>
      <c r="F56" s="35">
        <v>20836</v>
      </c>
      <c r="G56" s="35">
        <v>170298</v>
      </c>
      <c r="H56" s="35">
        <v>0</v>
      </c>
      <c r="I56" s="35">
        <v>282331</v>
      </c>
      <c r="J56" s="35">
        <v>201879</v>
      </c>
      <c r="K56" s="35">
        <f t="shared" si="3"/>
        <v>29523473</v>
      </c>
      <c r="L56" s="35">
        <v>8547263</v>
      </c>
      <c r="M56" s="35">
        <v>10308753</v>
      </c>
      <c r="N56" s="35">
        <v>193780</v>
      </c>
      <c r="O56" s="35">
        <v>3679179</v>
      </c>
      <c r="P56" s="35">
        <v>712884</v>
      </c>
      <c r="Q56" s="35">
        <v>63746</v>
      </c>
      <c r="R56" s="35">
        <f t="shared" si="1"/>
        <v>776630</v>
      </c>
      <c r="S56" s="35">
        <v>764181</v>
      </c>
      <c r="T56" s="35">
        <f t="shared" si="2"/>
        <v>53793259</v>
      </c>
      <c r="U56" s="24">
        <v>49</v>
      </c>
    </row>
    <row r="57" spans="1:21" ht="12.75" customHeight="1" x14ac:dyDescent="0.25">
      <c r="A57" s="24">
        <v>50</v>
      </c>
      <c r="B57" s="24" t="s">
        <v>108</v>
      </c>
      <c r="C57" s="35">
        <v>12484930</v>
      </c>
      <c r="D57" s="35">
        <v>402654</v>
      </c>
      <c r="E57" s="35">
        <v>3725624</v>
      </c>
      <c r="F57" s="35">
        <v>5357</v>
      </c>
      <c r="G57" s="35">
        <v>1893476</v>
      </c>
      <c r="H57" s="35">
        <v>0</v>
      </c>
      <c r="I57" s="35">
        <v>192063</v>
      </c>
      <c r="J57" s="35">
        <v>158961</v>
      </c>
      <c r="K57" s="35">
        <f t="shared" si="3"/>
        <v>18863065</v>
      </c>
      <c r="L57" s="35">
        <v>5433765</v>
      </c>
      <c r="M57" s="35">
        <v>415954</v>
      </c>
      <c r="N57" s="35">
        <v>62505</v>
      </c>
      <c r="O57" s="35">
        <v>4068160</v>
      </c>
      <c r="P57" s="35">
        <v>139921</v>
      </c>
      <c r="Q57" s="35">
        <v>68786</v>
      </c>
      <c r="R57" s="35">
        <f t="shared" si="1"/>
        <v>208707</v>
      </c>
      <c r="S57" s="35">
        <v>346949</v>
      </c>
      <c r="T57" s="35">
        <f t="shared" si="2"/>
        <v>29399105</v>
      </c>
      <c r="U57" s="24">
        <v>50</v>
      </c>
    </row>
    <row r="58" spans="1:21" ht="12.75" customHeight="1" x14ac:dyDescent="0.25">
      <c r="A58" s="24">
        <v>51</v>
      </c>
      <c r="B58" s="24" t="s">
        <v>109</v>
      </c>
      <c r="C58" s="35">
        <v>16512508</v>
      </c>
      <c r="D58" s="35">
        <v>427328</v>
      </c>
      <c r="E58" s="35">
        <v>1542647</v>
      </c>
      <c r="F58" s="35">
        <v>32741</v>
      </c>
      <c r="G58" s="35">
        <v>6623</v>
      </c>
      <c r="H58" s="35">
        <v>117064</v>
      </c>
      <c r="I58" s="35">
        <v>222200</v>
      </c>
      <c r="J58" s="35">
        <v>70912</v>
      </c>
      <c r="K58" s="35">
        <f t="shared" si="3"/>
        <v>18932023</v>
      </c>
      <c r="L58" s="35">
        <v>2377456</v>
      </c>
      <c r="M58" s="35">
        <v>158117</v>
      </c>
      <c r="N58" s="35">
        <v>27601</v>
      </c>
      <c r="O58" s="35">
        <v>1468432</v>
      </c>
      <c r="P58" s="35">
        <v>164606</v>
      </c>
      <c r="Q58" s="35">
        <v>65263</v>
      </c>
      <c r="R58" s="35">
        <f t="shared" si="1"/>
        <v>229869</v>
      </c>
      <c r="S58" s="35">
        <v>361698</v>
      </c>
      <c r="T58" s="35">
        <f t="shared" si="2"/>
        <v>23555196</v>
      </c>
      <c r="U58" s="24">
        <v>51</v>
      </c>
    </row>
    <row r="59" spans="1:21" ht="12.75" customHeight="1" x14ac:dyDescent="0.25">
      <c r="A59" s="24">
        <v>52</v>
      </c>
      <c r="B59" s="24" t="s">
        <v>110</v>
      </c>
      <c r="C59" s="35">
        <v>5989953</v>
      </c>
      <c r="D59" s="35">
        <v>544106</v>
      </c>
      <c r="E59" s="35">
        <v>1858738</v>
      </c>
      <c r="F59" s="35">
        <v>86783</v>
      </c>
      <c r="G59" s="35">
        <v>505593</v>
      </c>
      <c r="H59" s="35">
        <v>71275</v>
      </c>
      <c r="I59" s="35">
        <v>134843</v>
      </c>
      <c r="J59" s="35">
        <v>118046</v>
      </c>
      <c r="K59" s="35">
        <f t="shared" si="3"/>
        <v>9309337</v>
      </c>
      <c r="L59" s="35">
        <v>2799484</v>
      </c>
      <c r="M59" s="35">
        <v>50847</v>
      </c>
      <c r="N59" s="35">
        <v>823</v>
      </c>
      <c r="O59" s="35">
        <v>2053497</v>
      </c>
      <c r="P59" s="35">
        <v>116680</v>
      </c>
      <c r="Q59" s="35">
        <v>67756</v>
      </c>
      <c r="R59" s="35">
        <f t="shared" si="1"/>
        <v>184436</v>
      </c>
      <c r="S59" s="35">
        <v>427697</v>
      </c>
      <c r="T59" s="35">
        <f t="shared" si="2"/>
        <v>14826121</v>
      </c>
      <c r="U59" s="24">
        <v>52</v>
      </c>
    </row>
    <row r="60" spans="1:21" ht="12.75" customHeight="1" x14ac:dyDescent="0.25">
      <c r="A60" s="24">
        <v>53</v>
      </c>
      <c r="B60" s="24" t="s">
        <v>111</v>
      </c>
      <c r="C60" s="35">
        <v>912415331</v>
      </c>
      <c r="D60" s="35">
        <v>33628181</v>
      </c>
      <c r="E60" s="35">
        <v>494830648</v>
      </c>
      <c r="F60" s="35">
        <v>23161</v>
      </c>
      <c r="G60" s="35">
        <v>2325220</v>
      </c>
      <c r="H60" s="35">
        <v>0</v>
      </c>
      <c r="I60" s="35">
        <v>8181358</v>
      </c>
      <c r="J60" s="35">
        <v>2907792</v>
      </c>
      <c r="K60" s="35">
        <f t="shared" si="3"/>
        <v>1454311691</v>
      </c>
      <c r="L60" s="35">
        <v>187126709</v>
      </c>
      <c r="M60" s="35">
        <v>21733966</v>
      </c>
      <c r="N60" s="35">
        <v>1541034</v>
      </c>
      <c r="O60" s="35">
        <v>48701469</v>
      </c>
      <c r="P60" s="35">
        <v>22870121</v>
      </c>
      <c r="Q60" s="35">
        <v>1979830</v>
      </c>
      <c r="R60" s="35">
        <f t="shared" si="1"/>
        <v>24849951</v>
      </c>
      <c r="S60" s="35">
        <v>27166824</v>
      </c>
      <c r="T60" s="35">
        <f t="shared" si="2"/>
        <v>1765431644</v>
      </c>
      <c r="U60" s="24">
        <v>53</v>
      </c>
    </row>
    <row r="61" spans="1:21" ht="12.75" customHeight="1" x14ac:dyDescent="0.25">
      <c r="A61" s="24">
        <v>54</v>
      </c>
      <c r="B61" s="24" t="s">
        <v>112</v>
      </c>
      <c r="C61" s="35">
        <v>36342730</v>
      </c>
      <c r="D61" s="35">
        <v>16643034</v>
      </c>
      <c r="E61" s="35">
        <v>9406603</v>
      </c>
      <c r="F61" s="35">
        <v>67461</v>
      </c>
      <c r="G61" s="35">
        <v>308414</v>
      </c>
      <c r="H61" s="35">
        <v>499825</v>
      </c>
      <c r="I61" s="35">
        <v>438385</v>
      </c>
      <c r="J61" s="35">
        <v>448550</v>
      </c>
      <c r="K61" s="35">
        <f t="shared" si="3"/>
        <v>64155002</v>
      </c>
      <c r="L61" s="35">
        <v>9106660</v>
      </c>
      <c r="M61" s="35">
        <v>688088</v>
      </c>
      <c r="N61" s="35">
        <v>83809</v>
      </c>
      <c r="O61" s="35">
        <v>6581981</v>
      </c>
      <c r="P61" s="35">
        <v>780171</v>
      </c>
      <c r="Q61" s="35">
        <v>181737</v>
      </c>
      <c r="R61" s="35">
        <f t="shared" si="1"/>
        <v>961908</v>
      </c>
      <c r="S61" s="35">
        <v>828882</v>
      </c>
      <c r="T61" s="35">
        <f t="shared" si="2"/>
        <v>82406330</v>
      </c>
      <c r="U61" s="24">
        <v>54</v>
      </c>
    </row>
    <row r="62" spans="1:21" ht="12.75" customHeight="1" x14ac:dyDescent="0.25">
      <c r="A62" s="24">
        <v>55</v>
      </c>
      <c r="B62" s="24" t="s">
        <v>113</v>
      </c>
      <c r="C62" s="35">
        <v>3569259</v>
      </c>
      <c r="D62" s="35">
        <v>280781</v>
      </c>
      <c r="E62" s="35">
        <v>2291589</v>
      </c>
      <c r="F62" s="35">
        <v>23137</v>
      </c>
      <c r="G62" s="35">
        <v>269551</v>
      </c>
      <c r="H62" s="35">
        <v>112219</v>
      </c>
      <c r="I62" s="35">
        <v>74452</v>
      </c>
      <c r="J62" s="35">
        <v>41865</v>
      </c>
      <c r="K62" s="35">
        <f t="shared" si="3"/>
        <v>6662853</v>
      </c>
      <c r="L62" s="35">
        <v>1035657</v>
      </c>
      <c r="M62" s="35">
        <v>42755</v>
      </c>
      <c r="N62" s="35">
        <v>34353</v>
      </c>
      <c r="O62" s="35">
        <v>2777624</v>
      </c>
      <c r="P62" s="35">
        <v>82489</v>
      </c>
      <c r="Q62" s="35">
        <v>37804</v>
      </c>
      <c r="R62" s="35">
        <f t="shared" si="1"/>
        <v>120293</v>
      </c>
      <c r="S62" s="35">
        <v>514238</v>
      </c>
      <c r="T62" s="35">
        <f t="shared" si="2"/>
        <v>11187773</v>
      </c>
      <c r="U62" s="24">
        <v>55</v>
      </c>
    </row>
    <row r="63" spans="1:21" ht="12.75" customHeight="1" x14ac:dyDescent="0.25">
      <c r="A63" s="24">
        <v>56</v>
      </c>
      <c r="B63" s="24" t="s">
        <v>114</v>
      </c>
      <c r="C63" s="35">
        <v>12420246</v>
      </c>
      <c r="D63" s="35">
        <v>353556</v>
      </c>
      <c r="E63" s="35">
        <v>3690610</v>
      </c>
      <c r="F63" s="35">
        <v>7276</v>
      </c>
      <c r="G63" s="35">
        <v>128184</v>
      </c>
      <c r="H63" s="35">
        <v>231066</v>
      </c>
      <c r="I63" s="35">
        <v>207873</v>
      </c>
      <c r="J63" s="35">
        <v>98631</v>
      </c>
      <c r="K63" s="35">
        <f t="shared" si="3"/>
        <v>17137442</v>
      </c>
      <c r="L63" s="35">
        <v>2985140</v>
      </c>
      <c r="M63" s="35">
        <v>214208</v>
      </c>
      <c r="N63" s="35">
        <v>135608</v>
      </c>
      <c r="O63" s="35">
        <v>1808309</v>
      </c>
      <c r="P63" s="35">
        <v>181184</v>
      </c>
      <c r="Q63" s="35">
        <v>8804</v>
      </c>
      <c r="R63" s="35">
        <f t="shared" si="1"/>
        <v>189988</v>
      </c>
      <c r="S63" s="35">
        <v>1403521</v>
      </c>
      <c r="T63" s="35">
        <f t="shared" si="2"/>
        <v>23874216</v>
      </c>
      <c r="U63" s="24">
        <v>56</v>
      </c>
    </row>
    <row r="64" spans="1:21" ht="12.75" customHeight="1" x14ac:dyDescent="0.25">
      <c r="A64" s="24">
        <v>57</v>
      </c>
      <c r="B64" s="24" t="s">
        <v>115</v>
      </c>
      <c r="C64" s="35">
        <v>10405434</v>
      </c>
      <c r="D64" s="35">
        <v>244232</v>
      </c>
      <c r="E64" s="35">
        <v>2408367</v>
      </c>
      <c r="F64" s="35">
        <v>34554</v>
      </c>
      <c r="G64" s="35">
        <v>125672</v>
      </c>
      <c r="H64" s="35">
        <v>0</v>
      </c>
      <c r="I64" s="35">
        <v>84252</v>
      </c>
      <c r="J64" s="35">
        <v>48751</v>
      </c>
      <c r="K64" s="35">
        <f t="shared" si="3"/>
        <v>13351262</v>
      </c>
      <c r="L64" s="35">
        <v>1761888</v>
      </c>
      <c r="M64" s="35">
        <v>73570</v>
      </c>
      <c r="N64" s="35">
        <v>44280</v>
      </c>
      <c r="O64" s="35">
        <v>1765737</v>
      </c>
      <c r="P64" s="35">
        <v>80904</v>
      </c>
      <c r="Q64" s="35">
        <v>67058</v>
      </c>
      <c r="R64" s="35">
        <f t="shared" si="1"/>
        <v>147962</v>
      </c>
      <c r="S64" s="35">
        <v>274583</v>
      </c>
      <c r="T64" s="35">
        <f t="shared" si="2"/>
        <v>17419282</v>
      </c>
      <c r="U64" s="24">
        <v>57</v>
      </c>
    </row>
    <row r="65" spans="1:21" ht="12.75" customHeight="1" x14ac:dyDescent="0.25">
      <c r="A65" s="24">
        <v>58</v>
      </c>
      <c r="B65" s="24" t="s">
        <v>116</v>
      </c>
      <c r="C65" s="35">
        <v>19155994</v>
      </c>
      <c r="D65" s="35">
        <v>1596186</v>
      </c>
      <c r="E65" s="35">
        <v>54102022</v>
      </c>
      <c r="F65" s="35">
        <v>69939</v>
      </c>
      <c r="G65" s="35">
        <v>767490</v>
      </c>
      <c r="H65" s="35">
        <v>501881</v>
      </c>
      <c r="I65" s="35">
        <v>342547</v>
      </c>
      <c r="J65" s="35">
        <v>199858</v>
      </c>
      <c r="K65" s="35">
        <f t="shared" si="3"/>
        <v>76735917</v>
      </c>
      <c r="L65" s="35">
        <v>6786581</v>
      </c>
      <c r="M65" s="35">
        <v>808226</v>
      </c>
      <c r="N65" s="35">
        <v>626045</v>
      </c>
      <c r="O65" s="35">
        <v>4843661</v>
      </c>
      <c r="P65" s="35">
        <v>865438</v>
      </c>
      <c r="Q65" s="35">
        <v>321144</v>
      </c>
      <c r="R65" s="35">
        <f t="shared" si="1"/>
        <v>1186582</v>
      </c>
      <c r="S65" s="35">
        <v>3143800</v>
      </c>
      <c r="T65" s="35">
        <f t="shared" si="2"/>
        <v>94130812</v>
      </c>
      <c r="U65" s="24">
        <v>58</v>
      </c>
    </row>
    <row r="66" spans="1:21" ht="12.75" customHeight="1" x14ac:dyDescent="0.25">
      <c r="A66" s="24">
        <v>59</v>
      </c>
      <c r="B66" s="24" t="s">
        <v>117</v>
      </c>
      <c r="C66" s="35">
        <v>13877571</v>
      </c>
      <c r="D66" s="35">
        <v>328493</v>
      </c>
      <c r="E66" s="35">
        <v>2927378</v>
      </c>
      <c r="F66" s="35">
        <v>68284</v>
      </c>
      <c r="G66" s="35">
        <v>0</v>
      </c>
      <c r="H66" s="35">
        <v>0</v>
      </c>
      <c r="I66" s="35">
        <v>162655</v>
      </c>
      <c r="J66" s="35">
        <v>146637</v>
      </c>
      <c r="K66" s="35">
        <f t="shared" si="3"/>
        <v>17511018</v>
      </c>
      <c r="L66" s="35">
        <v>2993537</v>
      </c>
      <c r="M66" s="35">
        <v>157283</v>
      </c>
      <c r="N66" s="35">
        <v>7479</v>
      </c>
      <c r="O66" s="35">
        <v>1768178</v>
      </c>
      <c r="P66" s="35">
        <v>32153</v>
      </c>
      <c r="Q66" s="35">
        <v>213657</v>
      </c>
      <c r="R66" s="35">
        <f t="shared" si="1"/>
        <v>245810</v>
      </c>
      <c r="S66" s="35">
        <v>583771</v>
      </c>
      <c r="T66" s="35">
        <f t="shared" si="2"/>
        <v>23267076</v>
      </c>
      <c r="U66" s="24">
        <v>59</v>
      </c>
    </row>
    <row r="67" spans="1:21" ht="12.75" customHeight="1" x14ac:dyDescent="0.25">
      <c r="A67" s="24">
        <v>60</v>
      </c>
      <c r="B67" s="24" t="s">
        <v>118</v>
      </c>
      <c r="C67" s="35">
        <v>73956966</v>
      </c>
      <c r="D67" s="35">
        <v>3806578</v>
      </c>
      <c r="E67" s="35">
        <v>15586501</v>
      </c>
      <c r="F67" s="35">
        <v>207912</v>
      </c>
      <c r="G67" s="35">
        <v>3095486</v>
      </c>
      <c r="H67" s="35">
        <v>1499201</v>
      </c>
      <c r="I67" s="35">
        <v>680346</v>
      </c>
      <c r="J67" s="35">
        <v>386899</v>
      </c>
      <c r="K67" s="35">
        <f t="shared" si="3"/>
        <v>99219889</v>
      </c>
      <c r="L67" s="35">
        <v>13306399</v>
      </c>
      <c r="M67" s="35">
        <v>394856</v>
      </c>
      <c r="N67" s="35">
        <v>51232</v>
      </c>
      <c r="O67" s="35">
        <v>21761153</v>
      </c>
      <c r="P67" s="35">
        <v>1516508</v>
      </c>
      <c r="Q67" s="35">
        <v>1400472</v>
      </c>
      <c r="R67" s="35">
        <f t="shared" si="1"/>
        <v>2916980</v>
      </c>
      <c r="S67" s="35">
        <v>3186882</v>
      </c>
      <c r="T67" s="35">
        <f t="shared" si="2"/>
        <v>140837391</v>
      </c>
      <c r="U67" s="24">
        <v>60</v>
      </c>
    </row>
    <row r="68" spans="1:21" ht="12.75" customHeight="1" x14ac:dyDescent="0.25">
      <c r="A68" s="24">
        <v>61</v>
      </c>
      <c r="B68" s="24" t="s">
        <v>119</v>
      </c>
      <c r="C68" s="35">
        <v>17802906</v>
      </c>
      <c r="D68" s="35">
        <v>945077</v>
      </c>
      <c r="E68" s="35">
        <v>2471300</v>
      </c>
      <c r="F68" s="35">
        <v>17972</v>
      </c>
      <c r="G68" s="35">
        <v>40168</v>
      </c>
      <c r="H68" s="35">
        <v>0</v>
      </c>
      <c r="I68" s="35">
        <v>178169</v>
      </c>
      <c r="J68" s="35">
        <v>141283</v>
      </c>
      <c r="K68" s="35">
        <f t="shared" si="3"/>
        <v>21596875</v>
      </c>
      <c r="L68" s="35">
        <v>4680575</v>
      </c>
      <c r="M68" s="35">
        <v>225841</v>
      </c>
      <c r="N68" s="35">
        <v>88571</v>
      </c>
      <c r="O68" s="35">
        <v>2614953</v>
      </c>
      <c r="P68" s="35">
        <v>499742</v>
      </c>
      <c r="Q68" s="35">
        <v>54123</v>
      </c>
      <c r="R68" s="35">
        <f t="shared" si="1"/>
        <v>553865</v>
      </c>
      <c r="S68" s="35">
        <v>525393</v>
      </c>
      <c r="T68" s="35">
        <f t="shared" si="2"/>
        <v>30286073</v>
      </c>
      <c r="U68" s="24">
        <v>61</v>
      </c>
    </row>
    <row r="69" spans="1:21" ht="12.75" customHeight="1" x14ac:dyDescent="0.25">
      <c r="A69" s="24">
        <v>62</v>
      </c>
      <c r="B69" s="24" t="s">
        <v>120</v>
      </c>
      <c r="C69" s="35">
        <v>24511854</v>
      </c>
      <c r="D69" s="35">
        <v>1260109</v>
      </c>
      <c r="E69" s="35">
        <v>6555117</v>
      </c>
      <c r="F69" s="35">
        <v>36248</v>
      </c>
      <c r="G69" s="35">
        <v>34553</v>
      </c>
      <c r="H69" s="35">
        <v>0</v>
      </c>
      <c r="I69" s="35">
        <v>230469</v>
      </c>
      <c r="J69" s="35">
        <v>181477</v>
      </c>
      <c r="K69" s="35">
        <f t="shared" si="3"/>
        <v>32809827</v>
      </c>
      <c r="L69" s="35">
        <v>5815914</v>
      </c>
      <c r="M69" s="35">
        <v>716577</v>
      </c>
      <c r="N69" s="35">
        <v>202150</v>
      </c>
      <c r="O69" s="35">
        <v>1129525</v>
      </c>
      <c r="P69" s="35">
        <v>573318</v>
      </c>
      <c r="Q69" s="35">
        <v>267037</v>
      </c>
      <c r="R69" s="35">
        <f t="shared" si="1"/>
        <v>840355</v>
      </c>
      <c r="S69" s="35">
        <v>4829103</v>
      </c>
      <c r="T69" s="35">
        <f t="shared" si="2"/>
        <v>46343451</v>
      </c>
      <c r="U69" s="24">
        <v>62</v>
      </c>
    </row>
    <row r="70" spans="1:21" ht="12.75" customHeight="1" x14ac:dyDescent="0.25">
      <c r="A70" s="24">
        <v>63</v>
      </c>
      <c r="B70" s="24" t="s">
        <v>121</v>
      </c>
      <c r="C70" s="35">
        <v>15706125</v>
      </c>
      <c r="D70" s="35">
        <v>470114</v>
      </c>
      <c r="E70" s="35">
        <v>2907947</v>
      </c>
      <c r="F70" s="35">
        <v>22474</v>
      </c>
      <c r="G70" s="35">
        <v>81014</v>
      </c>
      <c r="H70" s="35">
        <v>0</v>
      </c>
      <c r="I70" s="35">
        <v>222078</v>
      </c>
      <c r="J70" s="35">
        <v>200952</v>
      </c>
      <c r="K70" s="35">
        <f t="shared" si="3"/>
        <v>19610704</v>
      </c>
      <c r="L70" s="35">
        <v>3224406</v>
      </c>
      <c r="M70" s="35">
        <v>128213</v>
      </c>
      <c r="N70" s="35">
        <v>511699</v>
      </c>
      <c r="O70" s="35">
        <v>3617519</v>
      </c>
      <c r="P70" s="35">
        <v>319557</v>
      </c>
      <c r="Q70" s="35">
        <v>23099</v>
      </c>
      <c r="R70" s="35">
        <f t="shared" si="1"/>
        <v>342656</v>
      </c>
      <c r="S70" s="35">
        <v>522491</v>
      </c>
      <c r="T70" s="35">
        <f t="shared" si="2"/>
        <v>27957688</v>
      </c>
      <c r="U70" s="24">
        <v>63</v>
      </c>
    </row>
    <row r="71" spans="1:21" ht="12.75" customHeight="1" x14ac:dyDescent="0.25">
      <c r="A71" s="24">
        <v>64</v>
      </c>
      <c r="B71" s="24" t="s">
        <v>122</v>
      </c>
      <c r="C71" s="35">
        <v>17030622</v>
      </c>
      <c r="D71" s="35">
        <v>315743</v>
      </c>
      <c r="E71" s="35">
        <v>3140661</v>
      </c>
      <c r="F71" s="35">
        <v>31361</v>
      </c>
      <c r="G71" s="35">
        <v>232806</v>
      </c>
      <c r="H71" s="35">
        <v>44158</v>
      </c>
      <c r="I71" s="35">
        <v>132167</v>
      </c>
      <c r="J71" s="35">
        <v>84252</v>
      </c>
      <c r="K71" s="35">
        <f t="shared" si="3"/>
        <v>21011770</v>
      </c>
      <c r="L71" s="35">
        <v>2192579</v>
      </c>
      <c r="M71" s="35">
        <v>106133</v>
      </c>
      <c r="N71" s="35">
        <v>19406</v>
      </c>
      <c r="O71" s="35">
        <v>2635080</v>
      </c>
      <c r="P71" s="35">
        <v>147919</v>
      </c>
      <c r="Q71" s="35">
        <v>118807</v>
      </c>
      <c r="R71" s="35">
        <f t="shared" si="1"/>
        <v>266726</v>
      </c>
      <c r="S71" s="35">
        <v>489390</v>
      </c>
      <c r="T71" s="35">
        <f t="shared" si="2"/>
        <v>26721084</v>
      </c>
      <c r="U71" s="24">
        <v>64</v>
      </c>
    </row>
    <row r="72" spans="1:21" ht="12.75" customHeight="1" x14ac:dyDescent="0.25">
      <c r="A72" s="24">
        <v>65</v>
      </c>
      <c r="B72" s="24" t="s">
        <v>123</v>
      </c>
      <c r="C72" s="35">
        <v>4548009</v>
      </c>
      <c r="D72" s="35">
        <v>619506</v>
      </c>
      <c r="E72" s="35">
        <v>2177359</v>
      </c>
      <c r="F72" s="35">
        <v>10622</v>
      </c>
      <c r="G72" s="35">
        <v>118763</v>
      </c>
      <c r="H72" s="35">
        <v>0</v>
      </c>
      <c r="I72" s="35">
        <v>129173</v>
      </c>
      <c r="J72" s="35">
        <v>98762</v>
      </c>
      <c r="K72" s="35">
        <f t="shared" si="3"/>
        <v>7702194</v>
      </c>
      <c r="L72" s="35">
        <v>1998083</v>
      </c>
      <c r="M72" s="35">
        <v>112580</v>
      </c>
      <c r="N72" s="35">
        <v>12578</v>
      </c>
      <c r="O72" s="35">
        <v>3346163</v>
      </c>
      <c r="P72" s="35">
        <v>448084</v>
      </c>
      <c r="Q72" s="35">
        <v>536993</v>
      </c>
      <c r="R72" s="35">
        <f t="shared" ref="R72:R102" si="4">(P72+Q72)</f>
        <v>985077</v>
      </c>
      <c r="S72" s="35">
        <v>622192</v>
      </c>
      <c r="T72" s="35">
        <f t="shared" ref="T72:T102" si="5">(K72+L72+M72+N72+O72+R72+S72)</f>
        <v>14778867</v>
      </c>
      <c r="U72" s="24">
        <v>65</v>
      </c>
    </row>
    <row r="73" spans="1:21" ht="12.75" customHeight="1" x14ac:dyDescent="0.25">
      <c r="A73" s="24">
        <v>66</v>
      </c>
      <c r="B73" s="24" t="s">
        <v>124</v>
      </c>
      <c r="C73" s="35">
        <v>31374397</v>
      </c>
      <c r="D73" s="35">
        <v>1409826</v>
      </c>
      <c r="E73" s="35">
        <v>9151729</v>
      </c>
      <c r="F73" s="35">
        <v>38172</v>
      </c>
      <c r="G73" s="35">
        <v>938412</v>
      </c>
      <c r="H73" s="35">
        <v>221005</v>
      </c>
      <c r="I73" s="35">
        <v>335992</v>
      </c>
      <c r="J73" s="35">
        <v>195766</v>
      </c>
      <c r="K73" s="35">
        <f t="shared" si="3"/>
        <v>43665299</v>
      </c>
      <c r="L73" s="35">
        <v>7125926</v>
      </c>
      <c r="M73" s="35">
        <v>521670</v>
      </c>
      <c r="N73" s="35">
        <v>175827</v>
      </c>
      <c r="O73" s="35">
        <v>5327555</v>
      </c>
      <c r="P73" s="35">
        <v>476486</v>
      </c>
      <c r="Q73" s="35">
        <v>91403</v>
      </c>
      <c r="R73" s="35">
        <f t="shared" si="4"/>
        <v>567889</v>
      </c>
      <c r="S73" s="35">
        <v>1787806</v>
      </c>
      <c r="T73" s="35">
        <f t="shared" si="5"/>
        <v>59171972</v>
      </c>
      <c r="U73" s="24">
        <v>66</v>
      </c>
    </row>
    <row r="74" spans="1:21" ht="12.75" customHeight="1" x14ac:dyDescent="0.25">
      <c r="A74" s="24">
        <v>67</v>
      </c>
      <c r="B74" s="24" t="s">
        <v>125</v>
      </c>
      <c r="C74" s="35">
        <v>15261608</v>
      </c>
      <c r="D74" s="35">
        <v>796927</v>
      </c>
      <c r="E74" s="35">
        <v>6561175</v>
      </c>
      <c r="F74" s="35">
        <v>98116</v>
      </c>
      <c r="G74" s="35">
        <v>416187</v>
      </c>
      <c r="H74" s="35">
        <v>0</v>
      </c>
      <c r="I74" s="35">
        <v>254849</v>
      </c>
      <c r="J74" s="35">
        <v>368823</v>
      </c>
      <c r="K74" s="35">
        <f t="shared" si="3"/>
        <v>23757685</v>
      </c>
      <c r="L74" s="35">
        <v>3952940</v>
      </c>
      <c r="M74" s="35">
        <v>228338</v>
      </c>
      <c r="N74" s="35">
        <v>65882</v>
      </c>
      <c r="O74" s="35">
        <v>5106436</v>
      </c>
      <c r="P74" s="35">
        <v>118875</v>
      </c>
      <c r="Q74" s="35">
        <v>122295</v>
      </c>
      <c r="R74" s="35">
        <f t="shared" si="4"/>
        <v>241170</v>
      </c>
      <c r="S74" s="35">
        <v>731836</v>
      </c>
      <c r="T74" s="35">
        <f t="shared" si="5"/>
        <v>34084287</v>
      </c>
      <c r="U74" s="24">
        <v>67</v>
      </c>
    </row>
    <row r="75" spans="1:21" ht="12.75" customHeight="1" x14ac:dyDescent="0.25">
      <c r="A75" s="24">
        <v>68</v>
      </c>
      <c r="B75" s="24" t="s">
        <v>126</v>
      </c>
      <c r="C75" s="35">
        <v>10750750</v>
      </c>
      <c r="D75" s="35">
        <v>603872</v>
      </c>
      <c r="E75" s="35">
        <v>2194954</v>
      </c>
      <c r="F75" s="35">
        <v>100095</v>
      </c>
      <c r="G75" s="35">
        <v>707108</v>
      </c>
      <c r="H75" s="35">
        <v>0</v>
      </c>
      <c r="I75" s="35">
        <v>154426</v>
      </c>
      <c r="J75" s="35">
        <v>85646</v>
      </c>
      <c r="K75" s="35">
        <f t="shared" si="3"/>
        <v>14596851</v>
      </c>
      <c r="L75" s="35">
        <v>2785240</v>
      </c>
      <c r="M75" s="35">
        <v>72788</v>
      </c>
      <c r="N75" s="35">
        <v>20401</v>
      </c>
      <c r="O75" s="35">
        <v>3385637</v>
      </c>
      <c r="P75" s="35">
        <v>41899</v>
      </c>
      <c r="Q75" s="35">
        <v>166734</v>
      </c>
      <c r="R75" s="35">
        <f t="shared" si="4"/>
        <v>208633</v>
      </c>
      <c r="S75" s="35">
        <v>608817</v>
      </c>
      <c r="T75" s="35">
        <f t="shared" si="5"/>
        <v>21678367</v>
      </c>
      <c r="U75" s="24">
        <v>68</v>
      </c>
    </row>
    <row r="76" spans="1:21" ht="12.75" customHeight="1" x14ac:dyDescent="0.25">
      <c r="A76" s="24">
        <v>69</v>
      </c>
      <c r="B76" s="24" t="s">
        <v>127</v>
      </c>
      <c r="C76" s="35">
        <v>26453080</v>
      </c>
      <c r="D76" s="35">
        <v>3190612</v>
      </c>
      <c r="E76" s="35">
        <v>8610619</v>
      </c>
      <c r="F76" s="35">
        <v>249613</v>
      </c>
      <c r="G76" s="35">
        <v>1799912</v>
      </c>
      <c r="H76" s="35">
        <v>368660</v>
      </c>
      <c r="I76" s="35">
        <v>426459</v>
      </c>
      <c r="J76" s="35">
        <v>376244</v>
      </c>
      <c r="K76" s="35">
        <f t="shared" si="3"/>
        <v>41475199</v>
      </c>
      <c r="L76" s="35">
        <v>8062226</v>
      </c>
      <c r="M76" s="35">
        <v>212697</v>
      </c>
      <c r="N76" s="35">
        <v>133108</v>
      </c>
      <c r="O76" s="35">
        <v>11083004</v>
      </c>
      <c r="P76" s="35">
        <v>555712</v>
      </c>
      <c r="Q76" s="35">
        <v>565839</v>
      </c>
      <c r="R76" s="35">
        <f t="shared" si="4"/>
        <v>1121551</v>
      </c>
      <c r="S76" s="35">
        <v>5792197</v>
      </c>
      <c r="T76" s="35">
        <f t="shared" si="5"/>
        <v>67879982</v>
      </c>
      <c r="U76" s="24">
        <v>69</v>
      </c>
    </row>
    <row r="77" spans="1:21" ht="12.75" customHeight="1" x14ac:dyDescent="0.25">
      <c r="A77" s="24">
        <v>70</v>
      </c>
      <c r="B77" s="24" t="s">
        <v>128</v>
      </c>
      <c r="C77" s="35">
        <v>31614393</v>
      </c>
      <c r="D77" s="35">
        <v>950009</v>
      </c>
      <c r="E77" s="35">
        <v>9191295</v>
      </c>
      <c r="F77" s="35">
        <v>5399</v>
      </c>
      <c r="G77" s="35">
        <v>432955</v>
      </c>
      <c r="H77" s="35">
        <v>0</v>
      </c>
      <c r="I77" s="35">
        <v>320900</v>
      </c>
      <c r="J77" s="35">
        <v>259027</v>
      </c>
      <c r="K77" s="35">
        <f t="shared" si="3"/>
        <v>42773978</v>
      </c>
      <c r="L77" s="35">
        <v>6753157</v>
      </c>
      <c r="M77" s="35">
        <v>1306569</v>
      </c>
      <c r="N77" s="35">
        <v>123877</v>
      </c>
      <c r="O77" s="35">
        <v>2426539</v>
      </c>
      <c r="P77" s="35">
        <v>114507</v>
      </c>
      <c r="Q77" s="35">
        <v>153579</v>
      </c>
      <c r="R77" s="35">
        <f t="shared" si="4"/>
        <v>268086</v>
      </c>
      <c r="S77" s="35">
        <v>670298</v>
      </c>
      <c r="T77" s="35">
        <f t="shared" si="5"/>
        <v>54322504</v>
      </c>
      <c r="U77" s="24">
        <v>70</v>
      </c>
    </row>
    <row r="78" spans="1:21" ht="12.75" customHeight="1" x14ac:dyDescent="0.25">
      <c r="A78" s="24">
        <v>71</v>
      </c>
      <c r="B78" s="24" t="s">
        <v>129</v>
      </c>
      <c r="C78" s="35">
        <v>8089650</v>
      </c>
      <c r="D78" s="35">
        <v>618519</v>
      </c>
      <c r="E78" s="35">
        <v>5465211</v>
      </c>
      <c r="F78" s="35">
        <v>42694</v>
      </c>
      <c r="G78" s="35">
        <v>50396</v>
      </c>
      <c r="H78" s="35">
        <v>399890</v>
      </c>
      <c r="I78" s="35">
        <v>204266</v>
      </c>
      <c r="J78" s="35">
        <v>194286</v>
      </c>
      <c r="K78" s="35">
        <f t="shared" si="3"/>
        <v>15064912</v>
      </c>
      <c r="L78" s="35">
        <v>4238495</v>
      </c>
      <c r="M78" s="35">
        <v>87525</v>
      </c>
      <c r="N78" s="35">
        <v>198232</v>
      </c>
      <c r="O78" s="35">
        <v>4549406</v>
      </c>
      <c r="P78" s="35">
        <v>263772</v>
      </c>
      <c r="Q78" s="35">
        <v>440279</v>
      </c>
      <c r="R78" s="35">
        <f t="shared" si="4"/>
        <v>704051</v>
      </c>
      <c r="S78" s="35">
        <v>485866</v>
      </c>
      <c r="T78" s="35">
        <f t="shared" si="5"/>
        <v>25328487</v>
      </c>
      <c r="U78" s="24">
        <v>71</v>
      </c>
    </row>
    <row r="79" spans="1:21" ht="12.75" customHeight="1" x14ac:dyDescent="0.25">
      <c r="A79" s="24">
        <v>72</v>
      </c>
      <c r="B79" s="24" t="s">
        <v>130</v>
      </c>
      <c r="C79" s="35">
        <v>23994641</v>
      </c>
      <c r="D79" s="35">
        <v>1607959</v>
      </c>
      <c r="E79" s="35">
        <v>9877088</v>
      </c>
      <c r="F79" s="35">
        <v>141100</v>
      </c>
      <c r="G79" s="35">
        <v>1679036</v>
      </c>
      <c r="H79" s="35">
        <v>0</v>
      </c>
      <c r="I79" s="35">
        <v>323797</v>
      </c>
      <c r="J79" s="35">
        <v>292029</v>
      </c>
      <c r="K79" s="35">
        <f t="shared" si="3"/>
        <v>37915650</v>
      </c>
      <c r="L79" s="35">
        <v>9266843</v>
      </c>
      <c r="M79" s="35">
        <v>626370</v>
      </c>
      <c r="N79" s="35">
        <v>333211</v>
      </c>
      <c r="O79" s="35">
        <v>4018513</v>
      </c>
      <c r="P79" s="35">
        <v>874500</v>
      </c>
      <c r="Q79" s="35">
        <v>150298</v>
      </c>
      <c r="R79" s="35">
        <f t="shared" si="4"/>
        <v>1024798</v>
      </c>
      <c r="S79" s="35">
        <v>461856</v>
      </c>
      <c r="T79" s="35">
        <f t="shared" si="5"/>
        <v>53647241</v>
      </c>
      <c r="U79" s="24">
        <v>72</v>
      </c>
    </row>
    <row r="80" spans="1:21" ht="12.75" customHeight="1" x14ac:dyDescent="0.25">
      <c r="A80" s="24">
        <v>73</v>
      </c>
      <c r="B80" s="24" t="s">
        <v>131</v>
      </c>
      <c r="C80" s="35">
        <v>752192000</v>
      </c>
      <c r="D80" s="35">
        <v>22683000</v>
      </c>
      <c r="E80" s="35">
        <v>152850000</v>
      </c>
      <c r="F80" s="35">
        <v>89000</v>
      </c>
      <c r="G80" s="35">
        <v>883000</v>
      </c>
      <c r="H80" s="35">
        <v>0</v>
      </c>
      <c r="I80" s="35">
        <v>6824000</v>
      </c>
      <c r="J80" s="35">
        <v>1267000</v>
      </c>
      <c r="K80" s="35">
        <f t="shared" si="3"/>
        <v>936788000</v>
      </c>
      <c r="L80" s="35">
        <v>151000000</v>
      </c>
      <c r="M80" s="35">
        <v>19866000</v>
      </c>
      <c r="N80" s="35">
        <v>2705000</v>
      </c>
      <c r="O80" s="35">
        <v>72145000</v>
      </c>
      <c r="P80" s="35">
        <v>30308000</v>
      </c>
      <c r="Q80" s="35">
        <v>2513000</v>
      </c>
      <c r="R80" s="35">
        <f t="shared" si="4"/>
        <v>32821000</v>
      </c>
      <c r="S80" s="35">
        <v>26362000</v>
      </c>
      <c r="T80" s="35">
        <f t="shared" si="5"/>
        <v>1241687000</v>
      </c>
      <c r="U80" s="24">
        <v>73</v>
      </c>
    </row>
    <row r="81" spans="1:21" ht="12.75" customHeight="1" x14ac:dyDescent="0.25">
      <c r="A81" s="24">
        <v>74</v>
      </c>
      <c r="B81" s="24" t="s">
        <v>132</v>
      </c>
      <c r="C81" s="35">
        <v>19696626</v>
      </c>
      <c r="D81" s="35">
        <v>1064866</v>
      </c>
      <c r="E81" s="35">
        <v>5672375</v>
      </c>
      <c r="F81" s="35">
        <v>71215</v>
      </c>
      <c r="G81" s="35">
        <v>4119661</v>
      </c>
      <c r="H81" s="35">
        <v>10475</v>
      </c>
      <c r="I81" s="35">
        <v>250343</v>
      </c>
      <c r="J81" s="35">
        <v>323369</v>
      </c>
      <c r="K81" s="35">
        <f t="shared" si="3"/>
        <v>31208930</v>
      </c>
      <c r="L81" s="35">
        <v>8270789</v>
      </c>
      <c r="M81" s="35">
        <v>160975</v>
      </c>
      <c r="N81" s="35">
        <v>191397</v>
      </c>
      <c r="O81" s="35">
        <v>16544888</v>
      </c>
      <c r="P81" s="35">
        <v>549770</v>
      </c>
      <c r="Q81" s="35">
        <v>767847</v>
      </c>
      <c r="R81" s="35">
        <f t="shared" si="4"/>
        <v>1317617</v>
      </c>
      <c r="S81" s="35">
        <v>1290986</v>
      </c>
      <c r="T81" s="35">
        <f t="shared" si="5"/>
        <v>58985582</v>
      </c>
      <c r="U81" s="24">
        <v>74</v>
      </c>
    </row>
    <row r="82" spans="1:21" ht="12.75" customHeight="1" x14ac:dyDescent="0.25">
      <c r="A82" s="24">
        <v>75</v>
      </c>
      <c r="B82" s="24" t="s">
        <v>133</v>
      </c>
      <c r="C82" s="35">
        <v>11854533</v>
      </c>
      <c r="D82" s="35">
        <v>414865</v>
      </c>
      <c r="E82" s="35">
        <v>2003899</v>
      </c>
      <c r="F82" s="35">
        <v>714</v>
      </c>
      <c r="G82" s="35">
        <v>0</v>
      </c>
      <c r="H82" s="35">
        <v>0</v>
      </c>
      <c r="I82" s="35">
        <v>135101</v>
      </c>
      <c r="J82" s="35">
        <v>95497</v>
      </c>
      <c r="K82" s="35">
        <f t="shared" si="3"/>
        <v>14504609</v>
      </c>
      <c r="L82" s="35">
        <v>1634905</v>
      </c>
      <c r="M82" s="35">
        <v>139945</v>
      </c>
      <c r="N82" s="35">
        <v>94900</v>
      </c>
      <c r="O82" s="35">
        <v>624642</v>
      </c>
      <c r="P82" s="35">
        <v>122662</v>
      </c>
      <c r="Q82" s="35">
        <v>6689</v>
      </c>
      <c r="R82" s="35">
        <f t="shared" si="4"/>
        <v>129351</v>
      </c>
      <c r="S82" s="35">
        <v>1235827</v>
      </c>
      <c r="T82" s="35">
        <f t="shared" si="5"/>
        <v>18364179</v>
      </c>
      <c r="U82" s="24">
        <v>75</v>
      </c>
    </row>
    <row r="83" spans="1:21" ht="12.75" customHeight="1" x14ac:dyDescent="0.25">
      <c r="A83" s="24">
        <v>76</v>
      </c>
      <c r="B83" s="24" t="s">
        <v>51</v>
      </c>
      <c r="C83" s="35">
        <v>5595311</v>
      </c>
      <c r="D83" s="35">
        <v>542005</v>
      </c>
      <c r="E83" s="35">
        <v>1811973</v>
      </c>
      <c r="F83" s="35">
        <v>12581</v>
      </c>
      <c r="G83" s="35">
        <v>38084</v>
      </c>
      <c r="H83" s="35">
        <v>69450</v>
      </c>
      <c r="I83" s="35">
        <v>70826</v>
      </c>
      <c r="J83" s="35">
        <v>29539</v>
      </c>
      <c r="K83" s="35">
        <f t="shared" si="3"/>
        <v>8169769</v>
      </c>
      <c r="L83" s="35">
        <v>2069252</v>
      </c>
      <c r="M83" s="35">
        <v>74400</v>
      </c>
      <c r="N83" s="35">
        <v>25433</v>
      </c>
      <c r="O83" s="35">
        <v>2236047</v>
      </c>
      <c r="P83" s="35">
        <v>85487</v>
      </c>
      <c r="Q83" s="35">
        <v>22030</v>
      </c>
      <c r="R83" s="35">
        <f t="shared" si="4"/>
        <v>107517</v>
      </c>
      <c r="S83" s="35">
        <v>700147</v>
      </c>
      <c r="T83" s="35">
        <f t="shared" si="5"/>
        <v>13382565</v>
      </c>
      <c r="U83" s="24">
        <v>76</v>
      </c>
    </row>
    <row r="84" spans="1:21" ht="12.75" customHeight="1" x14ac:dyDescent="0.25">
      <c r="A84" s="24">
        <v>77</v>
      </c>
      <c r="B84" s="24" t="s">
        <v>52</v>
      </c>
      <c r="C84" s="35">
        <v>96654392</v>
      </c>
      <c r="D84" s="35">
        <v>3605949</v>
      </c>
      <c r="E84" s="35">
        <v>20152687</v>
      </c>
      <c r="F84" s="35">
        <v>57586</v>
      </c>
      <c r="G84" s="35">
        <v>1935509</v>
      </c>
      <c r="H84" s="35">
        <v>0</v>
      </c>
      <c r="I84" s="35">
        <v>479274</v>
      </c>
      <c r="J84" s="35">
        <v>165549</v>
      </c>
      <c r="K84" s="35">
        <f t="shared" si="3"/>
        <v>123050946</v>
      </c>
      <c r="L84" s="35">
        <v>33788191</v>
      </c>
      <c r="M84" s="35">
        <v>837800</v>
      </c>
      <c r="N84" s="35">
        <v>364007</v>
      </c>
      <c r="O84" s="35">
        <v>22952234</v>
      </c>
      <c r="P84" s="35">
        <v>1031509</v>
      </c>
      <c r="Q84" s="35">
        <v>190484</v>
      </c>
      <c r="R84" s="35">
        <f t="shared" si="4"/>
        <v>1221993</v>
      </c>
      <c r="S84" s="35">
        <v>2769982</v>
      </c>
      <c r="T84" s="35">
        <f t="shared" si="5"/>
        <v>184985153</v>
      </c>
      <c r="U84" s="24">
        <v>77</v>
      </c>
    </row>
    <row r="85" spans="1:21" ht="12.75" customHeight="1" x14ac:dyDescent="0.25">
      <c r="A85" s="24">
        <v>78</v>
      </c>
      <c r="B85" s="24" t="s">
        <v>134</v>
      </c>
      <c r="C85" s="35">
        <v>19450175</v>
      </c>
      <c r="D85" s="35">
        <v>1739606</v>
      </c>
      <c r="E85" s="35">
        <v>5813179</v>
      </c>
      <c r="F85" s="35">
        <v>42146</v>
      </c>
      <c r="G85" s="35">
        <v>497056</v>
      </c>
      <c r="H85" s="35">
        <v>0</v>
      </c>
      <c r="I85" s="35">
        <v>303424</v>
      </c>
      <c r="J85" s="35">
        <v>130399</v>
      </c>
      <c r="K85" s="35">
        <f t="shared" si="3"/>
        <v>27975985</v>
      </c>
      <c r="L85" s="35">
        <v>8268670</v>
      </c>
      <c r="M85" s="35">
        <v>273100</v>
      </c>
      <c r="N85" s="35">
        <v>558259</v>
      </c>
      <c r="O85" s="35">
        <v>7629716</v>
      </c>
      <c r="P85" s="35">
        <v>400391</v>
      </c>
      <c r="Q85" s="35">
        <v>21673</v>
      </c>
      <c r="R85" s="35">
        <f t="shared" si="4"/>
        <v>422064</v>
      </c>
      <c r="S85" s="35">
        <v>1610253</v>
      </c>
      <c r="T85" s="35">
        <f t="shared" si="5"/>
        <v>46738047</v>
      </c>
      <c r="U85" s="24">
        <v>78</v>
      </c>
    </row>
    <row r="86" spans="1:21" ht="12.75" customHeight="1" x14ac:dyDescent="0.25">
      <c r="A86" s="24">
        <v>79</v>
      </c>
      <c r="B86" s="24" t="s">
        <v>135</v>
      </c>
      <c r="C86" s="35">
        <v>60267375</v>
      </c>
      <c r="D86" s="35">
        <v>2550495</v>
      </c>
      <c r="E86" s="35">
        <v>18083961</v>
      </c>
      <c r="F86" s="35">
        <v>0</v>
      </c>
      <c r="G86" s="35">
        <v>11805736</v>
      </c>
      <c r="H86" s="35">
        <v>1483386</v>
      </c>
      <c r="I86" s="35">
        <v>587228</v>
      </c>
      <c r="J86" s="35">
        <v>302351</v>
      </c>
      <c r="K86" s="35">
        <f t="shared" si="3"/>
        <v>95080532</v>
      </c>
      <c r="L86" s="35">
        <v>14809820</v>
      </c>
      <c r="M86" s="35">
        <v>1312113</v>
      </c>
      <c r="N86" s="35">
        <v>181988</v>
      </c>
      <c r="O86" s="35">
        <v>18602248</v>
      </c>
      <c r="P86" s="35">
        <v>1304370</v>
      </c>
      <c r="Q86" s="35">
        <v>577438</v>
      </c>
      <c r="R86" s="35">
        <f t="shared" si="4"/>
        <v>1881808</v>
      </c>
      <c r="S86" s="35">
        <v>4235514</v>
      </c>
      <c r="T86" s="35">
        <f t="shared" si="5"/>
        <v>136104023</v>
      </c>
      <c r="U86" s="24">
        <v>79</v>
      </c>
    </row>
    <row r="87" spans="1:21" ht="12.75" customHeight="1" x14ac:dyDescent="0.25">
      <c r="A87" s="24">
        <v>80</v>
      </c>
      <c r="B87" s="24" t="s">
        <v>136</v>
      </c>
      <c r="C87" s="35">
        <v>9004820</v>
      </c>
      <c r="D87" s="35">
        <v>2094724</v>
      </c>
      <c r="E87" s="35">
        <v>3652563</v>
      </c>
      <c r="F87" s="35">
        <v>87719</v>
      </c>
      <c r="G87" s="35">
        <v>957392</v>
      </c>
      <c r="H87" s="35">
        <v>45631</v>
      </c>
      <c r="I87" s="35">
        <v>116822</v>
      </c>
      <c r="J87" s="35">
        <v>252559</v>
      </c>
      <c r="K87" s="35">
        <f t="shared" si="3"/>
        <v>16212230</v>
      </c>
      <c r="L87" s="35">
        <v>3035109</v>
      </c>
      <c r="M87" s="35">
        <v>47900</v>
      </c>
      <c r="N87" s="35">
        <v>6885</v>
      </c>
      <c r="O87" s="35">
        <v>6302357</v>
      </c>
      <c r="P87" s="35">
        <v>264105</v>
      </c>
      <c r="Q87" s="35">
        <v>941768</v>
      </c>
      <c r="R87" s="35">
        <f t="shared" si="4"/>
        <v>1205873</v>
      </c>
      <c r="S87" s="35">
        <v>1931893</v>
      </c>
      <c r="T87" s="35">
        <f t="shared" si="5"/>
        <v>28742247</v>
      </c>
      <c r="U87" s="24">
        <v>80</v>
      </c>
    </row>
    <row r="88" spans="1:21" ht="12.75" customHeight="1" x14ac:dyDescent="0.25">
      <c r="A88" s="24">
        <v>81</v>
      </c>
      <c r="B88" s="24" t="s">
        <v>137</v>
      </c>
      <c r="C88" s="35">
        <v>9570471</v>
      </c>
      <c r="D88" s="35">
        <v>1003553</v>
      </c>
      <c r="E88" s="35">
        <v>1477942</v>
      </c>
      <c r="F88" s="35">
        <v>89667</v>
      </c>
      <c r="G88" s="35">
        <v>165376</v>
      </c>
      <c r="H88" s="35">
        <v>224727</v>
      </c>
      <c r="I88" s="35">
        <v>200840</v>
      </c>
      <c r="J88" s="35">
        <v>139658</v>
      </c>
      <c r="K88" s="35">
        <f t="shared" si="3"/>
        <v>12872234</v>
      </c>
      <c r="L88" s="35">
        <v>2730306</v>
      </c>
      <c r="M88" s="35">
        <v>70389</v>
      </c>
      <c r="N88" s="35">
        <v>286854</v>
      </c>
      <c r="O88" s="35">
        <v>6414686</v>
      </c>
      <c r="P88" s="35">
        <v>49277</v>
      </c>
      <c r="Q88" s="35">
        <v>110890</v>
      </c>
      <c r="R88" s="35">
        <f t="shared" si="4"/>
        <v>160167</v>
      </c>
      <c r="S88" s="35">
        <v>1700654</v>
      </c>
      <c r="T88" s="35">
        <f t="shared" si="5"/>
        <v>24235290</v>
      </c>
      <c r="U88" s="24">
        <v>81</v>
      </c>
    </row>
    <row r="89" spans="1:21" ht="12.75" customHeight="1" x14ac:dyDescent="0.25">
      <c r="A89" s="24">
        <v>82</v>
      </c>
      <c r="B89" s="24" t="s">
        <v>138</v>
      </c>
      <c r="C89" s="35">
        <v>28421063</v>
      </c>
      <c r="D89" s="35">
        <v>1844442</v>
      </c>
      <c r="E89" s="35">
        <v>13731217</v>
      </c>
      <c r="F89" s="35">
        <v>30299</v>
      </c>
      <c r="G89" s="35">
        <v>3191118</v>
      </c>
      <c r="H89" s="35">
        <v>281655</v>
      </c>
      <c r="I89" s="35">
        <v>347590</v>
      </c>
      <c r="J89" s="35">
        <v>358988</v>
      </c>
      <c r="K89" s="35">
        <f t="shared" si="3"/>
        <v>48206372</v>
      </c>
      <c r="L89" s="35">
        <v>6669883</v>
      </c>
      <c r="M89" s="35">
        <v>521730</v>
      </c>
      <c r="N89" s="35">
        <v>52365</v>
      </c>
      <c r="O89" s="35">
        <v>8964263</v>
      </c>
      <c r="P89" s="35">
        <v>365096</v>
      </c>
      <c r="Q89" s="35">
        <v>391242</v>
      </c>
      <c r="R89" s="35">
        <f t="shared" si="4"/>
        <v>756338</v>
      </c>
      <c r="S89" s="35">
        <v>1103388</v>
      </c>
      <c r="T89" s="35">
        <f t="shared" si="5"/>
        <v>66274339</v>
      </c>
      <c r="U89" s="24">
        <v>82</v>
      </c>
    </row>
    <row r="90" spans="1:21" ht="12.75" customHeight="1" x14ac:dyDescent="0.25">
      <c r="A90" s="24">
        <v>83</v>
      </c>
      <c r="B90" s="24" t="s">
        <v>139</v>
      </c>
      <c r="C90" s="35">
        <v>10705466</v>
      </c>
      <c r="D90" s="35">
        <v>1311101</v>
      </c>
      <c r="E90" s="35">
        <v>3518881</v>
      </c>
      <c r="F90" s="35">
        <v>55056</v>
      </c>
      <c r="G90" s="35">
        <v>1654265</v>
      </c>
      <c r="H90" s="35">
        <v>264941</v>
      </c>
      <c r="I90" s="35">
        <v>182931</v>
      </c>
      <c r="J90" s="35">
        <v>377702</v>
      </c>
      <c r="K90" s="35">
        <f t="shared" si="3"/>
        <v>18070343</v>
      </c>
      <c r="L90" s="35">
        <v>3791344</v>
      </c>
      <c r="M90" s="35">
        <v>111689</v>
      </c>
      <c r="N90" s="35">
        <v>1030656</v>
      </c>
      <c r="O90" s="35">
        <v>15951087</v>
      </c>
      <c r="P90" s="35">
        <v>276723</v>
      </c>
      <c r="Q90" s="35">
        <v>132626</v>
      </c>
      <c r="R90" s="35">
        <f t="shared" si="4"/>
        <v>409349</v>
      </c>
      <c r="S90" s="35">
        <v>771438</v>
      </c>
      <c r="T90" s="35">
        <f t="shared" si="5"/>
        <v>40135906</v>
      </c>
      <c r="U90" s="24">
        <v>83</v>
      </c>
    </row>
    <row r="91" spans="1:21" ht="12.75" customHeight="1" x14ac:dyDescent="0.25">
      <c r="A91" s="24">
        <v>84</v>
      </c>
      <c r="B91" s="24" t="s">
        <v>140</v>
      </c>
      <c r="C91" s="35">
        <v>12583842</v>
      </c>
      <c r="D91" s="35">
        <v>2129515</v>
      </c>
      <c r="E91" s="35">
        <v>5025934</v>
      </c>
      <c r="F91" s="35">
        <v>68759</v>
      </c>
      <c r="G91" s="35">
        <v>1778065</v>
      </c>
      <c r="H91" s="35">
        <v>334437</v>
      </c>
      <c r="I91" s="35">
        <v>334075</v>
      </c>
      <c r="J91" s="35">
        <v>190557</v>
      </c>
      <c r="K91" s="35">
        <f t="shared" si="3"/>
        <v>22445184</v>
      </c>
      <c r="L91" s="35">
        <v>2415804</v>
      </c>
      <c r="M91" s="35">
        <v>17189</v>
      </c>
      <c r="N91" s="35">
        <v>535541</v>
      </c>
      <c r="O91" s="35">
        <v>4898853</v>
      </c>
      <c r="P91" s="35">
        <v>58719</v>
      </c>
      <c r="Q91" s="35">
        <v>168114</v>
      </c>
      <c r="R91" s="35">
        <f t="shared" si="4"/>
        <v>226833</v>
      </c>
      <c r="S91" s="35">
        <v>1297848</v>
      </c>
      <c r="T91" s="35">
        <f t="shared" si="5"/>
        <v>31837252</v>
      </c>
      <c r="U91" s="24">
        <v>84</v>
      </c>
    </row>
    <row r="92" spans="1:21" ht="12.75" customHeight="1" x14ac:dyDescent="0.25">
      <c r="A92" s="24">
        <v>85</v>
      </c>
      <c r="B92" s="24" t="s">
        <v>141</v>
      </c>
      <c r="C92" s="35">
        <v>132168919</v>
      </c>
      <c r="D92" s="35">
        <v>3364864</v>
      </c>
      <c r="E92" s="35">
        <v>46522601</v>
      </c>
      <c r="F92" s="35">
        <v>65897</v>
      </c>
      <c r="G92" s="35">
        <v>873663</v>
      </c>
      <c r="H92" s="35">
        <v>0</v>
      </c>
      <c r="I92" s="35">
        <v>1769666</v>
      </c>
      <c r="J92" s="35">
        <v>1297275</v>
      </c>
      <c r="K92" s="35">
        <f t="shared" si="3"/>
        <v>186062885</v>
      </c>
      <c r="L92" s="35">
        <v>52570914</v>
      </c>
      <c r="M92" s="35">
        <v>5545355</v>
      </c>
      <c r="N92" s="35">
        <v>356918</v>
      </c>
      <c r="O92" s="35">
        <v>26531175</v>
      </c>
      <c r="P92" s="35">
        <v>3209017</v>
      </c>
      <c r="Q92" s="35">
        <v>859383</v>
      </c>
      <c r="R92" s="35">
        <f t="shared" si="4"/>
        <v>4068400</v>
      </c>
      <c r="S92" s="35">
        <v>1809926</v>
      </c>
      <c r="T92" s="35">
        <f t="shared" si="5"/>
        <v>276945573</v>
      </c>
      <c r="U92" s="24">
        <v>85</v>
      </c>
    </row>
    <row r="93" spans="1:21" ht="12.75" customHeight="1" x14ac:dyDescent="0.25">
      <c r="A93" s="24">
        <v>86</v>
      </c>
      <c r="B93" s="24" t="s">
        <v>142</v>
      </c>
      <c r="C93" s="35">
        <v>174607855</v>
      </c>
      <c r="D93" s="35">
        <v>4250811</v>
      </c>
      <c r="E93" s="35">
        <v>42130208</v>
      </c>
      <c r="F93" s="35">
        <v>174124</v>
      </c>
      <c r="G93" s="35">
        <v>0</v>
      </c>
      <c r="H93" s="35">
        <v>967678</v>
      </c>
      <c r="I93" s="35">
        <v>1377433</v>
      </c>
      <c r="J93" s="35">
        <v>776764</v>
      </c>
      <c r="K93" s="35">
        <f t="shared" si="3"/>
        <v>224284873</v>
      </c>
      <c r="L93" s="35">
        <v>49938505</v>
      </c>
      <c r="M93" s="35">
        <v>4619745</v>
      </c>
      <c r="N93" s="35">
        <v>673306</v>
      </c>
      <c r="O93" s="35">
        <v>25858933</v>
      </c>
      <c r="P93" s="35">
        <v>2782002</v>
      </c>
      <c r="Q93" s="35">
        <v>411494</v>
      </c>
      <c r="R93" s="35">
        <f t="shared" si="4"/>
        <v>3193496</v>
      </c>
      <c r="S93" s="35">
        <v>11569656</v>
      </c>
      <c r="T93" s="35">
        <f t="shared" si="5"/>
        <v>320138514</v>
      </c>
      <c r="U93" s="24">
        <v>86</v>
      </c>
    </row>
    <row r="94" spans="1:21" ht="12.75" customHeight="1" x14ac:dyDescent="0.25">
      <c r="A94" s="24">
        <v>87</v>
      </c>
      <c r="B94" s="24" t="s">
        <v>143</v>
      </c>
      <c r="C94" s="35">
        <v>6666740</v>
      </c>
      <c r="D94" s="35">
        <v>13757889</v>
      </c>
      <c r="E94" s="35">
        <v>1574633</v>
      </c>
      <c r="F94" s="35">
        <v>0</v>
      </c>
      <c r="G94" s="35">
        <v>0</v>
      </c>
      <c r="H94" s="35">
        <v>0</v>
      </c>
      <c r="I94" s="35">
        <v>48738</v>
      </c>
      <c r="J94" s="35">
        <v>56161</v>
      </c>
      <c r="K94" s="35">
        <f t="shared" si="3"/>
        <v>22104161</v>
      </c>
      <c r="L94" s="35">
        <v>1118145</v>
      </c>
      <c r="M94" s="35">
        <v>38408</v>
      </c>
      <c r="N94" s="35">
        <v>31272</v>
      </c>
      <c r="O94" s="35">
        <v>792557</v>
      </c>
      <c r="P94" s="35">
        <v>211914</v>
      </c>
      <c r="Q94" s="35">
        <v>111802</v>
      </c>
      <c r="R94" s="35">
        <f t="shared" si="4"/>
        <v>323716</v>
      </c>
      <c r="S94" s="35">
        <v>314259</v>
      </c>
      <c r="T94" s="35">
        <f t="shared" si="5"/>
        <v>24722518</v>
      </c>
      <c r="U94" s="24">
        <v>87</v>
      </c>
    </row>
    <row r="95" spans="1:21" ht="12.75" customHeight="1" x14ac:dyDescent="0.25">
      <c r="A95" s="24">
        <v>88</v>
      </c>
      <c r="B95" s="24" t="s">
        <v>144</v>
      </c>
      <c r="C95" s="35">
        <v>5240676</v>
      </c>
      <c r="D95" s="35">
        <v>766419</v>
      </c>
      <c r="E95" s="35">
        <v>2449363</v>
      </c>
      <c r="F95" s="35">
        <v>14909</v>
      </c>
      <c r="G95" s="35">
        <v>1120472</v>
      </c>
      <c r="H95" s="35">
        <v>81905</v>
      </c>
      <c r="I95" s="35">
        <v>118577</v>
      </c>
      <c r="J95" s="35">
        <v>83374</v>
      </c>
      <c r="K95" s="35">
        <f t="shared" si="3"/>
        <v>9875695</v>
      </c>
      <c r="L95" s="35">
        <v>1360220</v>
      </c>
      <c r="M95" s="35">
        <v>81849</v>
      </c>
      <c r="N95" s="35">
        <v>1019225</v>
      </c>
      <c r="O95" s="35">
        <v>6684185</v>
      </c>
      <c r="P95" s="35">
        <v>116426</v>
      </c>
      <c r="Q95" s="35">
        <v>59413</v>
      </c>
      <c r="R95" s="35">
        <f t="shared" si="4"/>
        <v>175839</v>
      </c>
      <c r="S95" s="35">
        <v>414414</v>
      </c>
      <c r="T95" s="35">
        <f t="shared" si="5"/>
        <v>19611427</v>
      </c>
      <c r="U95" s="24">
        <v>88</v>
      </c>
    </row>
    <row r="96" spans="1:21" ht="12.75" customHeight="1" x14ac:dyDescent="0.25">
      <c r="A96" s="24">
        <v>89</v>
      </c>
      <c r="B96" s="24" t="s">
        <v>145</v>
      </c>
      <c r="C96" s="35">
        <v>14784664</v>
      </c>
      <c r="D96" s="35">
        <v>1547887</v>
      </c>
      <c r="E96" s="35">
        <v>5524541</v>
      </c>
      <c r="F96" s="35">
        <v>149625</v>
      </c>
      <c r="G96" s="35">
        <v>1191085</v>
      </c>
      <c r="H96" s="35">
        <v>777285</v>
      </c>
      <c r="I96" s="35">
        <v>303534</v>
      </c>
      <c r="J96" s="35">
        <v>227032</v>
      </c>
      <c r="K96" s="35">
        <f t="shared" si="3"/>
        <v>24505653</v>
      </c>
      <c r="L96" s="35">
        <v>8520826</v>
      </c>
      <c r="M96" s="35">
        <v>161334</v>
      </c>
      <c r="N96" s="35">
        <v>31217</v>
      </c>
      <c r="O96" s="35">
        <v>12701047</v>
      </c>
      <c r="P96" s="35">
        <v>188749</v>
      </c>
      <c r="Q96" s="35">
        <v>633974</v>
      </c>
      <c r="R96" s="35">
        <f t="shared" si="4"/>
        <v>822723</v>
      </c>
      <c r="S96" s="35">
        <v>1072808</v>
      </c>
      <c r="T96" s="35">
        <f t="shared" si="5"/>
        <v>47815608</v>
      </c>
      <c r="U96" s="24">
        <v>89</v>
      </c>
    </row>
    <row r="97" spans="1:21" ht="12.75" customHeight="1" x14ac:dyDescent="0.25">
      <c r="A97" s="24">
        <v>90</v>
      </c>
      <c r="B97" s="24" t="s">
        <v>146</v>
      </c>
      <c r="C97" s="35">
        <v>34132665</v>
      </c>
      <c r="D97" s="35">
        <v>7000793</v>
      </c>
      <c r="E97" s="35">
        <v>11926302</v>
      </c>
      <c r="F97" s="35">
        <v>8391</v>
      </c>
      <c r="G97" s="35">
        <v>1575439</v>
      </c>
      <c r="H97" s="35">
        <v>0</v>
      </c>
      <c r="I97" s="35">
        <v>520226</v>
      </c>
      <c r="J97" s="35">
        <v>349918</v>
      </c>
      <c r="K97" s="35">
        <f t="shared" si="3"/>
        <v>55513734</v>
      </c>
      <c r="L97" s="35">
        <v>9138178</v>
      </c>
      <c r="M97" s="35">
        <v>634291</v>
      </c>
      <c r="N97" s="35">
        <v>61725</v>
      </c>
      <c r="O97" s="35">
        <v>7514019</v>
      </c>
      <c r="P97" s="35">
        <v>556934</v>
      </c>
      <c r="Q97" s="35">
        <v>363815</v>
      </c>
      <c r="R97" s="35">
        <f t="shared" si="4"/>
        <v>920749</v>
      </c>
      <c r="S97" s="35">
        <v>959209</v>
      </c>
      <c r="T97" s="35">
        <f t="shared" si="5"/>
        <v>74741905</v>
      </c>
      <c r="U97" s="24">
        <v>90</v>
      </c>
    </row>
    <row r="98" spans="1:21" ht="12.75" customHeight="1" x14ac:dyDescent="0.25">
      <c r="A98" s="24">
        <v>91</v>
      </c>
      <c r="B98" s="24" t="s">
        <v>147</v>
      </c>
      <c r="C98" s="35">
        <v>25971216</v>
      </c>
      <c r="D98" s="35">
        <v>1714552</v>
      </c>
      <c r="E98" s="35">
        <v>7921440</v>
      </c>
      <c r="F98" s="35">
        <v>133228</v>
      </c>
      <c r="G98" s="35">
        <v>2921134</v>
      </c>
      <c r="H98" s="35">
        <v>0</v>
      </c>
      <c r="I98" s="35">
        <v>289863</v>
      </c>
      <c r="J98" s="35">
        <v>391217</v>
      </c>
      <c r="K98" s="35">
        <f t="shared" si="3"/>
        <v>39342650</v>
      </c>
      <c r="L98" s="35">
        <v>10723489</v>
      </c>
      <c r="M98" s="35">
        <v>230221</v>
      </c>
      <c r="N98" s="35">
        <v>1163812</v>
      </c>
      <c r="O98" s="35">
        <v>13983522</v>
      </c>
      <c r="P98" s="35">
        <v>1098753</v>
      </c>
      <c r="Q98" s="35">
        <v>287584</v>
      </c>
      <c r="R98" s="35">
        <f t="shared" si="4"/>
        <v>1386337</v>
      </c>
      <c r="S98" s="35">
        <v>3031174</v>
      </c>
      <c r="T98" s="35">
        <f t="shared" si="5"/>
        <v>69861205</v>
      </c>
      <c r="U98" s="24">
        <v>91</v>
      </c>
    </row>
    <row r="99" spans="1:21" ht="12.75" customHeight="1" x14ac:dyDescent="0.25">
      <c r="A99" s="24">
        <v>92</v>
      </c>
      <c r="B99" s="24" t="s">
        <v>148</v>
      </c>
      <c r="C99" s="35">
        <v>15271973</v>
      </c>
      <c r="D99" s="35">
        <v>447191</v>
      </c>
      <c r="E99" s="35">
        <v>3884569</v>
      </c>
      <c r="F99" s="35">
        <v>25996</v>
      </c>
      <c r="G99" s="35">
        <v>191791</v>
      </c>
      <c r="H99" s="35">
        <v>47813</v>
      </c>
      <c r="I99" s="35">
        <v>251397</v>
      </c>
      <c r="J99" s="35">
        <v>115224</v>
      </c>
      <c r="K99" s="35">
        <f t="shared" si="3"/>
        <v>20235954</v>
      </c>
      <c r="L99" s="35">
        <v>2439803</v>
      </c>
      <c r="M99" s="35">
        <v>520326</v>
      </c>
      <c r="N99" s="35">
        <v>199475</v>
      </c>
      <c r="O99" s="35">
        <v>3261502</v>
      </c>
      <c r="P99" s="35">
        <v>228703</v>
      </c>
      <c r="Q99" s="35">
        <v>212550</v>
      </c>
      <c r="R99" s="35">
        <f t="shared" si="4"/>
        <v>441253</v>
      </c>
      <c r="S99" s="35">
        <v>1192518</v>
      </c>
      <c r="T99" s="35">
        <f t="shared" si="5"/>
        <v>28290831</v>
      </c>
      <c r="U99" s="24">
        <v>92</v>
      </c>
    </row>
    <row r="100" spans="1:21" ht="12.75" customHeight="1" x14ac:dyDescent="0.25">
      <c r="A100" s="24">
        <v>93</v>
      </c>
      <c r="B100" s="24" t="s">
        <v>149</v>
      </c>
      <c r="C100" s="35">
        <v>13117679</v>
      </c>
      <c r="D100" s="35">
        <v>9387148</v>
      </c>
      <c r="E100" s="35">
        <v>4191493</v>
      </c>
      <c r="F100" s="35">
        <v>188209</v>
      </c>
      <c r="G100" s="35">
        <v>576408</v>
      </c>
      <c r="H100" s="35">
        <v>1022643</v>
      </c>
      <c r="I100" s="35">
        <v>189935</v>
      </c>
      <c r="J100" s="35">
        <v>99773</v>
      </c>
      <c r="K100" s="35">
        <f t="shared" si="3"/>
        <v>28773288</v>
      </c>
      <c r="L100" s="35">
        <v>5555965</v>
      </c>
      <c r="M100" s="35">
        <v>25580</v>
      </c>
      <c r="N100" s="35">
        <v>53859</v>
      </c>
      <c r="O100" s="35">
        <v>3774270</v>
      </c>
      <c r="P100" s="35">
        <v>573988</v>
      </c>
      <c r="Q100" s="35">
        <v>107004</v>
      </c>
      <c r="R100" s="35">
        <f t="shared" si="4"/>
        <v>680992</v>
      </c>
      <c r="S100" s="35">
        <v>874794</v>
      </c>
      <c r="T100" s="35">
        <f t="shared" si="5"/>
        <v>39738748</v>
      </c>
      <c r="U100" s="24">
        <v>93</v>
      </c>
    </row>
    <row r="101" spans="1:21" ht="12.75" customHeight="1" x14ac:dyDescent="0.25">
      <c r="A101" s="24">
        <v>94</v>
      </c>
      <c r="B101" s="24" t="s">
        <v>150</v>
      </c>
      <c r="C101" s="35">
        <v>12539014</v>
      </c>
      <c r="D101" s="35">
        <v>1957455</v>
      </c>
      <c r="E101" s="35">
        <v>4796888</v>
      </c>
      <c r="F101" s="35">
        <v>71579</v>
      </c>
      <c r="G101" s="35">
        <v>1851308</v>
      </c>
      <c r="H101" s="35">
        <v>372546</v>
      </c>
      <c r="I101" s="35">
        <v>132755</v>
      </c>
      <c r="J101" s="35">
        <v>186460</v>
      </c>
      <c r="K101" s="35">
        <f t="shared" si="3"/>
        <v>21908005</v>
      </c>
      <c r="L101" s="35">
        <v>6551370</v>
      </c>
      <c r="M101" s="35">
        <v>127253</v>
      </c>
      <c r="N101" s="35">
        <v>1024193</v>
      </c>
      <c r="O101" s="35">
        <v>15529956</v>
      </c>
      <c r="P101" s="35">
        <v>911209</v>
      </c>
      <c r="Q101" s="35">
        <v>265801</v>
      </c>
      <c r="R101" s="35">
        <f t="shared" si="4"/>
        <v>1177010</v>
      </c>
      <c r="S101" s="35">
        <v>412136</v>
      </c>
      <c r="T101" s="35">
        <f t="shared" si="5"/>
        <v>46729923</v>
      </c>
      <c r="U101" s="24">
        <v>94</v>
      </c>
    </row>
    <row r="102" spans="1:21" ht="12.75" customHeight="1" x14ac:dyDescent="0.25">
      <c r="A102" s="36">
        <v>95</v>
      </c>
      <c r="B102" s="24" t="s">
        <v>151</v>
      </c>
      <c r="C102" s="37">
        <v>73708103</v>
      </c>
      <c r="D102" s="37">
        <v>3011715</v>
      </c>
      <c r="E102" s="37">
        <v>15579858</v>
      </c>
      <c r="F102" s="37">
        <v>25279</v>
      </c>
      <c r="G102" s="37">
        <v>145317</v>
      </c>
      <c r="H102" s="37">
        <v>0</v>
      </c>
      <c r="I102" s="37">
        <v>349440</v>
      </c>
      <c r="J102" s="37">
        <v>204744</v>
      </c>
      <c r="K102" s="37">
        <f t="shared" si="3"/>
        <v>93024456</v>
      </c>
      <c r="L102" s="37">
        <v>33848693</v>
      </c>
      <c r="M102" s="37">
        <v>999687</v>
      </c>
      <c r="N102" s="37">
        <v>380930</v>
      </c>
      <c r="O102" s="37">
        <v>14045807</v>
      </c>
      <c r="P102" s="37">
        <v>938564</v>
      </c>
      <c r="Q102" s="37">
        <v>1051979</v>
      </c>
      <c r="R102" s="37">
        <f t="shared" si="4"/>
        <v>1990543</v>
      </c>
      <c r="S102" s="37">
        <v>1728632</v>
      </c>
      <c r="T102" s="37">
        <f t="shared" si="5"/>
        <v>146018748</v>
      </c>
      <c r="U102" s="36">
        <v>95</v>
      </c>
    </row>
    <row r="103" spans="1:21" ht="12.75" customHeight="1" x14ac:dyDescent="0.25">
      <c r="A103" s="36">
        <f>A102</f>
        <v>95</v>
      </c>
      <c r="B103" s="28" t="s">
        <v>60</v>
      </c>
      <c r="C103" s="38">
        <f t="shared" ref="C103:T103" si="6">SUM(C8:C102)</f>
        <v>8609513110</v>
      </c>
      <c r="D103" s="38">
        <f t="shared" si="6"/>
        <v>351480210</v>
      </c>
      <c r="E103" s="38">
        <f t="shared" si="6"/>
        <v>2095107010</v>
      </c>
      <c r="F103" s="38">
        <f t="shared" si="6"/>
        <v>6155251</v>
      </c>
      <c r="G103" s="38">
        <f t="shared" si="6"/>
        <v>143832198</v>
      </c>
      <c r="H103" s="38">
        <f t="shared" si="6"/>
        <v>14193629</v>
      </c>
      <c r="I103" s="38">
        <f t="shared" si="6"/>
        <v>64935601</v>
      </c>
      <c r="J103" s="38">
        <f t="shared" si="6"/>
        <v>28457157</v>
      </c>
      <c r="K103" s="38">
        <f t="shared" si="6"/>
        <v>11313674166</v>
      </c>
      <c r="L103" s="38">
        <f t="shared" si="6"/>
        <v>2176347903</v>
      </c>
      <c r="M103" s="38">
        <f t="shared" si="6"/>
        <v>197928687</v>
      </c>
      <c r="N103" s="38">
        <f t="shared" si="6"/>
        <v>48561462</v>
      </c>
      <c r="O103" s="38">
        <f t="shared" si="6"/>
        <v>1411301491</v>
      </c>
      <c r="P103" s="38">
        <f t="shared" si="6"/>
        <v>202255249</v>
      </c>
      <c r="Q103" s="38">
        <f t="shared" si="6"/>
        <v>103223903</v>
      </c>
      <c r="R103" s="38">
        <f t="shared" si="6"/>
        <v>305479152</v>
      </c>
      <c r="S103" s="38">
        <f t="shared" si="6"/>
        <v>223913282</v>
      </c>
      <c r="T103" s="38">
        <f t="shared" si="6"/>
        <v>15677206143</v>
      </c>
      <c r="U103" s="36">
        <f>U102</f>
        <v>95</v>
      </c>
    </row>
    <row r="104" spans="1:21" ht="10.5" customHeight="1" x14ac:dyDescent="0.25"/>
  </sheetData>
  <mergeCells count="1">
    <mergeCell ref="C6:K6"/>
  </mergeCells>
  <printOptions horizontalCentered="1" verticalCentered="1" gridLines="1"/>
  <pageMargins left="0.5" right="0.5" top="0.5" bottom="0.5" header="0" footer="0"/>
  <pageSetup paperSize="3" scale="83" fitToHeight="0" orientation="landscape" r:id="rId1"/>
  <headerFooter alignWithMargins="0"/>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31546-3EE4-4D0B-BBB9-AF305D9C679E}">
  <sheetPr>
    <pageSetUpPr fitToPage="1"/>
  </sheetPr>
  <dimension ref="A1:U46"/>
  <sheetViews>
    <sheetView zoomScaleNormal="100" workbookViewId="0">
      <selection activeCell="A3" sqref="A3"/>
    </sheetView>
  </sheetViews>
  <sheetFormatPr defaultColWidth="7.21875" defaultRowHeight="12.6" x14ac:dyDescent="0.25"/>
  <cols>
    <col min="1" max="1" width="3.77734375" style="24" customWidth="1"/>
    <col min="2" max="2" width="14.77734375" style="24" customWidth="1"/>
    <col min="3" max="5" width="12.77734375" style="24" customWidth="1"/>
    <col min="6" max="6" width="10.77734375" style="24" customWidth="1"/>
    <col min="7" max="7" width="11.77734375" style="24" customWidth="1"/>
    <col min="8" max="10" width="10.77734375" style="24" customWidth="1"/>
    <col min="11" max="11" width="13.77734375" style="24" customWidth="1"/>
    <col min="12" max="12" width="14.77734375" style="24" customWidth="1"/>
    <col min="13" max="13" width="11.77734375" style="24" customWidth="1"/>
    <col min="14" max="14" width="10.77734375" style="24" customWidth="1"/>
    <col min="15" max="15" width="13.77734375" style="24" customWidth="1"/>
    <col min="16" max="19" width="11.77734375" style="24" customWidth="1"/>
    <col min="20" max="20" width="14.77734375" style="24" customWidth="1"/>
    <col min="21" max="21" width="3.33203125" style="24" bestFit="1" customWidth="1"/>
    <col min="22" max="256" width="7.21875" style="24"/>
    <col min="257" max="257" width="3.33203125" style="24" bestFit="1" customWidth="1"/>
    <col min="258" max="258" width="11.77734375" style="24" bestFit="1" customWidth="1"/>
    <col min="259" max="259" width="11" style="24" bestFit="1" customWidth="1"/>
    <col min="260" max="260" width="10" style="24" bestFit="1" customWidth="1"/>
    <col min="261" max="261" width="11" style="24" bestFit="1" customWidth="1"/>
    <col min="262" max="262" width="8.77734375" style="24" bestFit="1" customWidth="1"/>
    <col min="263" max="263" width="10" style="24" bestFit="1" customWidth="1"/>
    <col min="264" max="264" width="8.5546875" style="24" customWidth="1"/>
    <col min="265" max="266" width="8.6640625" style="24" bestFit="1" customWidth="1"/>
    <col min="267" max="267" width="11.88671875" style="24" bestFit="1" customWidth="1"/>
    <col min="268" max="268" width="15.109375" style="24" customWidth="1"/>
    <col min="269" max="269" width="14.109375" style="24" bestFit="1" customWidth="1"/>
    <col min="270" max="270" width="10" style="24" bestFit="1" customWidth="1"/>
    <col min="271" max="271" width="11" style="24" bestFit="1" customWidth="1"/>
    <col min="272" max="273" width="10" style="24" bestFit="1" customWidth="1"/>
    <col min="274" max="274" width="11" style="24" bestFit="1" customWidth="1"/>
    <col min="275" max="275" width="11.21875" style="24" customWidth="1"/>
    <col min="276" max="276" width="11.88671875" style="24" bestFit="1" customWidth="1"/>
    <col min="277" max="277" width="3.33203125" style="24" bestFit="1" customWidth="1"/>
    <col min="278" max="512" width="7.21875" style="24"/>
    <col min="513" max="513" width="3.33203125" style="24" bestFit="1" customWidth="1"/>
    <col min="514" max="514" width="11.77734375" style="24" bestFit="1" customWidth="1"/>
    <col min="515" max="515" width="11" style="24" bestFit="1" customWidth="1"/>
    <col min="516" max="516" width="10" style="24" bestFit="1" customWidth="1"/>
    <col min="517" max="517" width="11" style="24" bestFit="1" customWidth="1"/>
    <col min="518" max="518" width="8.77734375" style="24" bestFit="1" customWidth="1"/>
    <col min="519" max="519" width="10" style="24" bestFit="1" customWidth="1"/>
    <col min="520" max="520" width="8.5546875" style="24" customWidth="1"/>
    <col min="521" max="522" width="8.6640625" style="24" bestFit="1" customWidth="1"/>
    <col min="523" max="523" width="11.88671875" style="24" bestFit="1" customWidth="1"/>
    <col min="524" max="524" width="15.109375" style="24" customWidth="1"/>
    <col min="525" max="525" width="14.109375" style="24" bestFit="1" customWidth="1"/>
    <col min="526" max="526" width="10" style="24" bestFit="1" customWidth="1"/>
    <col min="527" max="527" width="11" style="24" bestFit="1" customWidth="1"/>
    <col min="528" max="529" width="10" style="24" bestFit="1" customWidth="1"/>
    <col min="530" max="530" width="11" style="24" bestFit="1" customWidth="1"/>
    <col min="531" max="531" width="11.21875" style="24" customWidth="1"/>
    <col min="532" max="532" width="11.88671875" style="24" bestFit="1" customWidth="1"/>
    <col min="533" max="533" width="3.33203125" style="24" bestFit="1" customWidth="1"/>
    <col min="534" max="768" width="7.21875" style="24"/>
    <col min="769" max="769" width="3.33203125" style="24" bestFit="1" customWidth="1"/>
    <col min="770" max="770" width="11.77734375" style="24" bestFit="1" customWidth="1"/>
    <col min="771" max="771" width="11" style="24" bestFit="1" customWidth="1"/>
    <col min="772" max="772" width="10" style="24" bestFit="1" customWidth="1"/>
    <col min="773" max="773" width="11" style="24" bestFit="1" customWidth="1"/>
    <col min="774" max="774" width="8.77734375" style="24" bestFit="1" customWidth="1"/>
    <col min="775" max="775" width="10" style="24" bestFit="1" customWidth="1"/>
    <col min="776" max="776" width="8.5546875" style="24" customWidth="1"/>
    <col min="777" max="778" width="8.6640625" style="24" bestFit="1" customWidth="1"/>
    <col min="779" max="779" width="11.88671875" style="24" bestFit="1" customWidth="1"/>
    <col min="780" max="780" width="15.109375" style="24" customWidth="1"/>
    <col min="781" max="781" width="14.109375" style="24" bestFit="1" customWidth="1"/>
    <col min="782" max="782" width="10" style="24" bestFit="1" customWidth="1"/>
    <col min="783" max="783" width="11" style="24" bestFit="1" customWidth="1"/>
    <col min="784" max="785" width="10" style="24" bestFit="1" customWidth="1"/>
    <col min="786" max="786" width="11" style="24" bestFit="1" customWidth="1"/>
    <col min="787" max="787" width="11.21875" style="24" customWidth="1"/>
    <col min="788" max="788" width="11.88671875" style="24" bestFit="1" customWidth="1"/>
    <col min="789" max="789" width="3.33203125" style="24" bestFit="1" customWidth="1"/>
    <col min="790" max="1024" width="7.21875" style="24"/>
    <col min="1025" max="1025" width="3.33203125" style="24" bestFit="1" customWidth="1"/>
    <col min="1026" max="1026" width="11.77734375" style="24" bestFit="1" customWidth="1"/>
    <col min="1027" max="1027" width="11" style="24" bestFit="1" customWidth="1"/>
    <col min="1028" max="1028" width="10" style="24" bestFit="1" customWidth="1"/>
    <col min="1029" max="1029" width="11" style="24" bestFit="1" customWidth="1"/>
    <col min="1030" max="1030" width="8.77734375" style="24" bestFit="1" customWidth="1"/>
    <col min="1031" max="1031" width="10" style="24" bestFit="1" customWidth="1"/>
    <col min="1032" max="1032" width="8.5546875" style="24" customWidth="1"/>
    <col min="1033" max="1034" width="8.6640625" style="24" bestFit="1" customWidth="1"/>
    <col min="1035" max="1035" width="11.88671875" style="24" bestFit="1" customWidth="1"/>
    <col min="1036" max="1036" width="15.109375" style="24" customWidth="1"/>
    <col min="1037" max="1037" width="14.109375" style="24" bestFit="1" customWidth="1"/>
    <col min="1038" max="1038" width="10" style="24" bestFit="1" customWidth="1"/>
    <col min="1039" max="1039" width="11" style="24" bestFit="1" customWidth="1"/>
    <col min="1040" max="1041" width="10" style="24" bestFit="1" customWidth="1"/>
    <col min="1042" max="1042" width="11" style="24" bestFit="1" customWidth="1"/>
    <col min="1043" max="1043" width="11.21875" style="24" customWidth="1"/>
    <col min="1044" max="1044" width="11.88671875" style="24" bestFit="1" customWidth="1"/>
    <col min="1045" max="1045" width="3.33203125" style="24" bestFit="1" customWidth="1"/>
    <col min="1046" max="1280" width="7.21875" style="24"/>
    <col min="1281" max="1281" width="3.33203125" style="24" bestFit="1" customWidth="1"/>
    <col min="1282" max="1282" width="11.77734375" style="24" bestFit="1" customWidth="1"/>
    <col min="1283" max="1283" width="11" style="24" bestFit="1" customWidth="1"/>
    <col min="1284" max="1284" width="10" style="24" bestFit="1" customWidth="1"/>
    <col min="1285" max="1285" width="11" style="24" bestFit="1" customWidth="1"/>
    <col min="1286" max="1286" width="8.77734375" style="24" bestFit="1" customWidth="1"/>
    <col min="1287" max="1287" width="10" style="24" bestFit="1" customWidth="1"/>
    <col min="1288" max="1288" width="8.5546875" style="24" customWidth="1"/>
    <col min="1289" max="1290" width="8.6640625" style="24" bestFit="1" customWidth="1"/>
    <col min="1291" max="1291" width="11.88671875" style="24" bestFit="1" customWidth="1"/>
    <col min="1292" max="1292" width="15.109375" style="24" customWidth="1"/>
    <col min="1293" max="1293" width="14.109375" style="24" bestFit="1" customWidth="1"/>
    <col min="1294" max="1294" width="10" style="24" bestFit="1" customWidth="1"/>
    <col min="1295" max="1295" width="11" style="24" bestFit="1" customWidth="1"/>
    <col min="1296" max="1297" width="10" style="24" bestFit="1" customWidth="1"/>
    <col min="1298" max="1298" width="11" style="24" bestFit="1" customWidth="1"/>
    <col min="1299" max="1299" width="11.21875" style="24" customWidth="1"/>
    <col min="1300" max="1300" width="11.88671875" style="24" bestFit="1" customWidth="1"/>
    <col min="1301" max="1301" width="3.33203125" style="24" bestFit="1" customWidth="1"/>
    <col min="1302" max="1536" width="7.21875" style="24"/>
    <col min="1537" max="1537" width="3.33203125" style="24" bestFit="1" customWidth="1"/>
    <col min="1538" max="1538" width="11.77734375" style="24" bestFit="1" customWidth="1"/>
    <col min="1539" max="1539" width="11" style="24" bestFit="1" customWidth="1"/>
    <col min="1540" max="1540" width="10" style="24" bestFit="1" customWidth="1"/>
    <col min="1541" max="1541" width="11" style="24" bestFit="1" customWidth="1"/>
    <col min="1542" max="1542" width="8.77734375" style="24" bestFit="1" customWidth="1"/>
    <col min="1543" max="1543" width="10" style="24" bestFit="1" customWidth="1"/>
    <col min="1544" max="1544" width="8.5546875" style="24" customWidth="1"/>
    <col min="1545" max="1546" width="8.6640625" style="24" bestFit="1" customWidth="1"/>
    <col min="1547" max="1547" width="11.88671875" style="24" bestFit="1" customWidth="1"/>
    <col min="1548" max="1548" width="15.109375" style="24" customWidth="1"/>
    <col min="1549" max="1549" width="14.109375" style="24" bestFit="1" customWidth="1"/>
    <col min="1550" max="1550" width="10" style="24" bestFit="1" customWidth="1"/>
    <col min="1551" max="1551" width="11" style="24" bestFit="1" customWidth="1"/>
    <col min="1552" max="1553" width="10" style="24" bestFit="1" customWidth="1"/>
    <col min="1554" max="1554" width="11" style="24" bestFit="1" customWidth="1"/>
    <col min="1555" max="1555" width="11.21875" style="24" customWidth="1"/>
    <col min="1556" max="1556" width="11.88671875" style="24" bestFit="1" customWidth="1"/>
    <col min="1557" max="1557" width="3.33203125" style="24" bestFit="1" customWidth="1"/>
    <col min="1558" max="1792" width="7.21875" style="24"/>
    <col min="1793" max="1793" width="3.33203125" style="24" bestFit="1" customWidth="1"/>
    <col min="1794" max="1794" width="11.77734375" style="24" bestFit="1" customWidth="1"/>
    <col min="1795" max="1795" width="11" style="24" bestFit="1" customWidth="1"/>
    <col min="1796" max="1796" width="10" style="24" bestFit="1" customWidth="1"/>
    <col min="1797" max="1797" width="11" style="24" bestFit="1" customWidth="1"/>
    <col min="1798" max="1798" width="8.77734375" style="24" bestFit="1" customWidth="1"/>
    <col min="1799" max="1799" width="10" style="24" bestFit="1" customWidth="1"/>
    <col min="1800" max="1800" width="8.5546875" style="24" customWidth="1"/>
    <col min="1801" max="1802" width="8.6640625" style="24" bestFit="1" customWidth="1"/>
    <col min="1803" max="1803" width="11.88671875" style="24" bestFit="1" customWidth="1"/>
    <col min="1804" max="1804" width="15.109375" style="24" customWidth="1"/>
    <col min="1805" max="1805" width="14.109375" style="24" bestFit="1" customWidth="1"/>
    <col min="1806" max="1806" width="10" style="24" bestFit="1" customWidth="1"/>
    <col min="1807" max="1807" width="11" style="24" bestFit="1" customWidth="1"/>
    <col min="1808" max="1809" width="10" style="24" bestFit="1" customWidth="1"/>
    <col min="1810" max="1810" width="11" style="24" bestFit="1" customWidth="1"/>
    <col min="1811" max="1811" width="11.21875" style="24" customWidth="1"/>
    <col min="1812" max="1812" width="11.88671875" style="24" bestFit="1" customWidth="1"/>
    <col min="1813" max="1813" width="3.33203125" style="24" bestFit="1" customWidth="1"/>
    <col min="1814" max="2048" width="7.21875" style="24"/>
    <col min="2049" max="2049" width="3.33203125" style="24" bestFit="1" customWidth="1"/>
    <col min="2050" max="2050" width="11.77734375" style="24" bestFit="1" customWidth="1"/>
    <col min="2051" max="2051" width="11" style="24" bestFit="1" customWidth="1"/>
    <col min="2052" max="2052" width="10" style="24" bestFit="1" customWidth="1"/>
    <col min="2053" max="2053" width="11" style="24" bestFit="1" customWidth="1"/>
    <col min="2054" max="2054" width="8.77734375" style="24" bestFit="1" customWidth="1"/>
    <col min="2055" max="2055" width="10" style="24" bestFit="1" customWidth="1"/>
    <col min="2056" max="2056" width="8.5546875" style="24" customWidth="1"/>
    <col min="2057" max="2058" width="8.6640625" style="24" bestFit="1" customWidth="1"/>
    <col min="2059" max="2059" width="11.88671875" style="24" bestFit="1" customWidth="1"/>
    <col min="2060" max="2060" width="15.109375" style="24" customWidth="1"/>
    <col min="2061" max="2061" width="14.109375" style="24" bestFit="1" customWidth="1"/>
    <col min="2062" max="2062" width="10" style="24" bestFit="1" customWidth="1"/>
    <col min="2063" max="2063" width="11" style="24" bestFit="1" customWidth="1"/>
    <col min="2064" max="2065" width="10" style="24" bestFit="1" customWidth="1"/>
    <col min="2066" max="2066" width="11" style="24" bestFit="1" customWidth="1"/>
    <col min="2067" max="2067" width="11.21875" style="24" customWidth="1"/>
    <col min="2068" max="2068" width="11.88671875" style="24" bestFit="1" customWidth="1"/>
    <col min="2069" max="2069" width="3.33203125" style="24" bestFit="1" customWidth="1"/>
    <col min="2070" max="2304" width="7.21875" style="24"/>
    <col min="2305" max="2305" width="3.33203125" style="24" bestFit="1" customWidth="1"/>
    <col min="2306" max="2306" width="11.77734375" style="24" bestFit="1" customWidth="1"/>
    <col min="2307" max="2307" width="11" style="24" bestFit="1" customWidth="1"/>
    <col min="2308" max="2308" width="10" style="24" bestFit="1" customWidth="1"/>
    <col min="2309" max="2309" width="11" style="24" bestFit="1" customWidth="1"/>
    <col min="2310" max="2310" width="8.77734375" style="24" bestFit="1" customWidth="1"/>
    <col min="2311" max="2311" width="10" style="24" bestFit="1" customWidth="1"/>
    <col min="2312" max="2312" width="8.5546875" style="24" customWidth="1"/>
    <col min="2313" max="2314" width="8.6640625" style="24" bestFit="1" customWidth="1"/>
    <col min="2315" max="2315" width="11.88671875" style="24" bestFit="1" customWidth="1"/>
    <col min="2316" max="2316" width="15.109375" style="24" customWidth="1"/>
    <col min="2317" max="2317" width="14.109375" style="24" bestFit="1" customWidth="1"/>
    <col min="2318" max="2318" width="10" style="24" bestFit="1" customWidth="1"/>
    <col min="2319" max="2319" width="11" style="24" bestFit="1" customWidth="1"/>
    <col min="2320" max="2321" width="10" style="24" bestFit="1" customWidth="1"/>
    <col min="2322" max="2322" width="11" style="24" bestFit="1" customWidth="1"/>
    <col min="2323" max="2323" width="11.21875" style="24" customWidth="1"/>
    <col min="2324" max="2324" width="11.88671875" style="24" bestFit="1" customWidth="1"/>
    <col min="2325" max="2325" width="3.33203125" style="24" bestFit="1" customWidth="1"/>
    <col min="2326" max="2560" width="7.21875" style="24"/>
    <col min="2561" max="2561" width="3.33203125" style="24" bestFit="1" customWidth="1"/>
    <col min="2562" max="2562" width="11.77734375" style="24" bestFit="1" customWidth="1"/>
    <col min="2563" max="2563" width="11" style="24" bestFit="1" customWidth="1"/>
    <col min="2564" max="2564" width="10" style="24" bestFit="1" customWidth="1"/>
    <col min="2565" max="2565" width="11" style="24" bestFit="1" customWidth="1"/>
    <col min="2566" max="2566" width="8.77734375" style="24" bestFit="1" customWidth="1"/>
    <col min="2567" max="2567" width="10" style="24" bestFit="1" customWidth="1"/>
    <col min="2568" max="2568" width="8.5546875" style="24" customWidth="1"/>
    <col min="2569" max="2570" width="8.6640625" style="24" bestFit="1" customWidth="1"/>
    <col min="2571" max="2571" width="11.88671875" style="24" bestFit="1" customWidth="1"/>
    <col min="2572" max="2572" width="15.109375" style="24" customWidth="1"/>
    <col min="2573" max="2573" width="14.109375" style="24" bestFit="1" customWidth="1"/>
    <col min="2574" max="2574" width="10" style="24" bestFit="1" customWidth="1"/>
    <col min="2575" max="2575" width="11" style="24" bestFit="1" customWidth="1"/>
    <col min="2576" max="2577" width="10" style="24" bestFit="1" customWidth="1"/>
    <col min="2578" max="2578" width="11" style="24" bestFit="1" customWidth="1"/>
    <col min="2579" max="2579" width="11.21875" style="24" customWidth="1"/>
    <col min="2580" max="2580" width="11.88671875" style="24" bestFit="1" customWidth="1"/>
    <col min="2581" max="2581" width="3.33203125" style="24" bestFit="1" customWidth="1"/>
    <col min="2582" max="2816" width="7.21875" style="24"/>
    <col min="2817" max="2817" width="3.33203125" style="24" bestFit="1" customWidth="1"/>
    <col min="2818" max="2818" width="11.77734375" style="24" bestFit="1" customWidth="1"/>
    <col min="2819" max="2819" width="11" style="24" bestFit="1" customWidth="1"/>
    <col min="2820" max="2820" width="10" style="24" bestFit="1" customWidth="1"/>
    <col min="2821" max="2821" width="11" style="24" bestFit="1" customWidth="1"/>
    <col min="2822" max="2822" width="8.77734375" style="24" bestFit="1" customWidth="1"/>
    <col min="2823" max="2823" width="10" style="24" bestFit="1" customWidth="1"/>
    <col min="2824" max="2824" width="8.5546875" style="24" customWidth="1"/>
    <col min="2825" max="2826" width="8.6640625" style="24" bestFit="1" customWidth="1"/>
    <col min="2827" max="2827" width="11.88671875" style="24" bestFit="1" customWidth="1"/>
    <col min="2828" max="2828" width="15.109375" style="24" customWidth="1"/>
    <col min="2829" max="2829" width="14.109375" style="24" bestFit="1" customWidth="1"/>
    <col min="2830" max="2830" width="10" style="24" bestFit="1" customWidth="1"/>
    <col min="2831" max="2831" width="11" style="24" bestFit="1" customWidth="1"/>
    <col min="2832" max="2833" width="10" style="24" bestFit="1" customWidth="1"/>
    <col min="2834" max="2834" width="11" style="24" bestFit="1" customWidth="1"/>
    <col min="2835" max="2835" width="11.21875" style="24" customWidth="1"/>
    <col min="2836" max="2836" width="11.88671875" style="24" bestFit="1" customWidth="1"/>
    <col min="2837" max="2837" width="3.33203125" style="24" bestFit="1" customWidth="1"/>
    <col min="2838" max="3072" width="7.21875" style="24"/>
    <col min="3073" max="3073" width="3.33203125" style="24" bestFit="1" customWidth="1"/>
    <col min="3074" max="3074" width="11.77734375" style="24" bestFit="1" customWidth="1"/>
    <col min="3075" max="3075" width="11" style="24" bestFit="1" customWidth="1"/>
    <col min="3076" max="3076" width="10" style="24" bestFit="1" customWidth="1"/>
    <col min="3077" max="3077" width="11" style="24" bestFit="1" customWidth="1"/>
    <col min="3078" max="3078" width="8.77734375" style="24" bestFit="1" customWidth="1"/>
    <col min="3079" max="3079" width="10" style="24" bestFit="1" customWidth="1"/>
    <col min="3080" max="3080" width="8.5546875" style="24" customWidth="1"/>
    <col min="3081" max="3082" width="8.6640625" style="24" bestFit="1" customWidth="1"/>
    <col min="3083" max="3083" width="11.88671875" style="24" bestFit="1" customWidth="1"/>
    <col min="3084" max="3084" width="15.109375" style="24" customWidth="1"/>
    <col min="3085" max="3085" width="14.109375" style="24" bestFit="1" customWidth="1"/>
    <col min="3086" max="3086" width="10" style="24" bestFit="1" customWidth="1"/>
    <col min="3087" max="3087" width="11" style="24" bestFit="1" customWidth="1"/>
    <col min="3088" max="3089" width="10" style="24" bestFit="1" customWidth="1"/>
    <col min="3090" max="3090" width="11" style="24" bestFit="1" customWidth="1"/>
    <col min="3091" max="3091" width="11.21875" style="24" customWidth="1"/>
    <col min="3092" max="3092" width="11.88671875" style="24" bestFit="1" customWidth="1"/>
    <col min="3093" max="3093" width="3.33203125" style="24" bestFit="1" customWidth="1"/>
    <col min="3094" max="3328" width="7.21875" style="24"/>
    <col min="3329" max="3329" width="3.33203125" style="24" bestFit="1" customWidth="1"/>
    <col min="3330" max="3330" width="11.77734375" style="24" bestFit="1" customWidth="1"/>
    <col min="3331" max="3331" width="11" style="24" bestFit="1" customWidth="1"/>
    <col min="3332" max="3332" width="10" style="24" bestFit="1" customWidth="1"/>
    <col min="3333" max="3333" width="11" style="24" bestFit="1" customWidth="1"/>
    <col min="3334" max="3334" width="8.77734375" style="24" bestFit="1" customWidth="1"/>
    <col min="3335" max="3335" width="10" style="24" bestFit="1" customWidth="1"/>
    <col min="3336" max="3336" width="8.5546875" style="24" customWidth="1"/>
    <col min="3337" max="3338" width="8.6640625" style="24" bestFit="1" customWidth="1"/>
    <col min="3339" max="3339" width="11.88671875" style="24" bestFit="1" customWidth="1"/>
    <col min="3340" max="3340" width="15.109375" style="24" customWidth="1"/>
    <col min="3341" max="3341" width="14.109375" style="24" bestFit="1" customWidth="1"/>
    <col min="3342" max="3342" width="10" style="24" bestFit="1" customWidth="1"/>
    <col min="3343" max="3343" width="11" style="24" bestFit="1" customWidth="1"/>
    <col min="3344" max="3345" width="10" style="24" bestFit="1" customWidth="1"/>
    <col min="3346" max="3346" width="11" style="24" bestFit="1" customWidth="1"/>
    <col min="3347" max="3347" width="11.21875" style="24" customWidth="1"/>
    <col min="3348" max="3348" width="11.88671875" style="24" bestFit="1" customWidth="1"/>
    <col min="3349" max="3349" width="3.33203125" style="24" bestFit="1" customWidth="1"/>
    <col min="3350" max="3584" width="7.21875" style="24"/>
    <col min="3585" max="3585" width="3.33203125" style="24" bestFit="1" customWidth="1"/>
    <col min="3586" max="3586" width="11.77734375" style="24" bestFit="1" customWidth="1"/>
    <col min="3587" max="3587" width="11" style="24" bestFit="1" customWidth="1"/>
    <col min="3588" max="3588" width="10" style="24" bestFit="1" customWidth="1"/>
    <col min="3589" max="3589" width="11" style="24" bestFit="1" customWidth="1"/>
    <col min="3590" max="3590" width="8.77734375" style="24" bestFit="1" customWidth="1"/>
    <col min="3591" max="3591" width="10" style="24" bestFit="1" customWidth="1"/>
    <col min="3592" max="3592" width="8.5546875" style="24" customWidth="1"/>
    <col min="3593" max="3594" width="8.6640625" style="24" bestFit="1" customWidth="1"/>
    <col min="3595" max="3595" width="11.88671875" style="24" bestFit="1" customWidth="1"/>
    <col min="3596" max="3596" width="15.109375" style="24" customWidth="1"/>
    <col min="3597" max="3597" width="14.109375" style="24" bestFit="1" customWidth="1"/>
    <col min="3598" max="3598" width="10" style="24" bestFit="1" customWidth="1"/>
    <col min="3599" max="3599" width="11" style="24" bestFit="1" customWidth="1"/>
    <col min="3600" max="3601" width="10" style="24" bestFit="1" customWidth="1"/>
    <col min="3602" max="3602" width="11" style="24" bestFit="1" customWidth="1"/>
    <col min="3603" max="3603" width="11.21875" style="24" customWidth="1"/>
    <col min="3604" max="3604" width="11.88671875" style="24" bestFit="1" customWidth="1"/>
    <col min="3605" max="3605" width="3.33203125" style="24" bestFit="1" customWidth="1"/>
    <col min="3606" max="3840" width="7.21875" style="24"/>
    <col min="3841" max="3841" width="3.33203125" style="24" bestFit="1" customWidth="1"/>
    <col min="3842" max="3842" width="11.77734375" style="24" bestFit="1" customWidth="1"/>
    <col min="3843" max="3843" width="11" style="24" bestFit="1" customWidth="1"/>
    <col min="3844" max="3844" width="10" style="24" bestFit="1" customWidth="1"/>
    <col min="3845" max="3845" width="11" style="24" bestFit="1" customWidth="1"/>
    <col min="3846" max="3846" width="8.77734375" style="24" bestFit="1" customWidth="1"/>
    <col min="3847" max="3847" width="10" style="24" bestFit="1" customWidth="1"/>
    <col min="3848" max="3848" width="8.5546875" style="24" customWidth="1"/>
    <col min="3849" max="3850" width="8.6640625" style="24" bestFit="1" customWidth="1"/>
    <col min="3851" max="3851" width="11.88671875" style="24" bestFit="1" customWidth="1"/>
    <col min="3852" max="3852" width="15.109375" style="24" customWidth="1"/>
    <col min="3853" max="3853" width="14.109375" style="24" bestFit="1" customWidth="1"/>
    <col min="3854" max="3854" width="10" style="24" bestFit="1" customWidth="1"/>
    <col min="3855" max="3855" width="11" style="24" bestFit="1" customWidth="1"/>
    <col min="3856" max="3857" width="10" style="24" bestFit="1" customWidth="1"/>
    <col min="3858" max="3858" width="11" style="24" bestFit="1" customWidth="1"/>
    <col min="3859" max="3859" width="11.21875" style="24" customWidth="1"/>
    <col min="3860" max="3860" width="11.88671875" style="24" bestFit="1" customWidth="1"/>
    <col min="3861" max="3861" width="3.33203125" style="24" bestFit="1" customWidth="1"/>
    <col min="3862" max="4096" width="7.21875" style="24"/>
    <col min="4097" max="4097" width="3.33203125" style="24" bestFit="1" customWidth="1"/>
    <col min="4098" max="4098" width="11.77734375" style="24" bestFit="1" customWidth="1"/>
    <col min="4099" max="4099" width="11" style="24" bestFit="1" customWidth="1"/>
    <col min="4100" max="4100" width="10" style="24" bestFit="1" customWidth="1"/>
    <col min="4101" max="4101" width="11" style="24" bestFit="1" customWidth="1"/>
    <col min="4102" max="4102" width="8.77734375" style="24" bestFit="1" customWidth="1"/>
    <col min="4103" max="4103" width="10" style="24" bestFit="1" customWidth="1"/>
    <col min="4104" max="4104" width="8.5546875" style="24" customWidth="1"/>
    <col min="4105" max="4106" width="8.6640625" style="24" bestFit="1" customWidth="1"/>
    <col min="4107" max="4107" width="11.88671875" style="24" bestFit="1" customWidth="1"/>
    <col min="4108" max="4108" width="15.109375" style="24" customWidth="1"/>
    <col min="4109" max="4109" width="14.109375" style="24" bestFit="1" customWidth="1"/>
    <col min="4110" max="4110" width="10" style="24" bestFit="1" customWidth="1"/>
    <col min="4111" max="4111" width="11" style="24" bestFit="1" customWidth="1"/>
    <col min="4112" max="4113" width="10" style="24" bestFit="1" customWidth="1"/>
    <col min="4114" max="4114" width="11" style="24" bestFit="1" customWidth="1"/>
    <col min="4115" max="4115" width="11.21875" style="24" customWidth="1"/>
    <col min="4116" max="4116" width="11.88671875" style="24" bestFit="1" customWidth="1"/>
    <col min="4117" max="4117" width="3.33203125" style="24" bestFit="1" customWidth="1"/>
    <col min="4118" max="4352" width="7.21875" style="24"/>
    <col min="4353" max="4353" width="3.33203125" style="24" bestFit="1" customWidth="1"/>
    <col min="4354" max="4354" width="11.77734375" style="24" bestFit="1" customWidth="1"/>
    <col min="4355" max="4355" width="11" style="24" bestFit="1" customWidth="1"/>
    <col min="4356" max="4356" width="10" style="24" bestFit="1" customWidth="1"/>
    <col min="4357" max="4357" width="11" style="24" bestFit="1" customWidth="1"/>
    <col min="4358" max="4358" width="8.77734375" style="24" bestFit="1" customWidth="1"/>
    <col min="4359" max="4359" width="10" style="24" bestFit="1" customWidth="1"/>
    <col min="4360" max="4360" width="8.5546875" style="24" customWidth="1"/>
    <col min="4361" max="4362" width="8.6640625" style="24" bestFit="1" customWidth="1"/>
    <col min="4363" max="4363" width="11.88671875" style="24" bestFit="1" customWidth="1"/>
    <col min="4364" max="4364" width="15.109375" style="24" customWidth="1"/>
    <col min="4365" max="4365" width="14.109375" style="24" bestFit="1" customWidth="1"/>
    <col min="4366" max="4366" width="10" style="24" bestFit="1" customWidth="1"/>
    <col min="4367" max="4367" width="11" style="24" bestFit="1" customWidth="1"/>
    <col min="4368" max="4369" width="10" style="24" bestFit="1" customWidth="1"/>
    <col min="4370" max="4370" width="11" style="24" bestFit="1" customWidth="1"/>
    <col min="4371" max="4371" width="11.21875" style="24" customWidth="1"/>
    <col min="4372" max="4372" width="11.88671875" style="24" bestFit="1" customWidth="1"/>
    <col min="4373" max="4373" width="3.33203125" style="24" bestFit="1" customWidth="1"/>
    <col min="4374" max="4608" width="7.21875" style="24"/>
    <col min="4609" max="4609" width="3.33203125" style="24" bestFit="1" customWidth="1"/>
    <col min="4610" max="4610" width="11.77734375" style="24" bestFit="1" customWidth="1"/>
    <col min="4611" max="4611" width="11" style="24" bestFit="1" customWidth="1"/>
    <col min="4612" max="4612" width="10" style="24" bestFit="1" customWidth="1"/>
    <col min="4613" max="4613" width="11" style="24" bestFit="1" customWidth="1"/>
    <col min="4614" max="4614" width="8.77734375" style="24" bestFit="1" customWidth="1"/>
    <col min="4615" max="4615" width="10" style="24" bestFit="1" customWidth="1"/>
    <col min="4616" max="4616" width="8.5546875" style="24" customWidth="1"/>
    <col min="4617" max="4618" width="8.6640625" style="24" bestFit="1" customWidth="1"/>
    <col min="4619" max="4619" width="11.88671875" style="24" bestFit="1" customWidth="1"/>
    <col min="4620" max="4620" width="15.109375" style="24" customWidth="1"/>
    <col min="4621" max="4621" width="14.109375" style="24" bestFit="1" customWidth="1"/>
    <col min="4622" max="4622" width="10" style="24" bestFit="1" customWidth="1"/>
    <col min="4623" max="4623" width="11" style="24" bestFit="1" customWidth="1"/>
    <col min="4624" max="4625" width="10" style="24" bestFit="1" customWidth="1"/>
    <col min="4626" max="4626" width="11" style="24" bestFit="1" customWidth="1"/>
    <col min="4627" max="4627" width="11.21875" style="24" customWidth="1"/>
    <col min="4628" max="4628" width="11.88671875" style="24" bestFit="1" customWidth="1"/>
    <col min="4629" max="4629" width="3.33203125" style="24" bestFit="1" customWidth="1"/>
    <col min="4630" max="4864" width="7.21875" style="24"/>
    <col min="4865" max="4865" width="3.33203125" style="24" bestFit="1" customWidth="1"/>
    <col min="4866" max="4866" width="11.77734375" style="24" bestFit="1" customWidth="1"/>
    <col min="4867" max="4867" width="11" style="24" bestFit="1" customWidth="1"/>
    <col min="4868" max="4868" width="10" style="24" bestFit="1" customWidth="1"/>
    <col min="4869" max="4869" width="11" style="24" bestFit="1" customWidth="1"/>
    <col min="4870" max="4870" width="8.77734375" style="24" bestFit="1" customWidth="1"/>
    <col min="4871" max="4871" width="10" style="24" bestFit="1" customWidth="1"/>
    <col min="4872" max="4872" width="8.5546875" style="24" customWidth="1"/>
    <col min="4873" max="4874" width="8.6640625" style="24" bestFit="1" customWidth="1"/>
    <col min="4875" max="4875" width="11.88671875" style="24" bestFit="1" customWidth="1"/>
    <col min="4876" max="4876" width="15.109375" style="24" customWidth="1"/>
    <col min="4877" max="4877" width="14.109375" style="24" bestFit="1" customWidth="1"/>
    <col min="4878" max="4878" width="10" style="24" bestFit="1" customWidth="1"/>
    <col min="4879" max="4879" width="11" style="24" bestFit="1" customWidth="1"/>
    <col min="4880" max="4881" width="10" style="24" bestFit="1" customWidth="1"/>
    <col min="4882" max="4882" width="11" style="24" bestFit="1" customWidth="1"/>
    <col min="4883" max="4883" width="11.21875" style="24" customWidth="1"/>
    <col min="4884" max="4884" width="11.88671875" style="24" bestFit="1" customWidth="1"/>
    <col min="4885" max="4885" width="3.33203125" style="24" bestFit="1" customWidth="1"/>
    <col min="4886" max="5120" width="7.21875" style="24"/>
    <col min="5121" max="5121" width="3.33203125" style="24" bestFit="1" customWidth="1"/>
    <col min="5122" max="5122" width="11.77734375" style="24" bestFit="1" customWidth="1"/>
    <col min="5123" max="5123" width="11" style="24" bestFit="1" customWidth="1"/>
    <col min="5124" max="5124" width="10" style="24" bestFit="1" customWidth="1"/>
    <col min="5125" max="5125" width="11" style="24" bestFit="1" customWidth="1"/>
    <col min="5126" max="5126" width="8.77734375" style="24" bestFit="1" customWidth="1"/>
    <col min="5127" max="5127" width="10" style="24" bestFit="1" customWidth="1"/>
    <col min="5128" max="5128" width="8.5546875" style="24" customWidth="1"/>
    <col min="5129" max="5130" width="8.6640625" style="24" bestFit="1" customWidth="1"/>
    <col min="5131" max="5131" width="11.88671875" style="24" bestFit="1" customWidth="1"/>
    <col min="5132" max="5132" width="15.109375" style="24" customWidth="1"/>
    <col min="5133" max="5133" width="14.109375" style="24" bestFit="1" customWidth="1"/>
    <col min="5134" max="5134" width="10" style="24" bestFit="1" customWidth="1"/>
    <col min="5135" max="5135" width="11" style="24" bestFit="1" customWidth="1"/>
    <col min="5136" max="5137" width="10" style="24" bestFit="1" customWidth="1"/>
    <col min="5138" max="5138" width="11" style="24" bestFit="1" customWidth="1"/>
    <col min="5139" max="5139" width="11.21875" style="24" customWidth="1"/>
    <col min="5140" max="5140" width="11.88671875" style="24" bestFit="1" customWidth="1"/>
    <col min="5141" max="5141" width="3.33203125" style="24" bestFit="1" customWidth="1"/>
    <col min="5142" max="5376" width="7.21875" style="24"/>
    <col min="5377" max="5377" width="3.33203125" style="24" bestFit="1" customWidth="1"/>
    <col min="5378" max="5378" width="11.77734375" style="24" bestFit="1" customWidth="1"/>
    <col min="5379" max="5379" width="11" style="24" bestFit="1" customWidth="1"/>
    <col min="5380" max="5380" width="10" style="24" bestFit="1" customWidth="1"/>
    <col min="5381" max="5381" width="11" style="24" bestFit="1" customWidth="1"/>
    <col min="5382" max="5382" width="8.77734375" style="24" bestFit="1" customWidth="1"/>
    <col min="5383" max="5383" width="10" style="24" bestFit="1" customWidth="1"/>
    <col min="5384" max="5384" width="8.5546875" style="24" customWidth="1"/>
    <col min="5385" max="5386" width="8.6640625" style="24" bestFit="1" customWidth="1"/>
    <col min="5387" max="5387" width="11.88671875" style="24" bestFit="1" customWidth="1"/>
    <col min="5388" max="5388" width="15.109375" style="24" customWidth="1"/>
    <col min="5389" max="5389" width="14.109375" style="24" bestFit="1" customWidth="1"/>
    <col min="5390" max="5390" width="10" style="24" bestFit="1" customWidth="1"/>
    <col min="5391" max="5391" width="11" style="24" bestFit="1" customWidth="1"/>
    <col min="5392" max="5393" width="10" style="24" bestFit="1" customWidth="1"/>
    <col min="5394" max="5394" width="11" style="24" bestFit="1" customWidth="1"/>
    <col min="5395" max="5395" width="11.21875" style="24" customWidth="1"/>
    <col min="5396" max="5396" width="11.88671875" style="24" bestFit="1" customWidth="1"/>
    <col min="5397" max="5397" width="3.33203125" style="24" bestFit="1" customWidth="1"/>
    <col min="5398" max="5632" width="7.21875" style="24"/>
    <col min="5633" max="5633" width="3.33203125" style="24" bestFit="1" customWidth="1"/>
    <col min="5634" max="5634" width="11.77734375" style="24" bestFit="1" customWidth="1"/>
    <col min="5635" max="5635" width="11" style="24" bestFit="1" customWidth="1"/>
    <col min="5636" max="5636" width="10" style="24" bestFit="1" customWidth="1"/>
    <col min="5637" max="5637" width="11" style="24" bestFit="1" customWidth="1"/>
    <col min="5638" max="5638" width="8.77734375" style="24" bestFit="1" customWidth="1"/>
    <col min="5639" max="5639" width="10" style="24" bestFit="1" customWidth="1"/>
    <col min="5640" max="5640" width="8.5546875" style="24" customWidth="1"/>
    <col min="5641" max="5642" width="8.6640625" style="24" bestFit="1" customWidth="1"/>
    <col min="5643" max="5643" width="11.88671875" style="24" bestFit="1" customWidth="1"/>
    <col min="5644" max="5644" width="15.109375" style="24" customWidth="1"/>
    <col min="5645" max="5645" width="14.109375" style="24" bestFit="1" customWidth="1"/>
    <col min="5646" max="5646" width="10" style="24" bestFit="1" customWidth="1"/>
    <col min="5647" max="5647" width="11" style="24" bestFit="1" customWidth="1"/>
    <col min="5648" max="5649" width="10" style="24" bestFit="1" customWidth="1"/>
    <col min="5650" max="5650" width="11" style="24" bestFit="1" customWidth="1"/>
    <col min="5651" max="5651" width="11.21875" style="24" customWidth="1"/>
    <col min="5652" max="5652" width="11.88671875" style="24" bestFit="1" customWidth="1"/>
    <col min="5653" max="5653" width="3.33203125" style="24" bestFit="1" customWidth="1"/>
    <col min="5654" max="5888" width="7.21875" style="24"/>
    <col min="5889" max="5889" width="3.33203125" style="24" bestFit="1" customWidth="1"/>
    <col min="5890" max="5890" width="11.77734375" style="24" bestFit="1" customWidth="1"/>
    <col min="5891" max="5891" width="11" style="24" bestFit="1" customWidth="1"/>
    <col min="5892" max="5892" width="10" style="24" bestFit="1" customWidth="1"/>
    <col min="5893" max="5893" width="11" style="24" bestFit="1" customWidth="1"/>
    <col min="5894" max="5894" width="8.77734375" style="24" bestFit="1" customWidth="1"/>
    <col min="5895" max="5895" width="10" style="24" bestFit="1" customWidth="1"/>
    <col min="5896" max="5896" width="8.5546875" style="24" customWidth="1"/>
    <col min="5897" max="5898" width="8.6640625" style="24" bestFit="1" customWidth="1"/>
    <col min="5899" max="5899" width="11.88671875" style="24" bestFit="1" customWidth="1"/>
    <col min="5900" max="5900" width="15.109375" style="24" customWidth="1"/>
    <col min="5901" max="5901" width="14.109375" style="24" bestFit="1" customWidth="1"/>
    <col min="5902" max="5902" width="10" style="24" bestFit="1" customWidth="1"/>
    <col min="5903" max="5903" width="11" style="24" bestFit="1" customWidth="1"/>
    <col min="5904" max="5905" width="10" style="24" bestFit="1" customWidth="1"/>
    <col min="5906" max="5906" width="11" style="24" bestFit="1" customWidth="1"/>
    <col min="5907" max="5907" width="11.21875" style="24" customWidth="1"/>
    <col min="5908" max="5908" width="11.88671875" style="24" bestFit="1" customWidth="1"/>
    <col min="5909" max="5909" width="3.33203125" style="24" bestFit="1" customWidth="1"/>
    <col min="5910" max="6144" width="7.21875" style="24"/>
    <col min="6145" max="6145" width="3.33203125" style="24" bestFit="1" customWidth="1"/>
    <col min="6146" max="6146" width="11.77734375" style="24" bestFit="1" customWidth="1"/>
    <col min="6147" max="6147" width="11" style="24" bestFit="1" customWidth="1"/>
    <col min="6148" max="6148" width="10" style="24" bestFit="1" customWidth="1"/>
    <col min="6149" max="6149" width="11" style="24" bestFit="1" customWidth="1"/>
    <col min="6150" max="6150" width="8.77734375" style="24" bestFit="1" customWidth="1"/>
    <col min="6151" max="6151" width="10" style="24" bestFit="1" customWidth="1"/>
    <col min="6152" max="6152" width="8.5546875" style="24" customWidth="1"/>
    <col min="6153" max="6154" width="8.6640625" style="24" bestFit="1" customWidth="1"/>
    <col min="6155" max="6155" width="11.88671875" style="24" bestFit="1" customWidth="1"/>
    <col min="6156" max="6156" width="15.109375" style="24" customWidth="1"/>
    <col min="6157" max="6157" width="14.109375" style="24" bestFit="1" customWidth="1"/>
    <col min="6158" max="6158" width="10" style="24" bestFit="1" customWidth="1"/>
    <col min="6159" max="6159" width="11" style="24" bestFit="1" customWidth="1"/>
    <col min="6160" max="6161" width="10" style="24" bestFit="1" customWidth="1"/>
    <col min="6162" max="6162" width="11" style="24" bestFit="1" customWidth="1"/>
    <col min="6163" max="6163" width="11.21875" style="24" customWidth="1"/>
    <col min="6164" max="6164" width="11.88671875" style="24" bestFit="1" customWidth="1"/>
    <col min="6165" max="6165" width="3.33203125" style="24" bestFit="1" customWidth="1"/>
    <col min="6166" max="6400" width="7.21875" style="24"/>
    <col min="6401" max="6401" width="3.33203125" style="24" bestFit="1" customWidth="1"/>
    <col min="6402" max="6402" width="11.77734375" style="24" bestFit="1" customWidth="1"/>
    <col min="6403" max="6403" width="11" style="24" bestFit="1" customWidth="1"/>
    <col min="6404" max="6404" width="10" style="24" bestFit="1" customWidth="1"/>
    <col min="6405" max="6405" width="11" style="24" bestFit="1" customWidth="1"/>
    <col min="6406" max="6406" width="8.77734375" style="24" bestFit="1" customWidth="1"/>
    <col min="6407" max="6407" width="10" style="24" bestFit="1" customWidth="1"/>
    <col min="6408" max="6408" width="8.5546875" style="24" customWidth="1"/>
    <col min="6409" max="6410" width="8.6640625" style="24" bestFit="1" customWidth="1"/>
    <col min="6411" max="6411" width="11.88671875" style="24" bestFit="1" customWidth="1"/>
    <col min="6412" max="6412" width="15.109375" style="24" customWidth="1"/>
    <col min="6413" max="6413" width="14.109375" style="24" bestFit="1" customWidth="1"/>
    <col min="6414" max="6414" width="10" style="24" bestFit="1" customWidth="1"/>
    <col min="6415" max="6415" width="11" style="24" bestFit="1" customWidth="1"/>
    <col min="6416" max="6417" width="10" style="24" bestFit="1" customWidth="1"/>
    <col min="6418" max="6418" width="11" style="24" bestFit="1" customWidth="1"/>
    <col min="6419" max="6419" width="11.21875" style="24" customWidth="1"/>
    <col min="6420" max="6420" width="11.88671875" style="24" bestFit="1" customWidth="1"/>
    <col min="6421" max="6421" width="3.33203125" style="24" bestFit="1" customWidth="1"/>
    <col min="6422" max="6656" width="7.21875" style="24"/>
    <col min="6657" max="6657" width="3.33203125" style="24" bestFit="1" customWidth="1"/>
    <col min="6658" max="6658" width="11.77734375" style="24" bestFit="1" customWidth="1"/>
    <col min="6659" max="6659" width="11" style="24" bestFit="1" customWidth="1"/>
    <col min="6660" max="6660" width="10" style="24" bestFit="1" customWidth="1"/>
    <col min="6661" max="6661" width="11" style="24" bestFit="1" customWidth="1"/>
    <col min="6662" max="6662" width="8.77734375" style="24" bestFit="1" customWidth="1"/>
    <col min="6663" max="6663" width="10" style="24" bestFit="1" customWidth="1"/>
    <col min="6664" max="6664" width="8.5546875" style="24" customWidth="1"/>
    <col min="6665" max="6666" width="8.6640625" style="24" bestFit="1" customWidth="1"/>
    <col min="6667" max="6667" width="11.88671875" style="24" bestFit="1" customWidth="1"/>
    <col min="6668" max="6668" width="15.109375" style="24" customWidth="1"/>
    <col min="6669" max="6669" width="14.109375" style="24" bestFit="1" customWidth="1"/>
    <col min="6670" max="6670" width="10" style="24" bestFit="1" customWidth="1"/>
    <col min="6671" max="6671" width="11" style="24" bestFit="1" customWidth="1"/>
    <col min="6672" max="6673" width="10" style="24" bestFit="1" customWidth="1"/>
    <col min="6674" max="6674" width="11" style="24" bestFit="1" customWidth="1"/>
    <col min="6675" max="6675" width="11.21875" style="24" customWidth="1"/>
    <col min="6676" max="6676" width="11.88671875" style="24" bestFit="1" customWidth="1"/>
    <col min="6677" max="6677" width="3.33203125" style="24" bestFit="1" customWidth="1"/>
    <col min="6678" max="6912" width="7.21875" style="24"/>
    <col min="6913" max="6913" width="3.33203125" style="24" bestFit="1" customWidth="1"/>
    <col min="6914" max="6914" width="11.77734375" style="24" bestFit="1" customWidth="1"/>
    <col min="6915" max="6915" width="11" style="24" bestFit="1" customWidth="1"/>
    <col min="6916" max="6916" width="10" style="24" bestFit="1" customWidth="1"/>
    <col min="6917" max="6917" width="11" style="24" bestFit="1" customWidth="1"/>
    <col min="6918" max="6918" width="8.77734375" style="24" bestFit="1" customWidth="1"/>
    <col min="6919" max="6919" width="10" style="24" bestFit="1" customWidth="1"/>
    <col min="6920" max="6920" width="8.5546875" style="24" customWidth="1"/>
    <col min="6921" max="6922" width="8.6640625" style="24" bestFit="1" customWidth="1"/>
    <col min="6923" max="6923" width="11.88671875" style="24" bestFit="1" customWidth="1"/>
    <col min="6924" max="6924" width="15.109375" style="24" customWidth="1"/>
    <col min="6925" max="6925" width="14.109375" style="24" bestFit="1" customWidth="1"/>
    <col min="6926" max="6926" width="10" style="24" bestFit="1" customWidth="1"/>
    <col min="6927" max="6927" width="11" style="24" bestFit="1" customWidth="1"/>
    <col min="6928" max="6929" width="10" style="24" bestFit="1" customWidth="1"/>
    <col min="6930" max="6930" width="11" style="24" bestFit="1" customWidth="1"/>
    <col min="6931" max="6931" width="11.21875" style="24" customWidth="1"/>
    <col min="6932" max="6932" width="11.88671875" style="24" bestFit="1" customWidth="1"/>
    <col min="6933" max="6933" width="3.33203125" style="24" bestFit="1" customWidth="1"/>
    <col min="6934" max="7168" width="7.21875" style="24"/>
    <col min="7169" max="7169" width="3.33203125" style="24" bestFit="1" customWidth="1"/>
    <col min="7170" max="7170" width="11.77734375" style="24" bestFit="1" customWidth="1"/>
    <col min="7171" max="7171" width="11" style="24" bestFit="1" customWidth="1"/>
    <col min="7172" max="7172" width="10" style="24" bestFit="1" customWidth="1"/>
    <col min="7173" max="7173" width="11" style="24" bestFit="1" customWidth="1"/>
    <col min="7174" max="7174" width="8.77734375" style="24" bestFit="1" customWidth="1"/>
    <col min="7175" max="7175" width="10" style="24" bestFit="1" customWidth="1"/>
    <col min="7176" max="7176" width="8.5546875" style="24" customWidth="1"/>
    <col min="7177" max="7178" width="8.6640625" style="24" bestFit="1" customWidth="1"/>
    <col min="7179" max="7179" width="11.88671875" style="24" bestFit="1" customWidth="1"/>
    <col min="7180" max="7180" width="15.109375" style="24" customWidth="1"/>
    <col min="7181" max="7181" width="14.109375" style="24" bestFit="1" customWidth="1"/>
    <col min="7182" max="7182" width="10" style="24" bestFit="1" customWidth="1"/>
    <col min="7183" max="7183" width="11" style="24" bestFit="1" customWidth="1"/>
    <col min="7184" max="7185" width="10" style="24" bestFit="1" customWidth="1"/>
    <col min="7186" max="7186" width="11" style="24" bestFit="1" customWidth="1"/>
    <col min="7187" max="7187" width="11.21875" style="24" customWidth="1"/>
    <col min="7188" max="7188" width="11.88671875" style="24" bestFit="1" customWidth="1"/>
    <col min="7189" max="7189" width="3.33203125" style="24" bestFit="1" customWidth="1"/>
    <col min="7190" max="7424" width="7.21875" style="24"/>
    <col min="7425" max="7425" width="3.33203125" style="24" bestFit="1" customWidth="1"/>
    <col min="7426" max="7426" width="11.77734375" style="24" bestFit="1" customWidth="1"/>
    <col min="7427" max="7427" width="11" style="24" bestFit="1" customWidth="1"/>
    <col min="7428" max="7428" width="10" style="24" bestFit="1" customWidth="1"/>
    <col min="7429" max="7429" width="11" style="24" bestFit="1" customWidth="1"/>
    <col min="7430" max="7430" width="8.77734375" style="24" bestFit="1" customWidth="1"/>
    <col min="7431" max="7431" width="10" style="24" bestFit="1" customWidth="1"/>
    <col min="7432" max="7432" width="8.5546875" style="24" customWidth="1"/>
    <col min="7433" max="7434" width="8.6640625" style="24" bestFit="1" customWidth="1"/>
    <col min="7435" max="7435" width="11.88671875" style="24" bestFit="1" customWidth="1"/>
    <col min="7436" max="7436" width="15.109375" style="24" customWidth="1"/>
    <col min="7437" max="7437" width="14.109375" style="24" bestFit="1" customWidth="1"/>
    <col min="7438" max="7438" width="10" style="24" bestFit="1" customWidth="1"/>
    <col min="7439" max="7439" width="11" style="24" bestFit="1" customWidth="1"/>
    <col min="7440" max="7441" width="10" style="24" bestFit="1" customWidth="1"/>
    <col min="7442" max="7442" width="11" style="24" bestFit="1" customWidth="1"/>
    <col min="7443" max="7443" width="11.21875" style="24" customWidth="1"/>
    <col min="7444" max="7444" width="11.88671875" style="24" bestFit="1" customWidth="1"/>
    <col min="7445" max="7445" width="3.33203125" style="24" bestFit="1" customWidth="1"/>
    <col min="7446" max="7680" width="7.21875" style="24"/>
    <col min="7681" max="7681" width="3.33203125" style="24" bestFit="1" customWidth="1"/>
    <col min="7682" max="7682" width="11.77734375" style="24" bestFit="1" customWidth="1"/>
    <col min="7683" max="7683" width="11" style="24" bestFit="1" customWidth="1"/>
    <col min="7684" max="7684" width="10" style="24" bestFit="1" customWidth="1"/>
    <col min="7685" max="7685" width="11" style="24" bestFit="1" customWidth="1"/>
    <col min="7686" max="7686" width="8.77734375" style="24" bestFit="1" customWidth="1"/>
    <col min="7687" max="7687" width="10" style="24" bestFit="1" customWidth="1"/>
    <col min="7688" max="7688" width="8.5546875" style="24" customWidth="1"/>
    <col min="7689" max="7690" width="8.6640625" style="24" bestFit="1" customWidth="1"/>
    <col min="7691" max="7691" width="11.88671875" style="24" bestFit="1" customWidth="1"/>
    <col min="7692" max="7692" width="15.109375" style="24" customWidth="1"/>
    <col min="7693" max="7693" width="14.109375" style="24" bestFit="1" customWidth="1"/>
    <col min="7694" max="7694" width="10" style="24" bestFit="1" customWidth="1"/>
    <col min="7695" max="7695" width="11" style="24" bestFit="1" customWidth="1"/>
    <col min="7696" max="7697" width="10" style="24" bestFit="1" customWidth="1"/>
    <col min="7698" max="7698" width="11" style="24" bestFit="1" customWidth="1"/>
    <col min="7699" max="7699" width="11.21875" style="24" customWidth="1"/>
    <col min="7700" max="7700" width="11.88671875" style="24" bestFit="1" customWidth="1"/>
    <col min="7701" max="7701" width="3.33203125" style="24" bestFit="1" customWidth="1"/>
    <col min="7702" max="7936" width="7.21875" style="24"/>
    <col min="7937" max="7937" width="3.33203125" style="24" bestFit="1" customWidth="1"/>
    <col min="7938" max="7938" width="11.77734375" style="24" bestFit="1" customWidth="1"/>
    <col min="7939" max="7939" width="11" style="24" bestFit="1" customWidth="1"/>
    <col min="7940" max="7940" width="10" style="24" bestFit="1" customWidth="1"/>
    <col min="7941" max="7941" width="11" style="24" bestFit="1" customWidth="1"/>
    <col min="7942" max="7942" width="8.77734375" style="24" bestFit="1" customWidth="1"/>
    <col min="7943" max="7943" width="10" style="24" bestFit="1" customWidth="1"/>
    <col min="7944" max="7944" width="8.5546875" style="24" customWidth="1"/>
    <col min="7945" max="7946" width="8.6640625" style="24" bestFit="1" customWidth="1"/>
    <col min="7947" max="7947" width="11.88671875" style="24" bestFit="1" customWidth="1"/>
    <col min="7948" max="7948" width="15.109375" style="24" customWidth="1"/>
    <col min="7949" max="7949" width="14.109375" style="24" bestFit="1" customWidth="1"/>
    <col min="7950" max="7950" width="10" style="24" bestFit="1" customWidth="1"/>
    <col min="7951" max="7951" width="11" style="24" bestFit="1" customWidth="1"/>
    <col min="7952" max="7953" width="10" style="24" bestFit="1" customWidth="1"/>
    <col min="7954" max="7954" width="11" style="24" bestFit="1" customWidth="1"/>
    <col min="7955" max="7955" width="11.21875" style="24" customWidth="1"/>
    <col min="7956" max="7956" width="11.88671875" style="24" bestFit="1" customWidth="1"/>
    <col min="7957" max="7957" width="3.33203125" style="24" bestFit="1" customWidth="1"/>
    <col min="7958" max="8192" width="7.21875" style="24"/>
    <col min="8193" max="8193" width="3.33203125" style="24" bestFit="1" customWidth="1"/>
    <col min="8194" max="8194" width="11.77734375" style="24" bestFit="1" customWidth="1"/>
    <col min="8195" max="8195" width="11" style="24" bestFit="1" customWidth="1"/>
    <col min="8196" max="8196" width="10" style="24" bestFit="1" customWidth="1"/>
    <col min="8197" max="8197" width="11" style="24" bestFit="1" customWidth="1"/>
    <col min="8198" max="8198" width="8.77734375" style="24" bestFit="1" customWidth="1"/>
    <col min="8199" max="8199" width="10" style="24" bestFit="1" customWidth="1"/>
    <col min="8200" max="8200" width="8.5546875" style="24" customWidth="1"/>
    <col min="8201" max="8202" width="8.6640625" style="24" bestFit="1" customWidth="1"/>
    <col min="8203" max="8203" width="11.88671875" style="24" bestFit="1" customWidth="1"/>
    <col min="8204" max="8204" width="15.109375" style="24" customWidth="1"/>
    <col min="8205" max="8205" width="14.109375" style="24" bestFit="1" customWidth="1"/>
    <col min="8206" max="8206" width="10" style="24" bestFit="1" customWidth="1"/>
    <col min="8207" max="8207" width="11" style="24" bestFit="1" customWidth="1"/>
    <col min="8208" max="8209" width="10" style="24" bestFit="1" customWidth="1"/>
    <col min="8210" max="8210" width="11" style="24" bestFit="1" customWidth="1"/>
    <col min="8211" max="8211" width="11.21875" style="24" customWidth="1"/>
    <col min="8212" max="8212" width="11.88671875" style="24" bestFit="1" customWidth="1"/>
    <col min="8213" max="8213" width="3.33203125" style="24" bestFit="1" customWidth="1"/>
    <col min="8214" max="8448" width="7.21875" style="24"/>
    <col min="8449" max="8449" width="3.33203125" style="24" bestFit="1" customWidth="1"/>
    <col min="8450" max="8450" width="11.77734375" style="24" bestFit="1" customWidth="1"/>
    <col min="8451" max="8451" width="11" style="24" bestFit="1" customWidth="1"/>
    <col min="8452" max="8452" width="10" style="24" bestFit="1" customWidth="1"/>
    <col min="8453" max="8453" width="11" style="24" bestFit="1" customWidth="1"/>
    <col min="8454" max="8454" width="8.77734375" style="24" bestFit="1" customWidth="1"/>
    <col min="8455" max="8455" width="10" style="24" bestFit="1" customWidth="1"/>
    <col min="8456" max="8456" width="8.5546875" style="24" customWidth="1"/>
    <col min="8457" max="8458" width="8.6640625" style="24" bestFit="1" customWidth="1"/>
    <col min="8459" max="8459" width="11.88671875" style="24" bestFit="1" customWidth="1"/>
    <col min="8460" max="8460" width="15.109375" style="24" customWidth="1"/>
    <col min="8461" max="8461" width="14.109375" style="24" bestFit="1" customWidth="1"/>
    <col min="8462" max="8462" width="10" style="24" bestFit="1" customWidth="1"/>
    <col min="8463" max="8463" width="11" style="24" bestFit="1" customWidth="1"/>
    <col min="8464" max="8465" width="10" style="24" bestFit="1" customWidth="1"/>
    <col min="8466" max="8466" width="11" style="24" bestFit="1" customWidth="1"/>
    <col min="8467" max="8467" width="11.21875" style="24" customWidth="1"/>
    <col min="8468" max="8468" width="11.88671875" style="24" bestFit="1" customWidth="1"/>
    <col min="8469" max="8469" width="3.33203125" style="24" bestFit="1" customWidth="1"/>
    <col min="8470" max="8704" width="7.21875" style="24"/>
    <col min="8705" max="8705" width="3.33203125" style="24" bestFit="1" customWidth="1"/>
    <col min="8706" max="8706" width="11.77734375" style="24" bestFit="1" customWidth="1"/>
    <col min="8707" max="8707" width="11" style="24" bestFit="1" customWidth="1"/>
    <col min="8708" max="8708" width="10" style="24" bestFit="1" customWidth="1"/>
    <col min="8709" max="8709" width="11" style="24" bestFit="1" customWidth="1"/>
    <col min="8710" max="8710" width="8.77734375" style="24" bestFit="1" customWidth="1"/>
    <col min="8711" max="8711" width="10" style="24" bestFit="1" customWidth="1"/>
    <col min="8712" max="8712" width="8.5546875" style="24" customWidth="1"/>
    <col min="8713" max="8714" width="8.6640625" style="24" bestFit="1" customWidth="1"/>
    <col min="8715" max="8715" width="11.88671875" style="24" bestFit="1" customWidth="1"/>
    <col min="8716" max="8716" width="15.109375" style="24" customWidth="1"/>
    <col min="8717" max="8717" width="14.109375" style="24" bestFit="1" customWidth="1"/>
    <col min="8718" max="8718" width="10" style="24" bestFit="1" customWidth="1"/>
    <col min="8719" max="8719" width="11" style="24" bestFit="1" customWidth="1"/>
    <col min="8720" max="8721" width="10" style="24" bestFit="1" customWidth="1"/>
    <col min="8722" max="8722" width="11" style="24" bestFit="1" customWidth="1"/>
    <col min="8723" max="8723" width="11.21875" style="24" customWidth="1"/>
    <col min="8724" max="8724" width="11.88671875" style="24" bestFit="1" customWidth="1"/>
    <col min="8725" max="8725" width="3.33203125" style="24" bestFit="1" customWidth="1"/>
    <col min="8726" max="8960" width="7.21875" style="24"/>
    <col min="8961" max="8961" width="3.33203125" style="24" bestFit="1" customWidth="1"/>
    <col min="8962" max="8962" width="11.77734375" style="24" bestFit="1" customWidth="1"/>
    <col min="8963" max="8963" width="11" style="24" bestFit="1" customWidth="1"/>
    <col min="8964" max="8964" width="10" style="24" bestFit="1" customWidth="1"/>
    <col min="8965" max="8965" width="11" style="24" bestFit="1" customWidth="1"/>
    <col min="8966" max="8966" width="8.77734375" style="24" bestFit="1" customWidth="1"/>
    <col min="8967" max="8967" width="10" style="24" bestFit="1" customWidth="1"/>
    <col min="8968" max="8968" width="8.5546875" style="24" customWidth="1"/>
    <col min="8969" max="8970" width="8.6640625" style="24" bestFit="1" customWidth="1"/>
    <col min="8971" max="8971" width="11.88671875" style="24" bestFit="1" customWidth="1"/>
    <col min="8972" max="8972" width="15.109375" style="24" customWidth="1"/>
    <col min="8973" max="8973" width="14.109375" style="24" bestFit="1" customWidth="1"/>
    <col min="8974" max="8974" width="10" style="24" bestFit="1" customWidth="1"/>
    <col min="8975" max="8975" width="11" style="24" bestFit="1" customWidth="1"/>
    <col min="8976" max="8977" width="10" style="24" bestFit="1" customWidth="1"/>
    <col min="8978" max="8978" width="11" style="24" bestFit="1" customWidth="1"/>
    <col min="8979" max="8979" width="11.21875" style="24" customWidth="1"/>
    <col min="8980" max="8980" width="11.88671875" style="24" bestFit="1" customWidth="1"/>
    <col min="8981" max="8981" width="3.33203125" style="24" bestFit="1" customWidth="1"/>
    <col min="8982" max="9216" width="7.21875" style="24"/>
    <col min="9217" max="9217" width="3.33203125" style="24" bestFit="1" customWidth="1"/>
    <col min="9218" max="9218" width="11.77734375" style="24" bestFit="1" customWidth="1"/>
    <col min="9219" max="9219" width="11" style="24" bestFit="1" customWidth="1"/>
    <col min="9220" max="9220" width="10" style="24" bestFit="1" customWidth="1"/>
    <col min="9221" max="9221" width="11" style="24" bestFit="1" customWidth="1"/>
    <col min="9222" max="9222" width="8.77734375" style="24" bestFit="1" customWidth="1"/>
    <col min="9223" max="9223" width="10" style="24" bestFit="1" customWidth="1"/>
    <col min="9224" max="9224" width="8.5546875" style="24" customWidth="1"/>
    <col min="9225" max="9226" width="8.6640625" style="24" bestFit="1" customWidth="1"/>
    <col min="9227" max="9227" width="11.88671875" style="24" bestFit="1" customWidth="1"/>
    <col min="9228" max="9228" width="15.109375" style="24" customWidth="1"/>
    <col min="9229" max="9229" width="14.109375" style="24" bestFit="1" customWidth="1"/>
    <col min="9230" max="9230" width="10" style="24" bestFit="1" customWidth="1"/>
    <col min="9231" max="9231" width="11" style="24" bestFit="1" customWidth="1"/>
    <col min="9232" max="9233" width="10" style="24" bestFit="1" customWidth="1"/>
    <col min="9234" max="9234" width="11" style="24" bestFit="1" customWidth="1"/>
    <col min="9235" max="9235" width="11.21875" style="24" customWidth="1"/>
    <col min="9236" max="9236" width="11.88671875" style="24" bestFit="1" customWidth="1"/>
    <col min="9237" max="9237" width="3.33203125" style="24" bestFit="1" customWidth="1"/>
    <col min="9238" max="9472" width="7.21875" style="24"/>
    <col min="9473" max="9473" width="3.33203125" style="24" bestFit="1" customWidth="1"/>
    <col min="9474" max="9474" width="11.77734375" style="24" bestFit="1" customWidth="1"/>
    <col min="9475" max="9475" width="11" style="24" bestFit="1" customWidth="1"/>
    <col min="9476" max="9476" width="10" style="24" bestFit="1" customWidth="1"/>
    <col min="9477" max="9477" width="11" style="24" bestFit="1" customWidth="1"/>
    <col min="9478" max="9478" width="8.77734375" style="24" bestFit="1" customWidth="1"/>
    <col min="9479" max="9479" width="10" style="24" bestFit="1" customWidth="1"/>
    <col min="9480" max="9480" width="8.5546875" style="24" customWidth="1"/>
    <col min="9481" max="9482" width="8.6640625" style="24" bestFit="1" customWidth="1"/>
    <col min="9483" max="9483" width="11.88671875" style="24" bestFit="1" customWidth="1"/>
    <col min="9484" max="9484" width="15.109375" style="24" customWidth="1"/>
    <col min="9485" max="9485" width="14.109375" style="24" bestFit="1" customWidth="1"/>
    <col min="9486" max="9486" width="10" style="24" bestFit="1" customWidth="1"/>
    <col min="9487" max="9487" width="11" style="24" bestFit="1" customWidth="1"/>
    <col min="9488" max="9489" width="10" style="24" bestFit="1" customWidth="1"/>
    <col min="9490" max="9490" width="11" style="24" bestFit="1" customWidth="1"/>
    <col min="9491" max="9491" width="11.21875" style="24" customWidth="1"/>
    <col min="9492" max="9492" width="11.88671875" style="24" bestFit="1" customWidth="1"/>
    <col min="9493" max="9493" width="3.33203125" style="24" bestFit="1" customWidth="1"/>
    <col min="9494" max="9728" width="7.21875" style="24"/>
    <col min="9729" max="9729" width="3.33203125" style="24" bestFit="1" customWidth="1"/>
    <col min="9730" max="9730" width="11.77734375" style="24" bestFit="1" customWidth="1"/>
    <col min="9731" max="9731" width="11" style="24" bestFit="1" customWidth="1"/>
    <col min="9732" max="9732" width="10" style="24" bestFit="1" customWidth="1"/>
    <col min="9733" max="9733" width="11" style="24" bestFit="1" customWidth="1"/>
    <col min="9734" max="9734" width="8.77734375" style="24" bestFit="1" customWidth="1"/>
    <col min="9735" max="9735" width="10" style="24" bestFit="1" customWidth="1"/>
    <col min="9736" max="9736" width="8.5546875" style="24" customWidth="1"/>
    <col min="9737" max="9738" width="8.6640625" style="24" bestFit="1" customWidth="1"/>
    <col min="9739" max="9739" width="11.88671875" style="24" bestFit="1" customWidth="1"/>
    <col min="9740" max="9740" width="15.109375" style="24" customWidth="1"/>
    <col min="9741" max="9741" width="14.109375" style="24" bestFit="1" customWidth="1"/>
    <col min="9742" max="9742" width="10" style="24" bestFit="1" customWidth="1"/>
    <col min="9743" max="9743" width="11" style="24" bestFit="1" customWidth="1"/>
    <col min="9744" max="9745" width="10" style="24" bestFit="1" customWidth="1"/>
    <col min="9746" max="9746" width="11" style="24" bestFit="1" customWidth="1"/>
    <col min="9747" max="9747" width="11.21875" style="24" customWidth="1"/>
    <col min="9748" max="9748" width="11.88671875" style="24" bestFit="1" customWidth="1"/>
    <col min="9749" max="9749" width="3.33203125" style="24" bestFit="1" customWidth="1"/>
    <col min="9750" max="9984" width="7.21875" style="24"/>
    <col min="9985" max="9985" width="3.33203125" style="24" bestFit="1" customWidth="1"/>
    <col min="9986" max="9986" width="11.77734375" style="24" bestFit="1" customWidth="1"/>
    <col min="9987" max="9987" width="11" style="24" bestFit="1" customWidth="1"/>
    <col min="9988" max="9988" width="10" style="24" bestFit="1" customWidth="1"/>
    <col min="9989" max="9989" width="11" style="24" bestFit="1" customWidth="1"/>
    <col min="9990" max="9990" width="8.77734375" style="24" bestFit="1" customWidth="1"/>
    <col min="9991" max="9991" width="10" style="24" bestFit="1" customWidth="1"/>
    <col min="9992" max="9992" width="8.5546875" style="24" customWidth="1"/>
    <col min="9993" max="9994" width="8.6640625" style="24" bestFit="1" customWidth="1"/>
    <col min="9995" max="9995" width="11.88671875" style="24" bestFit="1" customWidth="1"/>
    <col min="9996" max="9996" width="15.109375" style="24" customWidth="1"/>
    <col min="9997" max="9997" width="14.109375" style="24" bestFit="1" customWidth="1"/>
    <col min="9998" max="9998" width="10" style="24" bestFit="1" customWidth="1"/>
    <col min="9999" max="9999" width="11" style="24" bestFit="1" customWidth="1"/>
    <col min="10000" max="10001" width="10" style="24" bestFit="1" customWidth="1"/>
    <col min="10002" max="10002" width="11" style="24" bestFit="1" customWidth="1"/>
    <col min="10003" max="10003" width="11.21875" style="24" customWidth="1"/>
    <col min="10004" max="10004" width="11.88671875" style="24" bestFit="1" customWidth="1"/>
    <col min="10005" max="10005" width="3.33203125" style="24" bestFit="1" customWidth="1"/>
    <col min="10006" max="10240" width="7.21875" style="24"/>
    <col min="10241" max="10241" width="3.33203125" style="24" bestFit="1" customWidth="1"/>
    <col min="10242" max="10242" width="11.77734375" style="24" bestFit="1" customWidth="1"/>
    <col min="10243" max="10243" width="11" style="24" bestFit="1" customWidth="1"/>
    <col min="10244" max="10244" width="10" style="24" bestFit="1" customWidth="1"/>
    <col min="10245" max="10245" width="11" style="24" bestFit="1" customWidth="1"/>
    <col min="10246" max="10246" width="8.77734375" style="24" bestFit="1" customWidth="1"/>
    <col min="10247" max="10247" width="10" style="24" bestFit="1" customWidth="1"/>
    <col min="10248" max="10248" width="8.5546875" style="24" customWidth="1"/>
    <col min="10249" max="10250" width="8.6640625" style="24" bestFit="1" customWidth="1"/>
    <col min="10251" max="10251" width="11.88671875" style="24" bestFit="1" customWidth="1"/>
    <col min="10252" max="10252" width="15.109375" style="24" customWidth="1"/>
    <col min="10253" max="10253" width="14.109375" style="24" bestFit="1" customWidth="1"/>
    <col min="10254" max="10254" width="10" style="24" bestFit="1" customWidth="1"/>
    <col min="10255" max="10255" width="11" style="24" bestFit="1" customWidth="1"/>
    <col min="10256" max="10257" width="10" style="24" bestFit="1" customWidth="1"/>
    <col min="10258" max="10258" width="11" style="24" bestFit="1" customWidth="1"/>
    <col min="10259" max="10259" width="11.21875" style="24" customWidth="1"/>
    <col min="10260" max="10260" width="11.88671875" style="24" bestFit="1" customWidth="1"/>
    <col min="10261" max="10261" width="3.33203125" style="24" bestFit="1" customWidth="1"/>
    <col min="10262" max="10496" width="7.21875" style="24"/>
    <col min="10497" max="10497" width="3.33203125" style="24" bestFit="1" customWidth="1"/>
    <col min="10498" max="10498" width="11.77734375" style="24" bestFit="1" customWidth="1"/>
    <col min="10499" max="10499" width="11" style="24" bestFit="1" customWidth="1"/>
    <col min="10500" max="10500" width="10" style="24" bestFit="1" customWidth="1"/>
    <col min="10501" max="10501" width="11" style="24" bestFit="1" customWidth="1"/>
    <col min="10502" max="10502" width="8.77734375" style="24" bestFit="1" customWidth="1"/>
    <col min="10503" max="10503" width="10" style="24" bestFit="1" customWidth="1"/>
    <col min="10504" max="10504" width="8.5546875" style="24" customWidth="1"/>
    <col min="10505" max="10506" width="8.6640625" style="24" bestFit="1" customWidth="1"/>
    <col min="10507" max="10507" width="11.88671875" style="24" bestFit="1" customWidth="1"/>
    <col min="10508" max="10508" width="15.109375" style="24" customWidth="1"/>
    <col min="10509" max="10509" width="14.109375" style="24" bestFit="1" customWidth="1"/>
    <col min="10510" max="10510" width="10" style="24" bestFit="1" customWidth="1"/>
    <col min="10511" max="10511" width="11" style="24" bestFit="1" customWidth="1"/>
    <col min="10512" max="10513" width="10" style="24" bestFit="1" customWidth="1"/>
    <col min="10514" max="10514" width="11" style="24" bestFit="1" customWidth="1"/>
    <col min="10515" max="10515" width="11.21875" style="24" customWidth="1"/>
    <col min="10516" max="10516" width="11.88671875" style="24" bestFit="1" customWidth="1"/>
    <col min="10517" max="10517" width="3.33203125" style="24" bestFit="1" customWidth="1"/>
    <col min="10518" max="10752" width="7.21875" style="24"/>
    <col min="10753" max="10753" width="3.33203125" style="24" bestFit="1" customWidth="1"/>
    <col min="10754" max="10754" width="11.77734375" style="24" bestFit="1" customWidth="1"/>
    <col min="10755" max="10755" width="11" style="24" bestFit="1" customWidth="1"/>
    <col min="10756" max="10756" width="10" style="24" bestFit="1" customWidth="1"/>
    <col min="10757" max="10757" width="11" style="24" bestFit="1" customWidth="1"/>
    <col min="10758" max="10758" width="8.77734375" style="24" bestFit="1" customWidth="1"/>
    <col min="10759" max="10759" width="10" style="24" bestFit="1" customWidth="1"/>
    <col min="10760" max="10760" width="8.5546875" style="24" customWidth="1"/>
    <col min="10761" max="10762" width="8.6640625" style="24" bestFit="1" customWidth="1"/>
    <col min="10763" max="10763" width="11.88671875" style="24" bestFit="1" customWidth="1"/>
    <col min="10764" max="10764" width="15.109375" style="24" customWidth="1"/>
    <col min="10765" max="10765" width="14.109375" style="24" bestFit="1" customWidth="1"/>
    <col min="10766" max="10766" width="10" style="24" bestFit="1" customWidth="1"/>
    <col min="10767" max="10767" width="11" style="24" bestFit="1" customWidth="1"/>
    <col min="10768" max="10769" width="10" style="24" bestFit="1" customWidth="1"/>
    <col min="10770" max="10770" width="11" style="24" bestFit="1" customWidth="1"/>
    <col min="10771" max="10771" width="11.21875" style="24" customWidth="1"/>
    <col min="10772" max="10772" width="11.88671875" style="24" bestFit="1" customWidth="1"/>
    <col min="10773" max="10773" width="3.33203125" style="24" bestFit="1" customWidth="1"/>
    <col min="10774" max="11008" width="7.21875" style="24"/>
    <col min="11009" max="11009" width="3.33203125" style="24" bestFit="1" customWidth="1"/>
    <col min="11010" max="11010" width="11.77734375" style="24" bestFit="1" customWidth="1"/>
    <col min="11011" max="11011" width="11" style="24" bestFit="1" customWidth="1"/>
    <col min="11012" max="11012" width="10" style="24" bestFit="1" customWidth="1"/>
    <col min="11013" max="11013" width="11" style="24" bestFit="1" customWidth="1"/>
    <col min="11014" max="11014" width="8.77734375" style="24" bestFit="1" customWidth="1"/>
    <col min="11015" max="11015" width="10" style="24" bestFit="1" customWidth="1"/>
    <col min="11016" max="11016" width="8.5546875" style="24" customWidth="1"/>
    <col min="11017" max="11018" width="8.6640625" style="24" bestFit="1" customWidth="1"/>
    <col min="11019" max="11019" width="11.88671875" style="24" bestFit="1" customWidth="1"/>
    <col min="11020" max="11020" width="15.109375" style="24" customWidth="1"/>
    <col min="11021" max="11021" width="14.109375" style="24" bestFit="1" customWidth="1"/>
    <col min="11022" max="11022" width="10" style="24" bestFit="1" customWidth="1"/>
    <col min="11023" max="11023" width="11" style="24" bestFit="1" customWidth="1"/>
    <col min="11024" max="11025" width="10" style="24" bestFit="1" customWidth="1"/>
    <col min="11026" max="11026" width="11" style="24" bestFit="1" customWidth="1"/>
    <col min="11027" max="11027" width="11.21875" style="24" customWidth="1"/>
    <col min="11028" max="11028" width="11.88671875" style="24" bestFit="1" customWidth="1"/>
    <col min="11029" max="11029" width="3.33203125" style="24" bestFit="1" customWidth="1"/>
    <col min="11030" max="11264" width="7.21875" style="24"/>
    <col min="11265" max="11265" width="3.33203125" style="24" bestFit="1" customWidth="1"/>
    <col min="11266" max="11266" width="11.77734375" style="24" bestFit="1" customWidth="1"/>
    <col min="11267" max="11267" width="11" style="24" bestFit="1" customWidth="1"/>
    <col min="11268" max="11268" width="10" style="24" bestFit="1" customWidth="1"/>
    <col min="11269" max="11269" width="11" style="24" bestFit="1" customWidth="1"/>
    <col min="11270" max="11270" width="8.77734375" style="24" bestFit="1" customWidth="1"/>
    <col min="11271" max="11271" width="10" style="24" bestFit="1" customWidth="1"/>
    <col min="11272" max="11272" width="8.5546875" style="24" customWidth="1"/>
    <col min="11273" max="11274" width="8.6640625" style="24" bestFit="1" customWidth="1"/>
    <col min="11275" max="11275" width="11.88671875" style="24" bestFit="1" customWidth="1"/>
    <col min="11276" max="11276" width="15.109375" style="24" customWidth="1"/>
    <col min="11277" max="11277" width="14.109375" style="24" bestFit="1" customWidth="1"/>
    <col min="11278" max="11278" width="10" style="24" bestFit="1" customWidth="1"/>
    <col min="11279" max="11279" width="11" style="24" bestFit="1" customWidth="1"/>
    <col min="11280" max="11281" width="10" style="24" bestFit="1" customWidth="1"/>
    <col min="11282" max="11282" width="11" style="24" bestFit="1" customWidth="1"/>
    <col min="11283" max="11283" width="11.21875" style="24" customWidth="1"/>
    <col min="11284" max="11284" width="11.88671875" style="24" bestFit="1" customWidth="1"/>
    <col min="11285" max="11285" width="3.33203125" style="24" bestFit="1" customWidth="1"/>
    <col min="11286" max="11520" width="7.21875" style="24"/>
    <col min="11521" max="11521" width="3.33203125" style="24" bestFit="1" customWidth="1"/>
    <col min="11522" max="11522" width="11.77734375" style="24" bestFit="1" customWidth="1"/>
    <col min="11523" max="11523" width="11" style="24" bestFit="1" customWidth="1"/>
    <col min="11524" max="11524" width="10" style="24" bestFit="1" customWidth="1"/>
    <col min="11525" max="11525" width="11" style="24" bestFit="1" customWidth="1"/>
    <col min="11526" max="11526" width="8.77734375" style="24" bestFit="1" customWidth="1"/>
    <col min="11527" max="11527" width="10" style="24" bestFit="1" customWidth="1"/>
    <col min="11528" max="11528" width="8.5546875" style="24" customWidth="1"/>
    <col min="11529" max="11530" width="8.6640625" style="24" bestFit="1" customWidth="1"/>
    <col min="11531" max="11531" width="11.88671875" style="24" bestFit="1" customWidth="1"/>
    <col min="11532" max="11532" width="15.109375" style="24" customWidth="1"/>
    <col min="11533" max="11533" width="14.109375" style="24" bestFit="1" customWidth="1"/>
    <col min="11534" max="11534" width="10" style="24" bestFit="1" customWidth="1"/>
    <col min="11535" max="11535" width="11" style="24" bestFit="1" customWidth="1"/>
    <col min="11536" max="11537" width="10" style="24" bestFit="1" customWidth="1"/>
    <col min="11538" max="11538" width="11" style="24" bestFit="1" customWidth="1"/>
    <col min="11539" max="11539" width="11.21875" style="24" customWidth="1"/>
    <col min="11540" max="11540" width="11.88671875" style="24" bestFit="1" customWidth="1"/>
    <col min="11541" max="11541" width="3.33203125" style="24" bestFit="1" customWidth="1"/>
    <col min="11542" max="11776" width="7.21875" style="24"/>
    <col min="11777" max="11777" width="3.33203125" style="24" bestFit="1" customWidth="1"/>
    <col min="11778" max="11778" width="11.77734375" style="24" bestFit="1" customWidth="1"/>
    <col min="11779" max="11779" width="11" style="24" bestFit="1" customWidth="1"/>
    <col min="11780" max="11780" width="10" style="24" bestFit="1" customWidth="1"/>
    <col min="11781" max="11781" width="11" style="24" bestFit="1" customWidth="1"/>
    <col min="11782" max="11782" width="8.77734375" style="24" bestFit="1" customWidth="1"/>
    <col min="11783" max="11783" width="10" style="24" bestFit="1" customWidth="1"/>
    <col min="11784" max="11784" width="8.5546875" style="24" customWidth="1"/>
    <col min="11785" max="11786" width="8.6640625" style="24" bestFit="1" customWidth="1"/>
    <col min="11787" max="11787" width="11.88671875" style="24" bestFit="1" customWidth="1"/>
    <col min="11788" max="11788" width="15.109375" style="24" customWidth="1"/>
    <col min="11789" max="11789" width="14.109375" style="24" bestFit="1" customWidth="1"/>
    <col min="11790" max="11790" width="10" style="24" bestFit="1" customWidth="1"/>
    <col min="11791" max="11791" width="11" style="24" bestFit="1" customWidth="1"/>
    <col min="11792" max="11793" width="10" style="24" bestFit="1" customWidth="1"/>
    <col min="11794" max="11794" width="11" style="24" bestFit="1" customWidth="1"/>
    <col min="11795" max="11795" width="11.21875" style="24" customWidth="1"/>
    <col min="11796" max="11796" width="11.88671875" style="24" bestFit="1" customWidth="1"/>
    <col min="11797" max="11797" width="3.33203125" style="24" bestFit="1" customWidth="1"/>
    <col min="11798" max="12032" width="7.21875" style="24"/>
    <col min="12033" max="12033" width="3.33203125" style="24" bestFit="1" customWidth="1"/>
    <col min="12034" max="12034" width="11.77734375" style="24" bestFit="1" customWidth="1"/>
    <col min="12035" max="12035" width="11" style="24" bestFit="1" customWidth="1"/>
    <col min="12036" max="12036" width="10" style="24" bestFit="1" customWidth="1"/>
    <col min="12037" max="12037" width="11" style="24" bestFit="1" customWidth="1"/>
    <col min="12038" max="12038" width="8.77734375" style="24" bestFit="1" customWidth="1"/>
    <col min="12039" max="12039" width="10" style="24" bestFit="1" customWidth="1"/>
    <col min="12040" max="12040" width="8.5546875" style="24" customWidth="1"/>
    <col min="12041" max="12042" width="8.6640625" style="24" bestFit="1" customWidth="1"/>
    <col min="12043" max="12043" width="11.88671875" style="24" bestFit="1" customWidth="1"/>
    <col min="12044" max="12044" width="15.109375" style="24" customWidth="1"/>
    <col min="12045" max="12045" width="14.109375" style="24" bestFit="1" customWidth="1"/>
    <col min="12046" max="12046" width="10" style="24" bestFit="1" customWidth="1"/>
    <col min="12047" max="12047" width="11" style="24" bestFit="1" customWidth="1"/>
    <col min="12048" max="12049" width="10" style="24" bestFit="1" customWidth="1"/>
    <col min="12050" max="12050" width="11" style="24" bestFit="1" customWidth="1"/>
    <col min="12051" max="12051" width="11.21875" style="24" customWidth="1"/>
    <col min="12052" max="12052" width="11.88671875" style="24" bestFit="1" customWidth="1"/>
    <col min="12053" max="12053" width="3.33203125" style="24" bestFit="1" customWidth="1"/>
    <col min="12054" max="12288" width="7.21875" style="24"/>
    <col min="12289" max="12289" width="3.33203125" style="24" bestFit="1" customWidth="1"/>
    <col min="12290" max="12290" width="11.77734375" style="24" bestFit="1" customWidth="1"/>
    <col min="12291" max="12291" width="11" style="24" bestFit="1" customWidth="1"/>
    <col min="12292" max="12292" width="10" style="24" bestFit="1" customWidth="1"/>
    <col min="12293" max="12293" width="11" style="24" bestFit="1" customWidth="1"/>
    <col min="12294" max="12294" width="8.77734375" style="24" bestFit="1" customWidth="1"/>
    <col min="12295" max="12295" width="10" style="24" bestFit="1" customWidth="1"/>
    <col min="12296" max="12296" width="8.5546875" style="24" customWidth="1"/>
    <col min="12297" max="12298" width="8.6640625" style="24" bestFit="1" customWidth="1"/>
    <col min="12299" max="12299" width="11.88671875" style="24" bestFit="1" customWidth="1"/>
    <col min="12300" max="12300" width="15.109375" style="24" customWidth="1"/>
    <col min="12301" max="12301" width="14.109375" style="24" bestFit="1" customWidth="1"/>
    <col min="12302" max="12302" width="10" style="24" bestFit="1" customWidth="1"/>
    <col min="12303" max="12303" width="11" style="24" bestFit="1" customWidth="1"/>
    <col min="12304" max="12305" width="10" style="24" bestFit="1" customWidth="1"/>
    <col min="12306" max="12306" width="11" style="24" bestFit="1" customWidth="1"/>
    <col min="12307" max="12307" width="11.21875" style="24" customWidth="1"/>
    <col min="12308" max="12308" width="11.88671875" style="24" bestFit="1" customWidth="1"/>
    <col min="12309" max="12309" width="3.33203125" style="24" bestFit="1" customWidth="1"/>
    <col min="12310" max="12544" width="7.21875" style="24"/>
    <col min="12545" max="12545" width="3.33203125" style="24" bestFit="1" customWidth="1"/>
    <col min="12546" max="12546" width="11.77734375" style="24" bestFit="1" customWidth="1"/>
    <col min="12547" max="12547" width="11" style="24" bestFit="1" customWidth="1"/>
    <col min="12548" max="12548" width="10" style="24" bestFit="1" customWidth="1"/>
    <col min="12549" max="12549" width="11" style="24" bestFit="1" customWidth="1"/>
    <col min="12550" max="12550" width="8.77734375" style="24" bestFit="1" customWidth="1"/>
    <col min="12551" max="12551" width="10" style="24" bestFit="1" customWidth="1"/>
    <col min="12552" max="12552" width="8.5546875" style="24" customWidth="1"/>
    <col min="12553" max="12554" width="8.6640625" style="24" bestFit="1" customWidth="1"/>
    <col min="12555" max="12555" width="11.88671875" style="24" bestFit="1" customWidth="1"/>
    <col min="12556" max="12556" width="15.109375" style="24" customWidth="1"/>
    <col min="12557" max="12557" width="14.109375" style="24" bestFit="1" customWidth="1"/>
    <col min="12558" max="12558" width="10" style="24" bestFit="1" customWidth="1"/>
    <col min="12559" max="12559" width="11" style="24" bestFit="1" customWidth="1"/>
    <col min="12560" max="12561" width="10" style="24" bestFit="1" customWidth="1"/>
    <col min="12562" max="12562" width="11" style="24" bestFit="1" customWidth="1"/>
    <col min="12563" max="12563" width="11.21875" style="24" customWidth="1"/>
    <col min="12564" max="12564" width="11.88671875" style="24" bestFit="1" customWidth="1"/>
    <col min="12565" max="12565" width="3.33203125" style="24" bestFit="1" customWidth="1"/>
    <col min="12566" max="12800" width="7.21875" style="24"/>
    <col min="12801" max="12801" width="3.33203125" style="24" bestFit="1" customWidth="1"/>
    <col min="12802" max="12802" width="11.77734375" style="24" bestFit="1" customWidth="1"/>
    <col min="12803" max="12803" width="11" style="24" bestFit="1" customWidth="1"/>
    <col min="12804" max="12804" width="10" style="24" bestFit="1" customWidth="1"/>
    <col min="12805" max="12805" width="11" style="24" bestFit="1" customWidth="1"/>
    <col min="12806" max="12806" width="8.77734375" style="24" bestFit="1" customWidth="1"/>
    <col min="12807" max="12807" width="10" style="24" bestFit="1" customWidth="1"/>
    <col min="12808" max="12808" width="8.5546875" style="24" customWidth="1"/>
    <col min="12809" max="12810" width="8.6640625" style="24" bestFit="1" customWidth="1"/>
    <col min="12811" max="12811" width="11.88671875" style="24" bestFit="1" customWidth="1"/>
    <col min="12812" max="12812" width="15.109375" style="24" customWidth="1"/>
    <col min="12813" max="12813" width="14.109375" style="24" bestFit="1" customWidth="1"/>
    <col min="12814" max="12814" width="10" style="24" bestFit="1" customWidth="1"/>
    <col min="12815" max="12815" width="11" style="24" bestFit="1" customWidth="1"/>
    <col min="12816" max="12817" width="10" style="24" bestFit="1" customWidth="1"/>
    <col min="12818" max="12818" width="11" style="24" bestFit="1" customWidth="1"/>
    <col min="12819" max="12819" width="11.21875" style="24" customWidth="1"/>
    <col min="12820" max="12820" width="11.88671875" style="24" bestFit="1" customWidth="1"/>
    <col min="12821" max="12821" width="3.33203125" style="24" bestFit="1" customWidth="1"/>
    <col min="12822" max="13056" width="7.21875" style="24"/>
    <col min="13057" max="13057" width="3.33203125" style="24" bestFit="1" customWidth="1"/>
    <col min="13058" max="13058" width="11.77734375" style="24" bestFit="1" customWidth="1"/>
    <col min="13059" max="13059" width="11" style="24" bestFit="1" customWidth="1"/>
    <col min="13060" max="13060" width="10" style="24" bestFit="1" customWidth="1"/>
    <col min="13061" max="13061" width="11" style="24" bestFit="1" customWidth="1"/>
    <col min="13062" max="13062" width="8.77734375" style="24" bestFit="1" customWidth="1"/>
    <col min="13063" max="13063" width="10" style="24" bestFit="1" customWidth="1"/>
    <col min="13064" max="13064" width="8.5546875" style="24" customWidth="1"/>
    <col min="13065" max="13066" width="8.6640625" style="24" bestFit="1" customWidth="1"/>
    <col min="13067" max="13067" width="11.88671875" style="24" bestFit="1" customWidth="1"/>
    <col min="13068" max="13068" width="15.109375" style="24" customWidth="1"/>
    <col min="13069" max="13069" width="14.109375" style="24" bestFit="1" customWidth="1"/>
    <col min="13070" max="13070" width="10" style="24" bestFit="1" customWidth="1"/>
    <col min="13071" max="13071" width="11" style="24" bestFit="1" customWidth="1"/>
    <col min="13072" max="13073" width="10" style="24" bestFit="1" customWidth="1"/>
    <col min="13074" max="13074" width="11" style="24" bestFit="1" customWidth="1"/>
    <col min="13075" max="13075" width="11.21875" style="24" customWidth="1"/>
    <col min="13076" max="13076" width="11.88671875" style="24" bestFit="1" customWidth="1"/>
    <col min="13077" max="13077" width="3.33203125" style="24" bestFit="1" customWidth="1"/>
    <col min="13078" max="13312" width="7.21875" style="24"/>
    <col min="13313" max="13313" width="3.33203125" style="24" bestFit="1" customWidth="1"/>
    <col min="13314" max="13314" width="11.77734375" style="24" bestFit="1" customWidth="1"/>
    <col min="13315" max="13315" width="11" style="24" bestFit="1" customWidth="1"/>
    <col min="13316" max="13316" width="10" style="24" bestFit="1" customWidth="1"/>
    <col min="13317" max="13317" width="11" style="24" bestFit="1" customWidth="1"/>
    <col min="13318" max="13318" width="8.77734375" style="24" bestFit="1" customWidth="1"/>
    <col min="13319" max="13319" width="10" style="24" bestFit="1" customWidth="1"/>
    <col min="13320" max="13320" width="8.5546875" style="24" customWidth="1"/>
    <col min="13321" max="13322" width="8.6640625" style="24" bestFit="1" customWidth="1"/>
    <col min="13323" max="13323" width="11.88671875" style="24" bestFit="1" customWidth="1"/>
    <col min="13324" max="13324" width="15.109375" style="24" customWidth="1"/>
    <col min="13325" max="13325" width="14.109375" style="24" bestFit="1" customWidth="1"/>
    <col min="13326" max="13326" width="10" style="24" bestFit="1" customWidth="1"/>
    <col min="13327" max="13327" width="11" style="24" bestFit="1" customWidth="1"/>
    <col min="13328" max="13329" width="10" style="24" bestFit="1" customWidth="1"/>
    <col min="13330" max="13330" width="11" style="24" bestFit="1" customWidth="1"/>
    <col min="13331" max="13331" width="11.21875" style="24" customWidth="1"/>
    <col min="13332" max="13332" width="11.88671875" style="24" bestFit="1" customWidth="1"/>
    <col min="13333" max="13333" width="3.33203125" style="24" bestFit="1" customWidth="1"/>
    <col min="13334" max="13568" width="7.21875" style="24"/>
    <col min="13569" max="13569" width="3.33203125" style="24" bestFit="1" customWidth="1"/>
    <col min="13570" max="13570" width="11.77734375" style="24" bestFit="1" customWidth="1"/>
    <col min="13571" max="13571" width="11" style="24" bestFit="1" customWidth="1"/>
    <col min="13572" max="13572" width="10" style="24" bestFit="1" customWidth="1"/>
    <col min="13573" max="13573" width="11" style="24" bestFit="1" customWidth="1"/>
    <col min="13574" max="13574" width="8.77734375" style="24" bestFit="1" customWidth="1"/>
    <col min="13575" max="13575" width="10" style="24" bestFit="1" customWidth="1"/>
    <col min="13576" max="13576" width="8.5546875" style="24" customWidth="1"/>
    <col min="13577" max="13578" width="8.6640625" style="24" bestFit="1" customWidth="1"/>
    <col min="13579" max="13579" width="11.88671875" style="24" bestFit="1" customWidth="1"/>
    <col min="13580" max="13580" width="15.109375" style="24" customWidth="1"/>
    <col min="13581" max="13581" width="14.109375" style="24" bestFit="1" customWidth="1"/>
    <col min="13582" max="13582" width="10" style="24" bestFit="1" customWidth="1"/>
    <col min="13583" max="13583" width="11" style="24" bestFit="1" customWidth="1"/>
    <col min="13584" max="13585" width="10" style="24" bestFit="1" customWidth="1"/>
    <col min="13586" max="13586" width="11" style="24" bestFit="1" customWidth="1"/>
    <col min="13587" max="13587" width="11.21875" style="24" customWidth="1"/>
    <col min="13588" max="13588" width="11.88671875" style="24" bestFit="1" customWidth="1"/>
    <col min="13589" max="13589" width="3.33203125" style="24" bestFit="1" customWidth="1"/>
    <col min="13590" max="13824" width="7.21875" style="24"/>
    <col min="13825" max="13825" width="3.33203125" style="24" bestFit="1" customWidth="1"/>
    <col min="13826" max="13826" width="11.77734375" style="24" bestFit="1" customWidth="1"/>
    <col min="13827" max="13827" width="11" style="24" bestFit="1" customWidth="1"/>
    <col min="13828" max="13828" width="10" style="24" bestFit="1" customWidth="1"/>
    <col min="13829" max="13829" width="11" style="24" bestFit="1" customWidth="1"/>
    <col min="13830" max="13830" width="8.77734375" style="24" bestFit="1" customWidth="1"/>
    <col min="13831" max="13831" width="10" style="24" bestFit="1" customWidth="1"/>
    <col min="13832" max="13832" width="8.5546875" style="24" customWidth="1"/>
    <col min="13833" max="13834" width="8.6640625" style="24" bestFit="1" customWidth="1"/>
    <col min="13835" max="13835" width="11.88671875" style="24" bestFit="1" customWidth="1"/>
    <col min="13836" max="13836" width="15.109375" style="24" customWidth="1"/>
    <col min="13837" max="13837" width="14.109375" style="24" bestFit="1" customWidth="1"/>
    <col min="13838" max="13838" width="10" style="24" bestFit="1" customWidth="1"/>
    <col min="13839" max="13839" width="11" style="24" bestFit="1" customWidth="1"/>
    <col min="13840" max="13841" width="10" style="24" bestFit="1" customWidth="1"/>
    <col min="13842" max="13842" width="11" style="24" bestFit="1" customWidth="1"/>
    <col min="13843" max="13843" width="11.21875" style="24" customWidth="1"/>
    <col min="13844" max="13844" width="11.88671875" style="24" bestFit="1" customWidth="1"/>
    <col min="13845" max="13845" width="3.33203125" style="24" bestFit="1" customWidth="1"/>
    <col min="13846" max="14080" width="7.21875" style="24"/>
    <col min="14081" max="14081" width="3.33203125" style="24" bestFit="1" customWidth="1"/>
    <col min="14082" max="14082" width="11.77734375" style="24" bestFit="1" customWidth="1"/>
    <col min="14083" max="14083" width="11" style="24" bestFit="1" customWidth="1"/>
    <col min="14084" max="14084" width="10" style="24" bestFit="1" customWidth="1"/>
    <col min="14085" max="14085" width="11" style="24" bestFit="1" customWidth="1"/>
    <col min="14086" max="14086" width="8.77734375" style="24" bestFit="1" customWidth="1"/>
    <col min="14087" max="14087" width="10" style="24" bestFit="1" customWidth="1"/>
    <col min="14088" max="14088" width="8.5546875" style="24" customWidth="1"/>
    <col min="14089" max="14090" width="8.6640625" style="24" bestFit="1" customWidth="1"/>
    <col min="14091" max="14091" width="11.88671875" style="24" bestFit="1" customWidth="1"/>
    <col min="14092" max="14092" width="15.109375" style="24" customWidth="1"/>
    <col min="14093" max="14093" width="14.109375" style="24" bestFit="1" customWidth="1"/>
    <col min="14094" max="14094" width="10" style="24" bestFit="1" customWidth="1"/>
    <col min="14095" max="14095" width="11" style="24" bestFit="1" customWidth="1"/>
    <col min="14096" max="14097" width="10" style="24" bestFit="1" customWidth="1"/>
    <col min="14098" max="14098" width="11" style="24" bestFit="1" customWidth="1"/>
    <col min="14099" max="14099" width="11.21875" style="24" customWidth="1"/>
    <col min="14100" max="14100" width="11.88671875" style="24" bestFit="1" customWidth="1"/>
    <col min="14101" max="14101" width="3.33203125" style="24" bestFit="1" customWidth="1"/>
    <col min="14102" max="14336" width="7.21875" style="24"/>
    <col min="14337" max="14337" width="3.33203125" style="24" bestFit="1" customWidth="1"/>
    <col min="14338" max="14338" width="11.77734375" style="24" bestFit="1" customWidth="1"/>
    <col min="14339" max="14339" width="11" style="24" bestFit="1" customWidth="1"/>
    <col min="14340" max="14340" width="10" style="24" bestFit="1" customWidth="1"/>
    <col min="14341" max="14341" width="11" style="24" bestFit="1" customWidth="1"/>
    <col min="14342" max="14342" width="8.77734375" style="24" bestFit="1" customWidth="1"/>
    <col min="14343" max="14343" width="10" style="24" bestFit="1" customWidth="1"/>
    <col min="14344" max="14344" width="8.5546875" style="24" customWidth="1"/>
    <col min="14345" max="14346" width="8.6640625" style="24" bestFit="1" customWidth="1"/>
    <col min="14347" max="14347" width="11.88671875" style="24" bestFit="1" customWidth="1"/>
    <col min="14348" max="14348" width="15.109375" style="24" customWidth="1"/>
    <col min="14349" max="14349" width="14.109375" style="24" bestFit="1" customWidth="1"/>
    <col min="14350" max="14350" width="10" style="24" bestFit="1" customWidth="1"/>
    <col min="14351" max="14351" width="11" style="24" bestFit="1" customWidth="1"/>
    <col min="14352" max="14353" width="10" style="24" bestFit="1" customWidth="1"/>
    <col min="14354" max="14354" width="11" style="24" bestFit="1" customWidth="1"/>
    <col min="14355" max="14355" width="11.21875" style="24" customWidth="1"/>
    <col min="14356" max="14356" width="11.88671875" style="24" bestFit="1" customWidth="1"/>
    <col min="14357" max="14357" width="3.33203125" style="24" bestFit="1" customWidth="1"/>
    <col min="14358" max="14592" width="7.21875" style="24"/>
    <col min="14593" max="14593" width="3.33203125" style="24" bestFit="1" customWidth="1"/>
    <col min="14594" max="14594" width="11.77734375" style="24" bestFit="1" customWidth="1"/>
    <col min="14595" max="14595" width="11" style="24" bestFit="1" customWidth="1"/>
    <col min="14596" max="14596" width="10" style="24" bestFit="1" customWidth="1"/>
    <col min="14597" max="14597" width="11" style="24" bestFit="1" customWidth="1"/>
    <col min="14598" max="14598" width="8.77734375" style="24" bestFit="1" customWidth="1"/>
    <col min="14599" max="14599" width="10" style="24" bestFit="1" customWidth="1"/>
    <col min="14600" max="14600" width="8.5546875" style="24" customWidth="1"/>
    <col min="14601" max="14602" width="8.6640625" style="24" bestFit="1" customWidth="1"/>
    <col min="14603" max="14603" width="11.88671875" style="24" bestFit="1" customWidth="1"/>
    <col min="14604" max="14604" width="15.109375" style="24" customWidth="1"/>
    <col min="14605" max="14605" width="14.109375" style="24" bestFit="1" customWidth="1"/>
    <col min="14606" max="14606" width="10" style="24" bestFit="1" customWidth="1"/>
    <col min="14607" max="14607" width="11" style="24" bestFit="1" customWidth="1"/>
    <col min="14608" max="14609" width="10" style="24" bestFit="1" customWidth="1"/>
    <col min="14610" max="14610" width="11" style="24" bestFit="1" customWidth="1"/>
    <col min="14611" max="14611" width="11.21875" style="24" customWidth="1"/>
    <col min="14612" max="14612" width="11.88671875" style="24" bestFit="1" customWidth="1"/>
    <col min="14613" max="14613" width="3.33203125" style="24" bestFit="1" customWidth="1"/>
    <col min="14614" max="14848" width="7.21875" style="24"/>
    <col min="14849" max="14849" width="3.33203125" style="24" bestFit="1" customWidth="1"/>
    <col min="14850" max="14850" width="11.77734375" style="24" bestFit="1" customWidth="1"/>
    <col min="14851" max="14851" width="11" style="24" bestFit="1" customWidth="1"/>
    <col min="14852" max="14852" width="10" style="24" bestFit="1" customWidth="1"/>
    <col min="14853" max="14853" width="11" style="24" bestFit="1" customWidth="1"/>
    <col min="14854" max="14854" width="8.77734375" style="24" bestFit="1" customWidth="1"/>
    <col min="14855" max="14855" width="10" style="24" bestFit="1" customWidth="1"/>
    <col min="14856" max="14856" width="8.5546875" style="24" customWidth="1"/>
    <col min="14857" max="14858" width="8.6640625" style="24" bestFit="1" customWidth="1"/>
    <col min="14859" max="14859" width="11.88671875" style="24" bestFit="1" customWidth="1"/>
    <col min="14860" max="14860" width="15.109375" style="24" customWidth="1"/>
    <col min="14861" max="14861" width="14.109375" style="24" bestFit="1" customWidth="1"/>
    <col min="14862" max="14862" width="10" style="24" bestFit="1" customWidth="1"/>
    <col min="14863" max="14863" width="11" style="24" bestFit="1" customWidth="1"/>
    <col min="14864" max="14865" width="10" style="24" bestFit="1" customWidth="1"/>
    <col min="14866" max="14866" width="11" style="24" bestFit="1" customWidth="1"/>
    <col min="14867" max="14867" width="11.21875" style="24" customWidth="1"/>
    <col min="14868" max="14868" width="11.88671875" style="24" bestFit="1" customWidth="1"/>
    <col min="14869" max="14869" width="3.33203125" style="24" bestFit="1" customWidth="1"/>
    <col min="14870" max="15104" width="7.21875" style="24"/>
    <col min="15105" max="15105" width="3.33203125" style="24" bestFit="1" customWidth="1"/>
    <col min="15106" max="15106" width="11.77734375" style="24" bestFit="1" customWidth="1"/>
    <col min="15107" max="15107" width="11" style="24" bestFit="1" customWidth="1"/>
    <col min="15108" max="15108" width="10" style="24" bestFit="1" customWidth="1"/>
    <col min="15109" max="15109" width="11" style="24" bestFit="1" customWidth="1"/>
    <col min="15110" max="15110" width="8.77734375" style="24" bestFit="1" customWidth="1"/>
    <col min="15111" max="15111" width="10" style="24" bestFit="1" customWidth="1"/>
    <col min="15112" max="15112" width="8.5546875" style="24" customWidth="1"/>
    <col min="15113" max="15114" width="8.6640625" style="24" bestFit="1" customWidth="1"/>
    <col min="15115" max="15115" width="11.88671875" style="24" bestFit="1" customWidth="1"/>
    <col min="15116" max="15116" width="15.109375" style="24" customWidth="1"/>
    <col min="15117" max="15117" width="14.109375" style="24" bestFit="1" customWidth="1"/>
    <col min="15118" max="15118" width="10" style="24" bestFit="1" customWidth="1"/>
    <col min="15119" max="15119" width="11" style="24" bestFit="1" customWidth="1"/>
    <col min="15120" max="15121" width="10" style="24" bestFit="1" customWidth="1"/>
    <col min="15122" max="15122" width="11" style="24" bestFit="1" customWidth="1"/>
    <col min="15123" max="15123" width="11.21875" style="24" customWidth="1"/>
    <col min="15124" max="15124" width="11.88671875" style="24" bestFit="1" customWidth="1"/>
    <col min="15125" max="15125" width="3.33203125" style="24" bestFit="1" customWidth="1"/>
    <col min="15126" max="15360" width="7.21875" style="24"/>
    <col min="15361" max="15361" width="3.33203125" style="24" bestFit="1" customWidth="1"/>
    <col min="15362" max="15362" width="11.77734375" style="24" bestFit="1" customWidth="1"/>
    <col min="15363" max="15363" width="11" style="24" bestFit="1" customWidth="1"/>
    <col min="15364" max="15364" width="10" style="24" bestFit="1" customWidth="1"/>
    <col min="15365" max="15365" width="11" style="24" bestFit="1" customWidth="1"/>
    <col min="15366" max="15366" width="8.77734375" style="24" bestFit="1" customWidth="1"/>
    <col min="15367" max="15367" width="10" style="24" bestFit="1" customWidth="1"/>
    <col min="15368" max="15368" width="8.5546875" style="24" customWidth="1"/>
    <col min="15369" max="15370" width="8.6640625" style="24" bestFit="1" customWidth="1"/>
    <col min="15371" max="15371" width="11.88671875" style="24" bestFit="1" customWidth="1"/>
    <col min="15372" max="15372" width="15.109375" style="24" customWidth="1"/>
    <col min="15373" max="15373" width="14.109375" style="24" bestFit="1" customWidth="1"/>
    <col min="15374" max="15374" width="10" style="24" bestFit="1" customWidth="1"/>
    <col min="15375" max="15375" width="11" style="24" bestFit="1" customWidth="1"/>
    <col min="15376" max="15377" width="10" style="24" bestFit="1" customWidth="1"/>
    <col min="15378" max="15378" width="11" style="24" bestFit="1" customWidth="1"/>
    <col min="15379" max="15379" width="11.21875" style="24" customWidth="1"/>
    <col min="15380" max="15380" width="11.88671875" style="24" bestFit="1" customWidth="1"/>
    <col min="15381" max="15381" width="3.33203125" style="24" bestFit="1" customWidth="1"/>
    <col min="15382" max="15616" width="7.21875" style="24"/>
    <col min="15617" max="15617" width="3.33203125" style="24" bestFit="1" customWidth="1"/>
    <col min="15618" max="15618" width="11.77734375" style="24" bestFit="1" customWidth="1"/>
    <col min="15619" max="15619" width="11" style="24" bestFit="1" customWidth="1"/>
    <col min="15620" max="15620" width="10" style="24" bestFit="1" customWidth="1"/>
    <col min="15621" max="15621" width="11" style="24" bestFit="1" customWidth="1"/>
    <col min="15622" max="15622" width="8.77734375" style="24" bestFit="1" customWidth="1"/>
    <col min="15623" max="15623" width="10" style="24" bestFit="1" customWidth="1"/>
    <col min="15624" max="15624" width="8.5546875" style="24" customWidth="1"/>
    <col min="15625" max="15626" width="8.6640625" style="24" bestFit="1" customWidth="1"/>
    <col min="15627" max="15627" width="11.88671875" style="24" bestFit="1" customWidth="1"/>
    <col min="15628" max="15628" width="15.109375" style="24" customWidth="1"/>
    <col min="15629" max="15629" width="14.109375" style="24" bestFit="1" customWidth="1"/>
    <col min="15630" max="15630" width="10" style="24" bestFit="1" customWidth="1"/>
    <col min="15631" max="15631" width="11" style="24" bestFit="1" customWidth="1"/>
    <col min="15632" max="15633" width="10" style="24" bestFit="1" customWidth="1"/>
    <col min="15634" max="15634" width="11" style="24" bestFit="1" customWidth="1"/>
    <col min="15635" max="15635" width="11.21875" style="24" customWidth="1"/>
    <col min="15636" max="15636" width="11.88671875" style="24" bestFit="1" customWidth="1"/>
    <col min="15637" max="15637" width="3.33203125" style="24" bestFit="1" customWidth="1"/>
    <col min="15638" max="15872" width="7.21875" style="24"/>
    <col min="15873" max="15873" width="3.33203125" style="24" bestFit="1" customWidth="1"/>
    <col min="15874" max="15874" width="11.77734375" style="24" bestFit="1" customWidth="1"/>
    <col min="15875" max="15875" width="11" style="24" bestFit="1" customWidth="1"/>
    <col min="15876" max="15876" width="10" style="24" bestFit="1" customWidth="1"/>
    <col min="15877" max="15877" width="11" style="24" bestFit="1" customWidth="1"/>
    <col min="15878" max="15878" width="8.77734375" style="24" bestFit="1" customWidth="1"/>
    <col min="15879" max="15879" width="10" style="24" bestFit="1" customWidth="1"/>
    <col min="15880" max="15880" width="8.5546875" style="24" customWidth="1"/>
    <col min="15881" max="15882" width="8.6640625" style="24" bestFit="1" customWidth="1"/>
    <col min="15883" max="15883" width="11.88671875" style="24" bestFit="1" customWidth="1"/>
    <col min="15884" max="15884" width="15.109375" style="24" customWidth="1"/>
    <col min="15885" max="15885" width="14.109375" style="24" bestFit="1" customWidth="1"/>
    <col min="15886" max="15886" width="10" style="24" bestFit="1" customWidth="1"/>
    <col min="15887" max="15887" width="11" style="24" bestFit="1" customWidth="1"/>
    <col min="15888" max="15889" width="10" style="24" bestFit="1" customWidth="1"/>
    <col min="15890" max="15890" width="11" style="24" bestFit="1" customWidth="1"/>
    <col min="15891" max="15891" width="11.21875" style="24" customWidth="1"/>
    <col min="15892" max="15892" width="11.88671875" style="24" bestFit="1" customWidth="1"/>
    <col min="15893" max="15893" width="3.33203125" style="24" bestFit="1" customWidth="1"/>
    <col min="15894" max="16128" width="7.21875" style="24"/>
    <col min="16129" max="16129" width="3.33203125" style="24" bestFit="1" customWidth="1"/>
    <col min="16130" max="16130" width="11.77734375" style="24" bestFit="1" customWidth="1"/>
    <col min="16131" max="16131" width="11" style="24" bestFit="1" customWidth="1"/>
    <col min="16132" max="16132" width="10" style="24" bestFit="1" customWidth="1"/>
    <col min="16133" max="16133" width="11" style="24" bestFit="1" customWidth="1"/>
    <col min="16134" max="16134" width="8.77734375" style="24" bestFit="1" customWidth="1"/>
    <col min="16135" max="16135" width="10" style="24" bestFit="1" customWidth="1"/>
    <col min="16136" max="16136" width="8.5546875" style="24" customWidth="1"/>
    <col min="16137" max="16138" width="8.6640625" style="24" bestFit="1" customWidth="1"/>
    <col min="16139" max="16139" width="11.88671875" style="24" bestFit="1" customWidth="1"/>
    <col min="16140" max="16140" width="15.109375" style="24" customWidth="1"/>
    <col min="16141" max="16141" width="14.109375" style="24" bestFit="1" customWidth="1"/>
    <col min="16142" max="16142" width="10" style="24" bestFit="1" customWidth="1"/>
    <col min="16143" max="16143" width="11" style="24" bestFit="1" customWidth="1"/>
    <col min="16144" max="16145" width="10" style="24" bestFit="1" customWidth="1"/>
    <col min="16146" max="16146" width="11" style="24" bestFit="1" customWidth="1"/>
    <col min="16147" max="16147" width="11.21875" style="24" customWidth="1"/>
    <col min="16148" max="16148" width="11.88671875" style="24" bestFit="1" customWidth="1"/>
    <col min="16149" max="16149" width="3.33203125" style="24" bestFit="1" customWidth="1"/>
    <col min="16150" max="16384" width="7.21875" style="24"/>
  </cols>
  <sheetData>
    <row r="1" spans="1:21" ht="12.75" customHeight="1" x14ac:dyDescent="0.25">
      <c r="A1" s="23" t="s">
        <v>1</v>
      </c>
      <c r="L1" s="25"/>
      <c r="M1" s="26"/>
      <c r="U1" s="25"/>
    </row>
    <row r="2" spans="1:21" ht="12.75" customHeight="1" x14ac:dyDescent="0.25">
      <c r="A2" s="1" t="s">
        <v>444</v>
      </c>
      <c r="C2" s="24" t="s">
        <v>435</v>
      </c>
      <c r="L2" s="25"/>
      <c r="M2" s="26"/>
      <c r="U2" s="25"/>
    </row>
    <row r="3" spans="1:21" ht="12.75" customHeight="1" x14ac:dyDescent="0.25">
      <c r="A3" s="1" t="s">
        <v>438</v>
      </c>
      <c r="L3" s="25"/>
      <c r="M3" s="26"/>
      <c r="U3" s="25"/>
    </row>
    <row r="4" spans="1:21" ht="12.75" customHeight="1" x14ac:dyDescent="0.25">
      <c r="L4" s="25"/>
      <c r="M4" s="27"/>
    </row>
    <row r="5" spans="1:21" ht="10.5" customHeight="1" x14ac:dyDescent="0.25">
      <c r="C5" s="28"/>
      <c r="D5" s="28"/>
      <c r="E5" s="28"/>
      <c r="F5" s="28"/>
      <c r="G5" s="28"/>
      <c r="H5" s="29"/>
      <c r="Q5" s="28"/>
      <c r="T5" s="28"/>
    </row>
    <row r="6" spans="1:21" x14ac:dyDescent="0.25">
      <c r="A6" s="28"/>
      <c r="B6" s="28"/>
      <c r="C6" s="153" t="s">
        <v>184</v>
      </c>
      <c r="D6" s="153"/>
      <c r="E6" s="153"/>
      <c r="F6" s="153"/>
      <c r="G6" s="153"/>
      <c r="H6" s="153"/>
      <c r="I6" s="153"/>
      <c r="J6" s="153"/>
      <c r="K6" s="153"/>
      <c r="L6" s="28"/>
      <c r="M6" s="28"/>
      <c r="N6" s="28"/>
      <c r="O6" s="28"/>
      <c r="P6" s="30" t="s">
        <v>185</v>
      </c>
      <c r="Q6" s="30"/>
      <c r="R6" s="30"/>
      <c r="S6" s="28"/>
      <c r="T6" s="31"/>
      <c r="U6" s="28"/>
    </row>
    <row r="7" spans="1:21" s="34" customFormat="1" ht="52.05" customHeight="1" x14ac:dyDescent="0.25">
      <c r="A7" s="32" t="s">
        <v>8</v>
      </c>
      <c r="B7" s="32" t="s">
        <v>10</v>
      </c>
      <c r="C7" s="33" t="s">
        <v>186</v>
      </c>
      <c r="D7" s="32" t="s">
        <v>187</v>
      </c>
      <c r="E7" s="33" t="s">
        <v>188</v>
      </c>
      <c r="F7" s="33" t="s">
        <v>189</v>
      </c>
      <c r="G7" s="32" t="s">
        <v>190</v>
      </c>
      <c r="H7" s="32" t="s">
        <v>201</v>
      </c>
      <c r="I7" s="32" t="s">
        <v>192</v>
      </c>
      <c r="J7" s="32" t="s">
        <v>193</v>
      </c>
      <c r="K7" s="32" t="s">
        <v>194</v>
      </c>
      <c r="L7" s="32" t="s">
        <v>495</v>
      </c>
      <c r="M7" s="32" t="s">
        <v>195</v>
      </c>
      <c r="N7" s="32" t="s">
        <v>196</v>
      </c>
      <c r="O7" s="32" t="s">
        <v>197</v>
      </c>
      <c r="P7" s="32" t="s">
        <v>193</v>
      </c>
      <c r="Q7" s="32" t="s">
        <v>198</v>
      </c>
      <c r="R7" s="33" t="s">
        <v>194</v>
      </c>
      <c r="S7" s="30" t="s">
        <v>199</v>
      </c>
      <c r="T7" s="32" t="s">
        <v>200</v>
      </c>
      <c r="U7" s="32" t="s">
        <v>8</v>
      </c>
    </row>
    <row r="8" spans="1:21" x14ac:dyDescent="0.25">
      <c r="A8" s="1">
        <v>1</v>
      </c>
      <c r="B8" s="1" t="s">
        <v>152</v>
      </c>
      <c r="C8" s="35">
        <v>2132816</v>
      </c>
      <c r="D8" s="35">
        <v>75886</v>
      </c>
      <c r="E8" s="35">
        <v>473737</v>
      </c>
      <c r="F8" s="35">
        <v>2048</v>
      </c>
      <c r="G8" s="35">
        <v>38080</v>
      </c>
      <c r="H8" s="35">
        <v>0</v>
      </c>
      <c r="I8" s="35">
        <v>27857</v>
      </c>
      <c r="J8" s="35">
        <v>22158</v>
      </c>
      <c r="K8" s="35">
        <f t="shared" ref="K8:K37" si="0">SUM(C8:J8)</f>
        <v>2772582</v>
      </c>
      <c r="L8" s="35">
        <v>6043691</v>
      </c>
      <c r="M8" s="35">
        <v>40256</v>
      </c>
      <c r="N8" s="35">
        <v>19398</v>
      </c>
      <c r="O8" s="35">
        <v>768172</v>
      </c>
      <c r="P8" s="35">
        <v>84064</v>
      </c>
      <c r="Q8" s="35">
        <v>0</v>
      </c>
      <c r="R8" s="35">
        <f t="shared" ref="R8:R45" si="1">(P8+Q8)</f>
        <v>84064</v>
      </c>
      <c r="S8" s="35">
        <v>310685</v>
      </c>
      <c r="T8" s="35">
        <f t="shared" ref="T8:T45" si="2">(K8+L8+M8+N8+O8+R8+S8)</f>
        <v>10038848</v>
      </c>
      <c r="U8" s="24">
        <v>1</v>
      </c>
    </row>
    <row r="9" spans="1:21" x14ac:dyDescent="0.25">
      <c r="A9" s="1">
        <v>2</v>
      </c>
      <c r="B9" s="1" t="s">
        <v>153</v>
      </c>
      <c r="C9" s="35">
        <v>852021</v>
      </c>
      <c r="D9" s="35">
        <v>42042</v>
      </c>
      <c r="E9" s="35">
        <v>451123</v>
      </c>
      <c r="F9" s="35">
        <v>923</v>
      </c>
      <c r="G9" s="35">
        <v>15217</v>
      </c>
      <c r="H9" s="35">
        <v>0</v>
      </c>
      <c r="I9" s="35">
        <v>34423</v>
      </c>
      <c r="J9" s="35">
        <v>19124</v>
      </c>
      <c r="K9" s="35">
        <f t="shared" si="0"/>
        <v>1414873</v>
      </c>
      <c r="L9" s="35">
        <v>5287866</v>
      </c>
      <c r="M9" s="35">
        <v>33250</v>
      </c>
      <c r="N9" s="35">
        <v>83875</v>
      </c>
      <c r="O9" s="35">
        <v>45464</v>
      </c>
      <c r="P9" s="35">
        <v>108088</v>
      </c>
      <c r="Q9" s="35">
        <v>24000</v>
      </c>
      <c r="R9" s="35">
        <f t="shared" si="1"/>
        <v>132088</v>
      </c>
      <c r="S9" s="35">
        <v>144964</v>
      </c>
      <c r="T9" s="35">
        <f t="shared" si="2"/>
        <v>7142380</v>
      </c>
      <c r="U9" s="24">
        <v>2</v>
      </c>
    </row>
    <row r="10" spans="1:21" x14ac:dyDescent="0.25">
      <c r="A10" s="1">
        <v>3</v>
      </c>
      <c r="B10" s="1" t="s">
        <v>70</v>
      </c>
      <c r="C10" s="35">
        <v>1654334</v>
      </c>
      <c r="D10" s="35">
        <v>28376</v>
      </c>
      <c r="E10" s="35">
        <v>112768</v>
      </c>
      <c r="F10" s="35">
        <v>0</v>
      </c>
      <c r="G10" s="35">
        <v>0</v>
      </c>
      <c r="H10" s="35">
        <v>0</v>
      </c>
      <c r="I10" s="35">
        <v>16771</v>
      </c>
      <c r="J10" s="35">
        <v>5720</v>
      </c>
      <c r="K10" s="35">
        <f t="shared" si="0"/>
        <v>1817969</v>
      </c>
      <c r="L10" s="35">
        <v>2253227</v>
      </c>
      <c r="M10" s="35">
        <v>29793</v>
      </c>
      <c r="N10" s="35">
        <v>41574</v>
      </c>
      <c r="O10" s="35">
        <v>989153</v>
      </c>
      <c r="P10" s="35">
        <v>217963</v>
      </c>
      <c r="Q10" s="35">
        <v>7607</v>
      </c>
      <c r="R10" s="35">
        <f t="shared" si="1"/>
        <v>225570</v>
      </c>
      <c r="S10" s="35">
        <v>865226</v>
      </c>
      <c r="T10" s="35">
        <f t="shared" si="2"/>
        <v>6222512</v>
      </c>
      <c r="U10" s="24">
        <v>3</v>
      </c>
    </row>
    <row r="11" spans="1:21" x14ac:dyDescent="0.25">
      <c r="A11" s="1">
        <v>4</v>
      </c>
      <c r="B11" s="1" t="s">
        <v>154</v>
      </c>
      <c r="C11" s="35">
        <v>1017237</v>
      </c>
      <c r="D11" s="35">
        <v>11211</v>
      </c>
      <c r="E11" s="35">
        <v>295441</v>
      </c>
      <c r="F11" s="35">
        <v>0</v>
      </c>
      <c r="G11" s="35">
        <v>163685</v>
      </c>
      <c r="H11" s="35">
        <v>0</v>
      </c>
      <c r="I11" s="35">
        <v>7119</v>
      </c>
      <c r="J11" s="35">
        <v>1550</v>
      </c>
      <c r="K11" s="35">
        <f t="shared" si="0"/>
        <v>1496243</v>
      </c>
      <c r="L11" s="35">
        <v>1083911</v>
      </c>
      <c r="M11" s="35">
        <v>35642</v>
      </c>
      <c r="N11" s="35">
        <v>25091</v>
      </c>
      <c r="O11" s="35">
        <v>80131</v>
      </c>
      <c r="P11" s="35">
        <v>124927</v>
      </c>
      <c r="Q11" s="35">
        <v>95246</v>
      </c>
      <c r="R11" s="35">
        <f t="shared" si="1"/>
        <v>220173</v>
      </c>
      <c r="S11" s="35">
        <v>38603</v>
      </c>
      <c r="T11" s="35">
        <f t="shared" si="2"/>
        <v>2979794</v>
      </c>
      <c r="U11" s="24">
        <v>4</v>
      </c>
    </row>
    <row r="12" spans="1:21" x14ac:dyDescent="0.25">
      <c r="A12" s="1">
        <v>5</v>
      </c>
      <c r="B12" s="1" t="s">
        <v>155</v>
      </c>
      <c r="C12" s="35">
        <v>773319</v>
      </c>
      <c r="D12" s="35">
        <v>54062</v>
      </c>
      <c r="E12" s="35">
        <v>98334</v>
      </c>
      <c r="F12" s="35">
        <v>2449</v>
      </c>
      <c r="G12" s="35">
        <v>0</v>
      </c>
      <c r="H12" s="35">
        <v>48</v>
      </c>
      <c r="I12" s="35">
        <v>13409</v>
      </c>
      <c r="J12" s="35">
        <v>15270</v>
      </c>
      <c r="K12" s="35">
        <f t="shared" si="0"/>
        <v>956891</v>
      </c>
      <c r="L12" s="35">
        <v>1527053</v>
      </c>
      <c r="M12" s="35">
        <v>1028</v>
      </c>
      <c r="N12" s="35">
        <v>10642</v>
      </c>
      <c r="O12" s="35">
        <v>530474</v>
      </c>
      <c r="P12" s="35">
        <v>7008</v>
      </c>
      <c r="Q12" s="35">
        <v>23592</v>
      </c>
      <c r="R12" s="35">
        <f t="shared" si="1"/>
        <v>30600</v>
      </c>
      <c r="S12" s="35">
        <v>28617</v>
      </c>
      <c r="T12" s="35">
        <f t="shared" si="2"/>
        <v>3085305</v>
      </c>
      <c r="U12" s="24">
        <v>5</v>
      </c>
    </row>
    <row r="13" spans="1:21" x14ac:dyDescent="0.25">
      <c r="A13" s="1">
        <v>6</v>
      </c>
      <c r="B13" s="1" t="s">
        <v>156</v>
      </c>
      <c r="C13" s="35">
        <v>8724049</v>
      </c>
      <c r="D13" s="35">
        <v>151558</v>
      </c>
      <c r="E13" s="35">
        <v>0</v>
      </c>
      <c r="F13" s="35">
        <v>0</v>
      </c>
      <c r="G13" s="35">
        <v>0</v>
      </c>
      <c r="H13" s="35">
        <v>0</v>
      </c>
      <c r="I13" s="35">
        <v>28409</v>
      </c>
      <c r="J13" s="35">
        <v>16587</v>
      </c>
      <c r="K13" s="35">
        <f t="shared" si="0"/>
        <v>8920603</v>
      </c>
      <c r="L13" s="35">
        <v>13340782</v>
      </c>
      <c r="M13" s="35">
        <v>1267883</v>
      </c>
      <c r="N13" s="35">
        <v>142120</v>
      </c>
      <c r="O13" s="35">
        <v>5145761</v>
      </c>
      <c r="P13" s="35">
        <v>441540</v>
      </c>
      <c r="Q13" s="35">
        <v>509060</v>
      </c>
      <c r="R13" s="35">
        <f t="shared" si="1"/>
        <v>950600</v>
      </c>
      <c r="S13" s="35">
        <v>647043</v>
      </c>
      <c r="T13" s="35">
        <f t="shared" si="2"/>
        <v>30414792</v>
      </c>
      <c r="U13" s="24">
        <v>6</v>
      </c>
    </row>
    <row r="14" spans="1:21" x14ac:dyDescent="0.25">
      <c r="A14" s="1">
        <v>7</v>
      </c>
      <c r="B14" s="1" t="s">
        <v>157</v>
      </c>
      <c r="C14" s="35">
        <v>387656</v>
      </c>
      <c r="D14" s="35">
        <v>9367</v>
      </c>
      <c r="E14" s="35">
        <v>107264</v>
      </c>
      <c r="F14" s="35">
        <v>0</v>
      </c>
      <c r="G14" s="35">
        <v>6879</v>
      </c>
      <c r="H14" s="35">
        <v>0</v>
      </c>
      <c r="I14" s="35">
        <v>8325</v>
      </c>
      <c r="J14" s="35">
        <v>8996</v>
      </c>
      <c r="K14" s="35">
        <f t="shared" si="0"/>
        <v>528487</v>
      </c>
      <c r="L14" s="35">
        <v>1272034</v>
      </c>
      <c r="M14" s="35">
        <v>5575</v>
      </c>
      <c r="N14" s="35">
        <v>15700</v>
      </c>
      <c r="O14" s="35">
        <v>651391</v>
      </c>
      <c r="P14" s="35">
        <v>53806</v>
      </c>
      <c r="Q14" s="35">
        <v>19000</v>
      </c>
      <c r="R14" s="35">
        <f t="shared" si="1"/>
        <v>72806</v>
      </c>
      <c r="S14" s="35">
        <v>180121</v>
      </c>
      <c r="T14" s="35">
        <f t="shared" si="2"/>
        <v>2726114</v>
      </c>
      <c r="U14" s="24">
        <v>7</v>
      </c>
    </row>
    <row r="15" spans="1:21" x14ac:dyDescent="0.25">
      <c r="A15" s="1">
        <v>8</v>
      </c>
      <c r="B15" s="1" t="s">
        <v>158</v>
      </c>
      <c r="C15" s="35">
        <v>722958</v>
      </c>
      <c r="D15" s="35">
        <v>46718</v>
      </c>
      <c r="E15" s="35">
        <v>170659</v>
      </c>
      <c r="F15" s="35">
        <v>1387</v>
      </c>
      <c r="G15" s="35">
        <v>17483</v>
      </c>
      <c r="H15" s="35">
        <v>0</v>
      </c>
      <c r="I15" s="35">
        <v>4994</v>
      </c>
      <c r="J15" s="35">
        <v>350</v>
      </c>
      <c r="K15" s="35">
        <f t="shared" si="0"/>
        <v>964549</v>
      </c>
      <c r="L15" s="35">
        <v>3178444</v>
      </c>
      <c r="M15" s="35">
        <v>18770</v>
      </c>
      <c r="N15" s="35">
        <v>39759</v>
      </c>
      <c r="O15" s="35">
        <v>888828</v>
      </c>
      <c r="P15" s="35">
        <v>33475</v>
      </c>
      <c r="Q15" s="35">
        <v>12800</v>
      </c>
      <c r="R15" s="35">
        <f t="shared" si="1"/>
        <v>46275</v>
      </c>
      <c r="S15" s="35">
        <v>132521</v>
      </c>
      <c r="T15" s="35">
        <f t="shared" si="2"/>
        <v>5269146</v>
      </c>
      <c r="U15" s="24">
        <v>8</v>
      </c>
    </row>
    <row r="16" spans="1:21" x14ac:dyDescent="0.25">
      <c r="A16" s="1">
        <v>9</v>
      </c>
      <c r="B16" s="1" t="s">
        <v>159</v>
      </c>
      <c r="C16" s="35">
        <v>0</v>
      </c>
      <c r="D16" s="35">
        <v>0</v>
      </c>
      <c r="E16" s="35">
        <v>279532</v>
      </c>
      <c r="F16" s="35">
        <v>0</v>
      </c>
      <c r="G16" s="35">
        <v>0</v>
      </c>
      <c r="H16" s="35">
        <v>0</v>
      </c>
      <c r="I16" s="35">
        <v>2095</v>
      </c>
      <c r="J16" s="35">
        <v>472</v>
      </c>
      <c r="K16" s="35">
        <f t="shared" si="0"/>
        <v>282099</v>
      </c>
      <c r="L16" s="35">
        <v>2236256</v>
      </c>
      <c r="M16" s="35">
        <v>29422</v>
      </c>
      <c r="N16" s="35">
        <v>41849</v>
      </c>
      <c r="O16" s="35">
        <v>984419</v>
      </c>
      <c r="P16" s="35">
        <v>9680</v>
      </c>
      <c r="Q16" s="35">
        <v>135465</v>
      </c>
      <c r="R16" s="35">
        <f t="shared" si="1"/>
        <v>145145</v>
      </c>
      <c r="S16" s="35">
        <v>88721</v>
      </c>
      <c r="T16" s="35">
        <f t="shared" si="2"/>
        <v>3807911</v>
      </c>
      <c r="U16" s="24">
        <v>9</v>
      </c>
    </row>
    <row r="17" spans="1:21" x14ac:dyDescent="0.25">
      <c r="A17" s="1">
        <v>10</v>
      </c>
      <c r="B17" s="1" t="s">
        <v>160</v>
      </c>
      <c r="C17" s="35">
        <v>199738</v>
      </c>
      <c r="D17" s="35">
        <v>3809</v>
      </c>
      <c r="E17" s="35">
        <v>124920</v>
      </c>
      <c r="F17" s="35">
        <v>121</v>
      </c>
      <c r="G17" s="35">
        <v>22016</v>
      </c>
      <c r="H17" s="35">
        <v>0</v>
      </c>
      <c r="I17" s="35">
        <v>1141</v>
      </c>
      <c r="J17" s="35">
        <v>2317</v>
      </c>
      <c r="K17" s="35">
        <f t="shared" si="0"/>
        <v>354062</v>
      </c>
      <c r="L17" s="35">
        <v>774983</v>
      </c>
      <c r="M17" s="35">
        <v>6389</v>
      </c>
      <c r="N17" s="35">
        <v>11046</v>
      </c>
      <c r="O17" s="35">
        <v>211018</v>
      </c>
      <c r="P17" s="35">
        <v>6907</v>
      </c>
      <c r="Q17" s="35">
        <v>14000</v>
      </c>
      <c r="R17" s="35">
        <f t="shared" si="1"/>
        <v>20907</v>
      </c>
      <c r="S17" s="35">
        <v>2370</v>
      </c>
      <c r="T17" s="35">
        <f t="shared" si="2"/>
        <v>1380775</v>
      </c>
      <c r="U17" s="24">
        <v>10</v>
      </c>
    </row>
    <row r="18" spans="1:21" x14ac:dyDescent="0.25">
      <c r="A18" s="1">
        <v>11</v>
      </c>
      <c r="B18" s="1" t="s">
        <v>161</v>
      </c>
      <c r="C18" s="35">
        <v>3665098</v>
      </c>
      <c r="D18" s="35">
        <v>95399</v>
      </c>
      <c r="E18" s="35">
        <v>839316</v>
      </c>
      <c r="F18" s="35">
        <v>6009</v>
      </c>
      <c r="G18" s="35">
        <v>307354</v>
      </c>
      <c r="H18" s="35">
        <v>0</v>
      </c>
      <c r="I18" s="35">
        <v>27462</v>
      </c>
      <c r="J18" s="35">
        <v>23783</v>
      </c>
      <c r="K18" s="35">
        <f t="shared" si="0"/>
        <v>4964421</v>
      </c>
      <c r="L18" s="35">
        <v>15622437</v>
      </c>
      <c r="M18" s="35">
        <v>326681</v>
      </c>
      <c r="N18" s="35">
        <v>64153</v>
      </c>
      <c r="O18" s="35">
        <v>6403607</v>
      </c>
      <c r="P18" s="35">
        <v>650214</v>
      </c>
      <c r="Q18" s="35">
        <v>255607</v>
      </c>
      <c r="R18" s="35">
        <f t="shared" si="1"/>
        <v>905821</v>
      </c>
      <c r="S18" s="35">
        <v>529777</v>
      </c>
      <c r="T18" s="35">
        <f t="shared" si="2"/>
        <v>28816897</v>
      </c>
      <c r="U18" s="24">
        <v>11</v>
      </c>
    </row>
    <row r="19" spans="1:21" x14ac:dyDescent="0.25">
      <c r="A19" s="1">
        <v>12</v>
      </c>
      <c r="B19" s="1" t="s">
        <v>162</v>
      </c>
      <c r="C19" s="35">
        <v>312004</v>
      </c>
      <c r="D19" s="35">
        <v>38777</v>
      </c>
      <c r="E19" s="35">
        <v>249781</v>
      </c>
      <c r="F19" s="35">
        <v>0</v>
      </c>
      <c r="G19" s="35">
        <v>1994</v>
      </c>
      <c r="H19" s="35">
        <v>0</v>
      </c>
      <c r="I19" s="35">
        <v>8427</v>
      </c>
      <c r="J19" s="35">
        <v>10664</v>
      </c>
      <c r="K19" s="35">
        <f t="shared" si="0"/>
        <v>621647</v>
      </c>
      <c r="L19" s="35">
        <v>1018502</v>
      </c>
      <c r="M19" s="35">
        <v>1890</v>
      </c>
      <c r="N19" s="35">
        <v>17847</v>
      </c>
      <c r="O19" s="35">
        <v>83869</v>
      </c>
      <c r="P19" s="35">
        <v>11060</v>
      </c>
      <c r="Q19" s="35">
        <v>29167</v>
      </c>
      <c r="R19" s="35">
        <f t="shared" si="1"/>
        <v>40227</v>
      </c>
      <c r="S19" s="35">
        <v>116132</v>
      </c>
      <c r="T19" s="35">
        <f t="shared" si="2"/>
        <v>1900114</v>
      </c>
      <c r="U19" s="24">
        <v>12</v>
      </c>
    </row>
    <row r="20" spans="1:21" x14ac:dyDescent="0.25">
      <c r="A20" s="1">
        <v>13</v>
      </c>
      <c r="B20" s="1" t="s">
        <v>163</v>
      </c>
      <c r="C20" s="35">
        <v>3893833</v>
      </c>
      <c r="D20" s="35">
        <v>67915</v>
      </c>
      <c r="E20" s="35">
        <v>487556</v>
      </c>
      <c r="F20" s="35">
        <v>0</v>
      </c>
      <c r="G20" s="35">
        <v>0</v>
      </c>
      <c r="H20" s="35">
        <v>0</v>
      </c>
      <c r="I20" s="35">
        <v>39475</v>
      </c>
      <c r="J20" s="35">
        <v>20768</v>
      </c>
      <c r="K20" s="35">
        <f t="shared" si="0"/>
        <v>4509547</v>
      </c>
      <c r="L20" s="35">
        <v>1259022</v>
      </c>
      <c r="M20" s="35">
        <v>33290</v>
      </c>
      <c r="N20" s="35">
        <v>19638</v>
      </c>
      <c r="O20" s="35">
        <v>232667</v>
      </c>
      <c r="P20" s="35">
        <v>49905</v>
      </c>
      <c r="Q20" s="35">
        <v>26987</v>
      </c>
      <c r="R20" s="35">
        <f t="shared" si="1"/>
        <v>76892</v>
      </c>
      <c r="S20" s="35">
        <v>75234</v>
      </c>
      <c r="T20" s="35">
        <f t="shared" si="2"/>
        <v>6206290</v>
      </c>
      <c r="U20" s="24">
        <v>13</v>
      </c>
    </row>
    <row r="21" spans="1:21" x14ac:dyDescent="0.25">
      <c r="A21" s="1">
        <v>14</v>
      </c>
      <c r="B21" s="1" t="s">
        <v>84</v>
      </c>
      <c r="C21" s="35">
        <v>1409629</v>
      </c>
      <c r="D21" s="35">
        <v>39988</v>
      </c>
      <c r="E21" s="35">
        <v>1755583</v>
      </c>
      <c r="F21" s="35">
        <v>0</v>
      </c>
      <c r="G21" s="35">
        <v>236094</v>
      </c>
      <c r="H21" s="35">
        <v>0</v>
      </c>
      <c r="I21" s="35">
        <v>46351</v>
      </c>
      <c r="J21" s="35">
        <v>31875</v>
      </c>
      <c r="K21" s="35">
        <f t="shared" si="0"/>
        <v>3519520</v>
      </c>
      <c r="L21" s="35">
        <v>7888836</v>
      </c>
      <c r="M21" s="35">
        <v>396997</v>
      </c>
      <c r="N21" s="35">
        <v>99125</v>
      </c>
      <c r="O21" s="35">
        <v>332449</v>
      </c>
      <c r="P21" s="35">
        <v>479049</v>
      </c>
      <c r="Q21" s="35">
        <v>233300</v>
      </c>
      <c r="R21" s="35">
        <f t="shared" si="1"/>
        <v>712349</v>
      </c>
      <c r="S21" s="35">
        <v>786852</v>
      </c>
      <c r="T21" s="35">
        <f t="shared" si="2"/>
        <v>13736128</v>
      </c>
      <c r="U21" s="24">
        <v>14</v>
      </c>
    </row>
    <row r="22" spans="1:21" x14ac:dyDescent="0.25">
      <c r="A22" s="1">
        <v>15</v>
      </c>
      <c r="B22" s="1" t="s">
        <v>164</v>
      </c>
      <c r="C22" s="35">
        <v>932705</v>
      </c>
      <c r="D22" s="35">
        <v>26629</v>
      </c>
      <c r="E22" s="35">
        <v>0</v>
      </c>
      <c r="F22" s="35">
        <v>0</v>
      </c>
      <c r="G22" s="35">
        <v>0</v>
      </c>
      <c r="H22" s="35">
        <v>0</v>
      </c>
      <c r="I22" s="35">
        <v>5496</v>
      </c>
      <c r="J22" s="35">
        <v>124</v>
      </c>
      <c r="K22" s="35">
        <f t="shared" si="0"/>
        <v>964954</v>
      </c>
      <c r="L22" s="35">
        <v>2086465</v>
      </c>
      <c r="M22" s="35">
        <v>443515</v>
      </c>
      <c r="N22" s="35">
        <v>25232</v>
      </c>
      <c r="O22" s="35">
        <v>0</v>
      </c>
      <c r="P22" s="35">
        <v>51706</v>
      </c>
      <c r="Q22" s="35">
        <v>547388</v>
      </c>
      <c r="R22" s="35">
        <f t="shared" si="1"/>
        <v>599094</v>
      </c>
      <c r="S22" s="35">
        <v>42611</v>
      </c>
      <c r="T22" s="35">
        <f t="shared" si="2"/>
        <v>4161871</v>
      </c>
      <c r="U22" s="24">
        <v>15</v>
      </c>
    </row>
    <row r="23" spans="1:21" x14ac:dyDescent="0.25">
      <c r="A23" s="1">
        <v>16</v>
      </c>
      <c r="B23" s="1" t="s">
        <v>165</v>
      </c>
      <c r="C23" s="35">
        <v>673794</v>
      </c>
      <c r="D23" s="35">
        <v>46968</v>
      </c>
      <c r="E23" s="35">
        <v>214854</v>
      </c>
      <c r="F23" s="35">
        <v>0</v>
      </c>
      <c r="G23" s="35">
        <v>0</v>
      </c>
      <c r="H23" s="35">
        <v>0</v>
      </c>
      <c r="I23" s="35">
        <v>3857</v>
      </c>
      <c r="J23" s="35">
        <v>965</v>
      </c>
      <c r="K23" s="35">
        <f t="shared" si="0"/>
        <v>940438</v>
      </c>
      <c r="L23" s="35">
        <v>5929339</v>
      </c>
      <c r="M23" s="35">
        <v>62565</v>
      </c>
      <c r="N23" s="35">
        <v>104651</v>
      </c>
      <c r="O23" s="35">
        <v>1063818</v>
      </c>
      <c r="P23" s="35">
        <v>27410</v>
      </c>
      <c r="Q23" s="35">
        <v>309145</v>
      </c>
      <c r="R23" s="35">
        <f t="shared" si="1"/>
        <v>336555</v>
      </c>
      <c r="S23" s="35">
        <v>604149</v>
      </c>
      <c r="T23" s="35">
        <f t="shared" si="2"/>
        <v>9041515</v>
      </c>
      <c r="U23" s="24">
        <v>16</v>
      </c>
    </row>
    <row r="24" spans="1:21" x14ac:dyDescent="0.25">
      <c r="A24" s="1">
        <v>17</v>
      </c>
      <c r="B24" s="1" t="s">
        <v>166</v>
      </c>
      <c r="C24" s="35">
        <v>1755701</v>
      </c>
      <c r="D24" s="35">
        <v>22065</v>
      </c>
      <c r="E24" s="35">
        <v>319006</v>
      </c>
      <c r="F24" s="35">
        <v>0</v>
      </c>
      <c r="G24" s="35">
        <v>0</v>
      </c>
      <c r="H24" s="35">
        <v>0</v>
      </c>
      <c r="I24" s="35">
        <v>18074</v>
      </c>
      <c r="J24" s="35">
        <v>22171</v>
      </c>
      <c r="K24" s="35">
        <f t="shared" si="0"/>
        <v>2137017</v>
      </c>
      <c r="L24" s="35">
        <v>4952160</v>
      </c>
      <c r="M24" s="35">
        <v>43230</v>
      </c>
      <c r="N24" s="35">
        <v>161939</v>
      </c>
      <c r="O24" s="35">
        <v>1113035</v>
      </c>
      <c r="P24" s="35">
        <v>313999</v>
      </c>
      <c r="Q24" s="35">
        <v>7934</v>
      </c>
      <c r="R24" s="35">
        <f t="shared" si="1"/>
        <v>321933</v>
      </c>
      <c r="S24" s="35">
        <v>775203</v>
      </c>
      <c r="T24" s="35">
        <f t="shared" si="2"/>
        <v>9504517</v>
      </c>
      <c r="U24" s="24">
        <v>17</v>
      </c>
    </row>
    <row r="25" spans="1:21" x14ac:dyDescent="0.25">
      <c r="A25" s="1">
        <v>18</v>
      </c>
      <c r="B25" s="1" t="s">
        <v>167</v>
      </c>
      <c r="C25" s="35">
        <v>11980655</v>
      </c>
      <c r="D25" s="35">
        <v>323483</v>
      </c>
      <c r="E25" s="35">
        <v>0</v>
      </c>
      <c r="F25" s="35">
        <v>0</v>
      </c>
      <c r="G25" s="35">
        <v>0</v>
      </c>
      <c r="H25" s="35">
        <v>0</v>
      </c>
      <c r="I25" s="35">
        <v>26899</v>
      </c>
      <c r="J25" s="35">
        <v>26899</v>
      </c>
      <c r="K25" s="35">
        <f t="shared" si="0"/>
        <v>12357936</v>
      </c>
      <c r="L25" s="35">
        <v>14212059</v>
      </c>
      <c r="M25" s="35">
        <v>585191</v>
      </c>
      <c r="N25" s="35">
        <v>353592</v>
      </c>
      <c r="O25" s="35">
        <v>3313963</v>
      </c>
      <c r="P25" s="35">
        <v>479084</v>
      </c>
      <c r="Q25" s="35">
        <v>815149</v>
      </c>
      <c r="R25" s="35">
        <f t="shared" si="1"/>
        <v>1294233</v>
      </c>
      <c r="S25" s="35">
        <v>229118</v>
      </c>
      <c r="T25" s="35">
        <f t="shared" si="2"/>
        <v>32346092</v>
      </c>
      <c r="U25" s="24">
        <v>18</v>
      </c>
    </row>
    <row r="26" spans="1:21" x14ac:dyDescent="0.25">
      <c r="A26" s="1">
        <v>19</v>
      </c>
      <c r="B26" s="1" t="s">
        <v>168</v>
      </c>
      <c r="C26" s="35">
        <v>14850410</v>
      </c>
      <c r="D26" s="35">
        <v>370553</v>
      </c>
      <c r="E26" s="35">
        <v>1388901</v>
      </c>
      <c r="F26" s="35">
        <v>0</v>
      </c>
      <c r="G26" s="35">
        <v>10198</v>
      </c>
      <c r="H26" s="35">
        <v>0</v>
      </c>
      <c r="I26" s="35">
        <v>84959</v>
      </c>
      <c r="J26" s="35">
        <v>49270</v>
      </c>
      <c r="K26" s="35">
        <f t="shared" si="0"/>
        <v>16754291</v>
      </c>
      <c r="L26" s="35">
        <v>20475016</v>
      </c>
      <c r="M26" s="35">
        <v>1582992</v>
      </c>
      <c r="N26" s="35">
        <v>426867</v>
      </c>
      <c r="O26" s="35">
        <v>3496906</v>
      </c>
      <c r="P26" s="35">
        <v>863164</v>
      </c>
      <c r="Q26" s="35">
        <v>1917671</v>
      </c>
      <c r="R26" s="35">
        <f t="shared" si="1"/>
        <v>2780835</v>
      </c>
      <c r="S26" s="35">
        <v>219590</v>
      </c>
      <c r="T26" s="35">
        <f t="shared" si="2"/>
        <v>45736497</v>
      </c>
      <c r="U26" s="24">
        <v>19</v>
      </c>
    </row>
    <row r="27" spans="1:21" x14ac:dyDescent="0.25">
      <c r="A27" s="1">
        <v>20</v>
      </c>
      <c r="B27" s="1" t="s">
        <v>169</v>
      </c>
      <c r="C27" s="35">
        <v>1244383</v>
      </c>
      <c r="D27" s="35">
        <v>60272</v>
      </c>
      <c r="E27" s="35">
        <v>132957</v>
      </c>
      <c r="F27" s="35">
        <v>779</v>
      </c>
      <c r="G27" s="35">
        <v>52565</v>
      </c>
      <c r="H27" s="35">
        <v>0</v>
      </c>
      <c r="I27" s="35">
        <v>10258</v>
      </c>
      <c r="J27" s="35">
        <v>10817</v>
      </c>
      <c r="K27" s="35">
        <f t="shared" si="0"/>
        <v>1512031</v>
      </c>
      <c r="L27" s="35">
        <v>1866375</v>
      </c>
      <c r="M27" s="35">
        <v>6579</v>
      </c>
      <c r="N27" s="35">
        <v>7993</v>
      </c>
      <c r="O27" s="35">
        <v>315881</v>
      </c>
      <c r="P27" s="35">
        <v>13906</v>
      </c>
      <c r="Q27" s="35">
        <v>13849</v>
      </c>
      <c r="R27" s="35">
        <f t="shared" si="1"/>
        <v>27755</v>
      </c>
      <c r="S27" s="35">
        <v>49694</v>
      </c>
      <c r="T27" s="35">
        <f t="shared" si="2"/>
        <v>3786308</v>
      </c>
      <c r="U27" s="24">
        <v>20</v>
      </c>
    </row>
    <row r="28" spans="1:21" x14ac:dyDescent="0.25">
      <c r="A28" s="1">
        <v>21</v>
      </c>
      <c r="B28" s="1" t="s">
        <v>170</v>
      </c>
      <c r="C28" s="35">
        <v>514560</v>
      </c>
      <c r="D28" s="35">
        <v>26179</v>
      </c>
      <c r="E28" s="35">
        <v>120581</v>
      </c>
      <c r="F28" s="35">
        <v>0</v>
      </c>
      <c r="G28" s="35">
        <v>63224</v>
      </c>
      <c r="H28" s="35">
        <v>0</v>
      </c>
      <c r="I28" s="35">
        <v>7619</v>
      </c>
      <c r="J28" s="35">
        <v>14185</v>
      </c>
      <c r="K28" s="35">
        <f t="shared" si="0"/>
        <v>746348</v>
      </c>
      <c r="L28" s="35">
        <v>2769240</v>
      </c>
      <c r="M28" s="35">
        <v>626</v>
      </c>
      <c r="N28" s="35">
        <v>17832</v>
      </c>
      <c r="O28" s="35">
        <v>1233897</v>
      </c>
      <c r="P28" s="35">
        <v>647</v>
      </c>
      <c r="Q28" s="35">
        <v>10926</v>
      </c>
      <c r="R28" s="35">
        <f t="shared" si="1"/>
        <v>11573</v>
      </c>
      <c r="S28" s="35">
        <v>34652</v>
      </c>
      <c r="T28" s="35">
        <f t="shared" si="2"/>
        <v>4814168</v>
      </c>
      <c r="U28" s="24">
        <v>21</v>
      </c>
    </row>
    <row r="29" spans="1:21" x14ac:dyDescent="0.25">
      <c r="A29" s="1">
        <v>22</v>
      </c>
      <c r="B29" s="1" t="s">
        <v>124</v>
      </c>
      <c r="C29" s="35">
        <v>610672</v>
      </c>
      <c r="D29" s="35">
        <v>32242</v>
      </c>
      <c r="E29" s="35">
        <v>196816</v>
      </c>
      <c r="F29" s="35">
        <v>0</v>
      </c>
      <c r="G29" s="35">
        <v>0</v>
      </c>
      <c r="H29" s="35">
        <v>0</v>
      </c>
      <c r="I29" s="35">
        <v>0</v>
      </c>
      <c r="J29" s="35">
        <v>0</v>
      </c>
      <c r="K29" s="35">
        <f t="shared" si="0"/>
        <v>839730</v>
      </c>
      <c r="L29" s="35">
        <v>2218166</v>
      </c>
      <c r="M29" s="35">
        <v>9250</v>
      </c>
      <c r="N29" s="35">
        <v>112562</v>
      </c>
      <c r="O29" s="35">
        <v>181578</v>
      </c>
      <c r="P29" s="35">
        <v>14441</v>
      </c>
      <c r="Q29" s="35">
        <v>3455</v>
      </c>
      <c r="R29" s="35">
        <f t="shared" si="1"/>
        <v>17896</v>
      </c>
      <c r="S29" s="35">
        <v>104410</v>
      </c>
      <c r="T29" s="35">
        <f t="shared" si="2"/>
        <v>3483592</v>
      </c>
      <c r="U29" s="24">
        <v>22</v>
      </c>
    </row>
    <row r="30" spans="1:21" x14ac:dyDescent="0.25">
      <c r="A30" s="1">
        <v>23</v>
      </c>
      <c r="B30" s="1" t="s">
        <v>132</v>
      </c>
      <c r="C30" s="35">
        <v>1531293</v>
      </c>
      <c r="D30" s="35">
        <v>61464</v>
      </c>
      <c r="E30" s="35">
        <v>378700</v>
      </c>
      <c r="F30" s="35">
        <v>0</v>
      </c>
      <c r="G30" s="35">
        <v>520998</v>
      </c>
      <c r="H30" s="35">
        <v>0</v>
      </c>
      <c r="I30" s="35">
        <v>20364</v>
      </c>
      <c r="J30" s="35">
        <v>39820</v>
      </c>
      <c r="K30" s="35">
        <f t="shared" si="0"/>
        <v>2552639</v>
      </c>
      <c r="L30" s="35">
        <v>2838767</v>
      </c>
      <c r="M30" s="35">
        <v>26854</v>
      </c>
      <c r="N30" s="35">
        <v>61335</v>
      </c>
      <c r="O30" s="35">
        <v>237521</v>
      </c>
      <c r="P30" s="35">
        <v>41795</v>
      </c>
      <c r="Q30" s="35">
        <v>9674</v>
      </c>
      <c r="R30" s="35">
        <f t="shared" si="1"/>
        <v>51469</v>
      </c>
      <c r="S30" s="35">
        <v>176621</v>
      </c>
      <c r="T30" s="35">
        <f t="shared" si="2"/>
        <v>5945206</v>
      </c>
      <c r="U30" s="24">
        <v>23</v>
      </c>
    </row>
    <row r="31" spans="1:21" x14ac:dyDescent="0.25">
      <c r="A31" s="1">
        <v>24</v>
      </c>
      <c r="B31" s="3" t="s">
        <v>171</v>
      </c>
      <c r="C31" s="35">
        <v>3761143</v>
      </c>
      <c r="D31" s="35">
        <v>47893</v>
      </c>
      <c r="E31" s="35">
        <v>568101</v>
      </c>
      <c r="F31" s="35">
        <v>0</v>
      </c>
      <c r="G31" s="35">
        <v>0</v>
      </c>
      <c r="H31" s="35">
        <v>0</v>
      </c>
      <c r="I31" s="35">
        <v>14333</v>
      </c>
      <c r="J31" s="35">
        <v>13997</v>
      </c>
      <c r="K31" s="35">
        <f t="shared" si="0"/>
        <v>4405467</v>
      </c>
      <c r="L31" s="35">
        <v>4989637</v>
      </c>
      <c r="M31" s="35">
        <v>113098</v>
      </c>
      <c r="N31" s="35">
        <v>45866</v>
      </c>
      <c r="O31" s="35">
        <v>0</v>
      </c>
      <c r="P31" s="35">
        <v>108743</v>
      </c>
      <c r="Q31" s="35">
        <v>68890</v>
      </c>
      <c r="R31" s="35">
        <f t="shared" si="1"/>
        <v>177633</v>
      </c>
      <c r="S31" s="35">
        <v>94320</v>
      </c>
      <c r="T31" s="35">
        <f t="shared" si="2"/>
        <v>9826021</v>
      </c>
      <c r="U31" s="24">
        <v>24</v>
      </c>
    </row>
    <row r="32" spans="1:21" x14ac:dyDescent="0.25">
      <c r="A32" s="1">
        <v>25</v>
      </c>
      <c r="B32" s="1" t="s">
        <v>172</v>
      </c>
      <c r="C32" s="35">
        <v>432554</v>
      </c>
      <c r="D32" s="35">
        <v>35887</v>
      </c>
      <c r="E32" s="35">
        <v>0</v>
      </c>
      <c r="F32" s="35">
        <v>13500</v>
      </c>
      <c r="G32" s="35">
        <v>0</v>
      </c>
      <c r="H32" s="35">
        <v>0</v>
      </c>
      <c r="I32" s="35">
        <v>8736</v>
      </c>
      <c r="J32" s="35">
        <v>8736</v>
      </c>
      <c r="K32" s="35">
        <f t="shared" si="0"/>
        <v>499413</v>
      </c>
      <c r="L32" s="35">
        <v>2109952</v>
      </c>
      <c r="M32" s="35">
        <v>1295</v>
      </c>
      <c r="N32" s="35">
        <v>38418</v>
      </c>
      <c r="O32" s="35">
        <v>1061344</v>
      </c>
      <c r="P32" s="35">
        <v>9531</v>
      </c>
      <c r="Q32" s="35">
        <v>3820</v>
      </c>
      <c r="R32" s="35">
        <f t="shared" si="1"/>
        <v>13351</v>
      </c>
      <c r="S32" s="35">
        <v>94127</v>
      </c>
      <c r="T32" s="35">
        <f t="shared" si="2"/>
        <v>3817900</v>
      </c>
      <c r="U32" s="24">
        <v>25</v>
      </c>
    </row>
    <row r="33" spans="1:21" x14ac:dyDescent="0.25">
      <c r="A33" s="1">
        <v>26</v>
      </c>
      <c r="B33" s="1" t="s">
        <v>173</v>
      </c>
      <c r="C33" s="35">
        <v>560404</v>
      </c>
      <c r="D33" s="35">
        <v>26066</v>
      </c>
      <c r="E33" s="35">
        <v>256273</v>
      </c>
      <c r="F33" s="35">
        <v>0</v>
      </c>
      <c r="G33" s="35">
        <v>147123</v>
      </c>
      <c r="H33" s="35">
        <v>0</v>
      </c>
      <c r="I33" s="35">
        <v>6180</v>
      </c>
      <c r="J33" s="35">
        <v>3620</v>
      </c>
      <c r="K33" s="35">
        <f t="shared" si="0"/>
        <v>999666</v>
      </c>
      <c r="L33" s="35">
        <v>3334865</v>
      </c>
      <c r="M33" s="35">
        <v>17174</v>
      </c>
      <c r="N33" s="35">
        <v>16099</v>
      </c>
      <c r="O33" s="35">
        <v>2185485</v>
      </c>
      <c r="P33" s="35">
        <v>203819</v>
      </c>
      <c r="Q33" s="35">
        <v>1062</v>
      </c>
      <c r="R33" s="35">
        <f t="shared" si="1"/>
        <v>204881</v>
      </c>
      <c r="S33" s="35">
        <v>73997</v>
      </c>
      <c r="T33" s="35">
        <f t="shared" si="2"/>
        <v>6832167</v>
      </c>
      <c r="U33" s="24">
        <v>26</v>
      </c>
    </row>
    <row r="34" spans="1:21" x14ac:dyDescent="0.25">
      <c r="A34" s="1">
        <v>27</v>
      </c>
      <c r="B34" s="1" t="s">
        <v>174</v>
      </c>
      <c r="C34" s="35">
        <v>2231845</v>
      </c>
      <c r="D34" s="35">
        <v>35285</v>
      </c>
      <c r="E34" s="35">
        <v>538922</v>
      </c>
      <c r="F34" s="35">
        <v>0</v>
      </c>
      <c r="G34" s="35">
        <v>182974</v>
      </c>
      <c r="H34" s="35">
        <v>0</v>
      </c>
      <c r="I34" s="35">
        <v>30814</v>
      </c>
      <c r="J34" s="35">
        <v>11207</v>
      </c>
      <c r="K34" s="35">
        <f t="shared" si="0"/>
        <v>3031047</v>
      </c>
      <c r="L34" s="35">
        <v>3576266</v>
      </c>
      <c r="M34" s="35">
        <v>104934</v>
      </c>
      <c r="N34" s="35">
        <v>43739</v>
      </c>
      <c r="O34" s="35">
        <v>0</v>
      </c>
      <c r="P34" s="35">
        <v>79893</v>
      </c>
      <c r="Q34" s="35">
        <v>324424</v>
      </c>
      <c r="R34" s="35">
        <f t="shared" si="1"/>
        <v>404317</v>
      </c>
      <c r="S34" s="35">
        <v>2987618</v>
      </c>
      <c r="T34" s="35">
        <f t="shared" si="2"/>
        <v>10147921</v>
      </c>
      <c r="U34" s="24">
        <v>27</v>
      </c>
    </row>
    <row r="35" spans="1:21" x14ac:dyDescent="0.25">
      <c r="A35" s="1">
        <v>28</v>
      </c>
      <c r="B35" s="1" t="s">
        <v>175</v>
      </c>
      <c r="C35" s="35">
        <v>1002959</v>
      </c>
      <c r="D35" s="35">
        <v>72245</v>
      </c>
      <c r="E35" s="35">
        <v>663429</v>
      </c>
      <c r="F35" s="35">
        <v>887</v>
      </c>
      <c r="G35" s="35">
        <v>4922</v>
      </c>
      <c r="H35" s="35">
        <v>0</v>
      </c>
      <c r="I35" s="35">
        <v>25227</v>
      </c>
      <c r="J35" s="35">
        <v>17767</v>
      </c>
      <c r="K35" s="35">
        <f t="shared" si="0"/>
        <v>1787436</v>
      </c>
      <c r="L35" s="35">
        <v>4324415</v>
      </c>
      <c r="M35" s="35">
        <v>2610</v>
      </c>
      <c r="N35" s="35">
        <v>38987</v>
      </c>
      <c r="O35" s="35">
        <v>33002</v>
      </c>
      <c r="P35" s="35">
        <v>44614</v>
      </c>
      <c r="Q35" s="35">
        <v>55751</v>
      </c>
      <c r="R35" s="35">
        <f t="shared" si="1"/>
        <v>100365</v>
      </c>
      <c r="S35" s="35">
        <v>282228</v>
      </c>
      <c r="T35" s="35">
        <f t="shared" si="2"/>
        <v>6569043</v>
      </c>
      <c r="U35" s="24">
        <v>28</v>
      </c>
    </row>
    <row r="36" spans="1:21" x14ac:dyDescent="0.25">
      <c r="A36" s="1">
        <v>29</v>
      </c>
      <c r="B36" s="1" t="s">
        <v>176</v>
      </c>
      <c r="C36" s="35">
        <v>1456132</v>
      </c>
      <c r="D36" s="35">
        <v>68306</v>
      </c>
      <c r="E36" s="35">
        <v>449338</v>
      </c>
      <c r="F36" s="35">
        <v>1841</v>
      </c>
      <c r="G36" s="35">
        <v>298892</v>
      </c>
      <c r="H36" s="35">
        <v>0</v>
      </c>
      <c r="I36" s="35">
        <v>9222</v>
      </c>
      <c r="J36" s="35">
        <v>10123</v>
      </c>
      <c r="K36" s="35">
        <f t="shared" si="0"/>
        <v>2293854</v>
      </c>
      <c r="L36" s="35">
        <v>4656648</v>
      </c>
      <c r="M36" s="35">
        <v>42909</v>
      </c>
      <c r="N36" s="35">
        <v>73931</v>
      </c>
      <c r="O36" s="35">
        <v>738799</v>
      </c>
      <c r="P36" s="35">
        <v>257496</v>
      </c>
      <c r="Q36" s="35">
        <v>55684</v>
      </c>
      <c r="R36" s="35">
        <f t="shared" si="1"/>
        <v>313180</v>
      </c>
      <c r="S36" s="35">
        <v>337058</v>
      </c>
      <c r="T36" s="35">
        <f t="shared" si="2"/>
        <v>8456379</v>
      </c>
      <c r="U36" s="24">
        <v>29</v>
      </c>
    </row>
    <row r="37" spans="1:21" x14ac:dyDescent="0.25">
      <c r="A37" s="1">
        <v>30</v>
      </c>
      <c r="B37" s="1" t="s">
        <v>177</v>
      </c>
      <c r="C37" s="35">
        <v>974448</v>
      </c>
      <c r="D37" s="35">
        <v>52752</v>
      </c>
      <c r="E37" s="35">
        <v>537374</v>
      </c>
      <c r="F37" s="35">
        <v>0</v>
      </c>
      <c r="G37" s="35">
        <v>323167</v>
      </c>
      <c r="H37" s="35">
        <v>0</v>
      </c>
      <c r="I37" s="35">
        <v>39934</v>
      </c>
      <c r="J37" s="35">
        <v>3206</v>
      </c>
      <c r="K37" s="35">
        <f t="shared" si="0"/>
        <v>1930881</v>
      </c>
      <c r="L37" s="35">
        <v>2051317</v>
      </c>
      <c r="M37" s="35">
        <v>36262</v>
      </c>
      <c r="N37" s="35">
        <v>22778</v>
      </c>
      <c r="O37" s="35">
        <v>416088</v>
      </c>
      <c r="P37" s="35">
        <v>25415</v>
      </c>
      <c r="Q37" s="35">
        <v>73398</v>
      </c>
      <c r="R37" s="35">
        <f t="shared" si="1"/>
        <v>98813</v>
      </c>
      <c r="S37" s="35">
        <v>87157</v>
      </c>
      <c r="T37" s="35">
        <f t="shared" si="2"/>
        <v>4643296</v>
      </c>
      <c r="U37" s="24">
        <v>30</v>
      </c>
    </row>
    <row r="38" spans="1:21" x14ac:dyDescent="0.25">
      <c r="A38" s="1">
        <v>31</v>
      </c>
      <c r="B38" s="1" t="s">
        <v>145</v>
      </c>
      <c r="C38" s="35">
        <v>730400</v>
      </c>
      <c r="D38" s="35">
        <v>46721</v>
      </c>
      <c r="E38" s="35">
        <v>123807</v>
      </c>
      <c r="F38" s="35">
        <v>0</v>
      </c>
      <c r="G38" s="35">
        <v>0</v>
      </c>
      <c r="H38" s="35">
        <v>0</v>
      </c>
      <c r="I38" s="35">
        <v>30414</v>
      </c>
      <c r="J38" s="35">
        <v>0</v>
      </c>
      <c r="K38" s="35">
        <f t="shared" ref="K38:K45" si="3">SUM(C38:J38)</f>
        <v>931342</v>
      </c>
      <c r="L38" s="35">
        <v>1862630</v>
      </c>
      <c r="M38" s="35">
        <v>2686</v>
      </c>
      <c r="N38" s="35">
        <v>23629</v>
      </c>
      <c r="O38" s="35">
        <v>1666899</v>
      </c>
      <c r="P38" s="35">
        <v>7865</v>
      </c>
      <c r="Q38" s="35">
        <v>0</v>
      </c>
      <c r="R38" s="35">
        <f t="shared" si="1"/>
        <v>7865</v>
      </c>
      <c r="S38" s="35">
        <v>129525</v>
      </c>
      <c r="T38" s="35">
        <f t="shared" si="2"/>
        <v>4624576</v>
      </c>
      <c r="U38" s="24">
        <v>31</v>
      </c>
    </row>
    <row r="39" spans="1:21" x14ac:dyDescent="0.25">
      <c r="A39" s="1">
        <v>32</v>
      </c>
      <c r="B39" s="1" t="s">
        <v>178</v>
      </c>
      <c r="C39" s="35">
        <v>11733578</v>
      </c>
      <c r="D39" s="35">
        <v>105143</v>
      </c>
      <c r="E39" s="35">
        <v>0</v>
      </c>
      <c r="F39" s="35">
        <v>0</v>
      </c>
      <c r="G39" s="35">
        <v>0</v>
      </c>
      <c r="H39" s="35">
        <v>0</v>
      </c>
      <c r="I39" s="35">
        <v>38685</v>
      </c>
      <c r="J39" s="35">
        <v>6526</v>
      </c>
      <c r="K39" s="35">
        <f t="shared" si="3"/>
        <v>11883932</v>
      </c>
      <c r="L39" s="35">
        <v>9846067</v>
      </c>
      <c r="M39" s="35">
        <v>332230</v>
      </c>
      <c r="N39" s="35">
        <v>265581</v>
      </c>
      <c r="O39" s="35">
        <v>546483</v>
      </c>
      <c r="P39" s="35">
        <v>207582</v>
      </c>
      <c r="Q39" s="35">
        <v>155946</v>
      </c>
      <c r="R39" s="35">
        <f t="shared" si="1"/>
        <v>363528</v>
      </c>
      <c r="S39" s="35">
        <v>1492979</v>
      </c>
      <c r="T39" s="35">
        <f t="shared" si="2"/>
        <v>24730800</v>
      </c>
      <c r="U39" s="24">
        <v>32</v>
      </c>
    </row>
    <row r="40" spans="1:21" x14ac:dyDescent="0.25">
      <c r="A40" s="1">
        <v>33</v>
      </c>
      <c r="B40" s="1" t="s">
        <v>179</v>
      </c>
      <c r="C40" s="35">
        <v>337536</v>
      </c>
      <c r="D40" s="35">
        <v>13230</v>
      </c>
      <c r="E40" s="35">
        <v>298275</v>
      </c>
      <c r="F40" s="35">
        <v>19</v>
      </c>
      <c r="G40" s="35">
        <v>73088</v>
      </c>
      <c r="H40" s="35">
        <v>0</v>
      </c>
      <c r="I40" s="35">
        <v>14238</v>
      </c>
      <c r="J40" s="35">
        <v>13482</v>
      </c>
      <c r="K40" s="35">
        <f t="shared" si="3"/>
        <v>749868</v>
      </c>
      <c r="L40" s="35">
        <v>4581998</v>
      </c>
      <c r="M40" s="35">
        <v>4592</v>
      </c>
      <c r="N40" s="35">
        <v>54486</v>
      </c>
      <c r="O40" s="35">
        <v>389569</v>
      </c>
      <c r="P40" s="35">
        <v>49421</v>
      </c>
      <c r="Q40" s="35">
        <v>117246</v>
      </c>
      <c r="R40" s="35">
        <f t="shared" si="1"/>
        <v>166667</v>
      </c>
      <c r="S40" s="35">
        <v>333007</v>
      </c>
      <c r="T40" s="35">
        <f t="shared" si="2"/>
        <v>6280187</v>
      </c>
      <c r="U40" s="24">
        <v>33</v>
      </c>
    </row>
    <row r="41" spans="1:21" x14ac:dyDescent="0.25">
      <c r="A41" s="1">
        <v>34</v>
      </c>
      <c r="B41" s="1" t="s">
        <v>180</v>
      </c>
      <c r="C41" s="35">
        <v>842252</v>
      </c>
      <c r="D41" s="35">
        <v>5648</v>
      </c>
      <c r="E41" s="35">
        <v>484961</v>
      </c>
      <c r="F41" s="35">
        <v>0</v>
      </c>
      <c r="G41" s="35">
        <v>7228</v>
      </c>
      <c r="H41" s="35">
        <v>0</v>
      </c>
      <c r="I41" s="35">
        <v>15449</v>
      </c>
      <c r="J41" s="35">
        <v>5366</v>
      </c>
      <c r="K41" s="35">
        <f t="shared" si="3"/>
        <v>1360904</v>
      </c>
      <c r="L41" s="35">
        <v>7421819</v>
      </c>
      <c r="M41" s="35">
        <v>226685</v>
      </c>
      <c r="N41" s="35">
        <v>155478</v>
      </c>
      <c r="O41" s="35">
        <v>871183</v>
      </c>
      <c r="P41" s="35">
        <v>310494</v>
      </c>
      <c r="Q41" s="35">
        <v>19466</v>
      </c>
      <c r="R41" s="35">
        <f t="shared" si="1"/>
        <v>329960</v>
      </c>
      <c r="S41" s="35">
        <v>574273</v>
      </c>
      <c r="T41" s="35">
        <f t="shared" si="2"/>
        <v>10940302</v>
      </c>
      <c r="U41" s="24">
        <v>34</v>
      </c>
    </row>
    <row r="42" spans="1:21" x14ac:dyDescent="0.25">
      <c r="A42" s="1">
        <v>35</v>
      </c>
      <c r="B42" s="1" t="s">
        <v>181</v>
      </c>
      <c r="C42" s="35">
        <v>2294458</v>
      </c>
      <c r="D42" s="35">
        <v>113187</v>
      </c>
      <c r="E42" s="35">
        <v>624316</v>
      </c>
      <c r="F42" s="35">
        <v>0</v>
      </c>
      <c r="G42" s="35">
        <v>3205549</v>
      </c>
      <c r="H42" s="35">
        <v>0</v>
      </c>
      <c r="I42" s="35">
        <v>28842</v>
      </c>
      <c r="J42" s="35">
        <v>37212</v>
      </c>
      <c r="K42" s="35">
        <f t="shared" si="3"/>
        <v>6303564</v>
      </c>
      <c r="L42" s="35">
        <v>1125260</v>
      </c>
      <c r="M42" s="35">
        <v>33668</v>
      </c>
      <c r="N42" s="35">
        <v>18357</v>
      </c>
      <c r="O42" s="35">
        <v>324326</v>
      </c>
      <c r="P42" s="35">
        <v>105233</v>
      </c>
      <c r="Q42" s="35">
        <v>306716</v>
      </c>
      <c r="R42" s="35">
        <f t="shared" si="1"/>
        <v>411949</v>
      </c>
      <c r="S42" s="35">
        <v>565746</v>
      </c>
      <c r="T42" s="35">
        <f t="shared" si="2"/>
        <v>8782870</v>
      </c>
      <c r="U42" s="24">
        <v>35</v>
      </c>
    </row>
    <row r="43" spans="1:21" x14ac:dyDescent="0.25">
      <c r="A43" s="1">
        <v>36</v>
      </c>
      <c r="B43" s="1" t="s">
        <v>149</v>
      </c>
      <c r="C43" s="35">
        <v>605067</v>
      </c>
      <c r="D43" s="35">
        <v>17397</v>
      </c>
      <c r="E43" s="35">
        <v>132782</v>
      </c>
      <c r="F43" s="35">
        <v>10126</v>
      </c>
      <c r="G43" s="35">
        <v>0</v>
      </c>
      <c r="H43" s="35">
        <v>0</v>
      </c>
      <c r="I43" s="35">
        <v>10368</v>
      </c>
      <c r="J43" s="35">
        <v>3036</v>
      </c>
      <c r="K43" s="35">
        <f>SUM(C43:J43)</f>
        <v>778776</v>
      </c>
      <c r="L43" s="35">
        <v>2039581</v>
      </c>
      <c r="M43" s="35">
        <v>550</v>
      </c>
      <c r="N43" s="35">
        <v>3391</v>
      </c>
      <c r="O43" s="35">
        <v>315770</v>
      </c>
      <c r="P43" s="35">
        <v>108332</v>
      </c>
      <c r="Q43" s="35">
        <v>0</v>
      </c>
      <c r="R43" s="35">
        <f>(P43+Q43)</f>
        <v>108332</v>
      </c>
      <c r="S43" s="35">
        <v>162266</v>
      </c>
      <c r="T43" s="35">
        <f>(K43+L43+M43+N43+O43+R43+S43)</f>
        <v>3408666</v>
      </c>
      <c r="U43" s="24">
        <v>36</v>
      </c>
    </row>
    <row r="44" spans="1:21" x14ac:dyDescent="0.25">
      <c r="A44" s="1">
        <v>37</v>
      </c>
      <c r="B44" s="1" t="s">
        <v>182</v>
      </c>
      <c r="C44" s="35">
        <v>848912</v>
      </c>
      <c r="D44" s="35">
        <v>25514</v>
      </c>
      <c r="E44" s="35">
        <v>326131</v>
      </c>
      <c r="F44" s="35">
        <v>0</v>
      </c>
      <c r="G44" s="35">
        <v>1805</v>
      </c>
      <c r="H44" s="35">
        <v>0</v>
      </c>
      <c r="I44" s="35">
        <v>4477</v>
      </c>
      <c r="J44" s="35">
        <v>7650</v>
      </c>
      <c r="K44" s="35">
        <f>SUM(C44:J44)</f>
        <v>1214489</v>
      </c>
      <c r="L44" s="35">
        <v>2982093</v>
      </c>
      <c r="M44" s="35">
        <v>17189</v>
      </c>
      <c r="N44" s="35">
        <v>20602</v>
      </c>
      <c r="O44" s="35">
        <v>245816</v>
      </c>
      <c r="P44" s="35">
        <v>44721</v>
      </c>
      <c r="Q44" s="35">
        <v>4075</v>
      </c>
      <c r="R44" s="35">
        <f>(P44+Q44)</f>
        <v>48796</v>
      </c>
      <c r="S44" s="35">
        <v>24257</v>
      </c>
      <c r="T44" s="35">
        <f>(K44+L44+M44+N44+O44+R44+S44)</f>
        <v>4553242</v>
      </c>
      <c r="U44" s="24">
        <v>37</v>
      </c>
    </row>
    <row r="45" spans="1:21" x14ac:dyDescent="0.25">
      <c r="A45" s="15">
        <v>38</v>
      </c>
      <c r="B45" s="1" t="s">
        <v>183</v>
      </c>
      <c r="C45" s="37">
        <v>1275871</v>
      </c>
      <c r="D45" s="37">
        <v>59285</v>
      </c>
      <c r="E45" s="37">
        <v>173456</v>
      </c>
      <c r="F45" s="37">
        <v>1421</v>
      </c>
      <c r="G45" s="37">
        <v>136408</v>
      </c>
      <c r="H45" s="37">
        <v>0</v>
      </c>
      <c r="I45" s="37">
        <v>13540</v>
      </c>
      <c r="J45" s="37">
        <v>7697</v>
      </c>
      <c r="K45" s="37">
        <f t="shared" si="3"/>
        <v>1667678</v>
      </c>
      <c r="L45" s="37">
        <v>7495317</v>
      </c>
      <c r="M45" s="37">
        <v>200919</v>
      </c>
      <c r="N45" s="37">
        <v>38285</v>
      </c>
      <c r="O45" s="37">
        <v>837878</v>
      </c>
      <c r="P45" s="37">
        <v>252900</v>
      </c>
      <c r="Q45" s="37">
        <v>66603</v>
      </c>
      <c r="R45" s="37">
        <f t="shared" si="1"/>
        <v>319503</v>
      </c>
      <c r="S45" s="37">
        <v>613792</v>
      </c>
      <c r="T45" s="37">
        <f t="shared" si="2"/>
        <v>11173372</v>
      </c>
      <c r="U45" s="36">
        <v>38</v>
      </c>
    </row>
    <row r="46" spans="1:21" x14ac:dyDescent="0.25">
      <c r="A46" s="36">
        <f>A45</f>
        <v>38</v>
      </c>
      <c r="B46" s="28" t="s">
        <v>60</v>
      </c>
      <c r="C46" s="38">
        <f t="shared" ref="C46:J46" si="4">SUM(C8:C45)</f>
        <v>88926424</v>
      </c>
      <c r="D46" s="38">
        <f t="shared" si="4"/>
        <v>2359522</v>
      </c>
      <c r="E46" s="38">
        <f t="shared" si="4"/>
        <v>13374994</v>
      </c>
      <c r="F46" s="38">
        <f t="shared" si="4"/>
        <v>41510</v>
      </c>
      <c r="G46" s="38">
        <f t="shared" si="4"/>
        <v>5836943</v>
      </c>
      <c r="H46" s="38">
        <f t="shared" si="4"/>
        <v>48</v>
      </c>
      <c r="I46" s="38">
        <f t="shared" si="4"/>
        <v>734243</v>
      </c>
      <c r="J46" s="38">
        <f t="shared" si="4"/>
        <v>493510</v>
      </c>
      <c r="K46" s="38">
        <f>SUM(C46:J46)</f>
        <v>111767194</v>
      </c>
      <c r="L46" s="38">
        <f t="shared" ref="L46:T46" si="5">SUM(L8:L45)</f>
        <v>182532496</v>
      </c>
      <c r="M46" s="38">
        <f t="shared" si="5"/>
        <v>6124469</v>
      </c>
      <c r="N46" s="38">
        <f t="shared" si="5"/>
        <v>2763447</v>
      </c>
      <c r="O46" s="38">
        <f t="shared" si="5"/>
        <v>37936644</v>
      </c>
      <c r="P46" s="38">
        <f t="shared" si="5"/>
        <v>5899897</v>
      </c>
      <c r="Q46" s="38">
        <f t="shared" si="5"/>
        <v>6274103</v>
      </c>
      <c r="R46" s="38">
        <f t="shared" si="5"/>
        <v>12174000</v>
      </c>
      <c r="S46" s="38">
        <f t="shared" si="5"/>
        <v>14035264</v>
      </c>
      <c r="T46" s="38">
        <f t="shared" si="5"/>
        <v>367333514</v>
      </c>
      <c r="U46" s="36">
        <f>U45</f>
        <v>38</v>
      </c>
    </row>
  </sheetData>
  <mergeCells count="1">
    <mergeCell ref="C6:K6"/>
  </mergeCells>
  <printOptions horizontalCentered="1" verticalCentered="1" gridLines="1"/>
  <pageMargins left="0.5" right="0.5" top="0.5" bottom="0.5" header="0" footer="0"/>
  <pageSetup paperSize="3" scale="84"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00F5B-C628-4C84-8700-28038E4A272C}">
  <sheetPr transitionEvaluation="1" transitionEntry="1">
    <pageSetUpPr fitToPage="1"/>
  </sheetPr>
  <dimension ref="A1:O125"/>
  <sheetViews>
    <sheetView zoomScaleNormal="100" workbookViewId="0"/>
  </sheetViews>
  <sheetFormatPr defaultColWidth="11.5546875" defaultRowHeight="9.75" customHeight="1" x14ac:dyDescent="0.25"/>
  <cols>
    <col min="1" max="1" width="3.77734375" style="24" customWidth="1"/>
    <col min="2" max="2" width="16.33203125" style="24" customWidth="1"/>
    <col min="3" max="7" width="14.77734375" style="24" customWidth="1"/>
    <col min="8" max="8" width="2.109375" style="24" customWidth="1"/>
    <col min="9" max="11" width="14.77734375" style="24" customWidth="1"/>
    <col min="12" max="12" width="15.33203125" style="24" customWidth="1"/>
    <col min="13" max="14" width="14.77734375" style="24" customWidth="1"/>
    <col min="15" max="15" width="3.77734375" style="24" customWidth="1"/>
    <col min="16" max="256" width="11.5546875" style="24"/>
    <col min="257" max="257" width="4.5546875" style="24" customWidth="1"/>
    <col min="258" max="258" width="12.77734375" style="24" bestFit="1" customWidth="1"/>
    <col min="259" max="259" width="12" style="24" customWidth="1"/>
    <col min="260" max="261" width="13.109375" style="24" customWidth="1"/>
    <col min="262" max="263" width="13.21875" style="24" bestFit="1" customWidth="1"/>
    <col min="264" max="264" width="2.109375" style="24" customWidth="1"/>
    <col min="265" max="265" width="10.44140625" style="24" customWidth="1"/>
    <col min="266" max="268" width="13.109375" style="24" customWidth="1"/>
    <col min="269" max="269" width="12.33203125" style="24" customWidth="1"/>
    <col min="270" max="270" width="11.21875" style="24" customWidth="1"/>
    <col min="271" max="271" width="3.21875" style="24" bestFit="1" customWidth="1"/>
    <col min="272" max="512" width="11.5546875" style="24"/>
    <col min="513" max="513" width="4.5546875" style="24" customWidth="1"/>
    <col min="514" max="514" width="12.77734375" style="24" bestFit="1" customWidth="1"/>
    <col min="515" max="515" width="12" style="24" customWidth="1"/>
    <col min="516" max="517" width="13.109375" style="24" customWidth="1"/>
    <col min="518" max="519" width="13.21875" style="24" bestFit="1" customWidth="1"/>
    <col min="520" max="520" width="2.109375" style="24" customWidth="1"/>
    <col min="521" max="521" width="10.44140625" style="24" customWidth="1"/>
    <col min="522" max="524" width="13.109375" style="24" customWidth="1"/>
    <col min="525" max="525" width="12.33203125" style="24" customWidth="1"/>
    <col min="526" max="526" width="11.21875" style="24" customWidth="1"/>
    <col min="527" max="527" width="3.21875" style="24" bestFit="1" customWidth="1"/>
    <col min="528" max="768" width="11.5546875" style="24"/>
    <col min="769" max="769" width="4.5546875" style="24" customWidth="1"/>
    <col min="770" max="770" width="12.77734375" style="24" bestFit="1" customWidth="1"/>
    <col min="771" max="771" width="12" style="24" customWidth="1"/>
    <col min="772" max="773" width="13.109375" style="24" customWidth="1"/>
    <col min="774" max="775" width="13.21875" style="24" bestFit="1" customWidth="1"/>
    <col min="776" max="776" width="2.109375" style="24" customWidth="1"/>
    <col min="777" max="777" width="10.44140625" style="24" customWidth="1"/>
    <col min="778" max="780" width="13.109375" style="24" customWidth="1"/>
    <col min="781" max="781" width="12.33203125" style="24" customWidth="1"/>
    <col min="782" max="782" width="11.21875" style="24" customWidth="1"/>
    <col min="783" max="783" width="3.21875" style="24" bestFit="1" customWidth="1"/>
    <col min="784" max="1024" width="11.5546875" style="24"/>
    <col min="1025" max="1025" width="4.5546875" style="24" customWidth="1"/>
    <col min="1026" max="1026" width="12.77734375" style="24" bestFit="1" customWidth="1"/>
    <col min="1027" max="1027" width="12" style="24" customWidth="1"/>
    <col min="1028" max="1029" width="13.109375" style="24" customWidth="1"/>
    <col min="1030" max="1031" width="13.21875" style="24" bestFit="1" customWidth="1"/>
    <col min="1032" max="1032" width="2.109375" style="24" customWidth="1"/>
    <col min="1033" max="1033" width="10.44140625" style="24" customWidth="1"/>
    <col min="1034" max="1036" width="13.109375" style="24" customWidth="1"/>
    <col min="1037" max="1037" width="12.33203125" style="24" customWidth="1"/>
    <col min="1038" max="1038" width="11.21875" style="24" customWidth="1"/>
    <col min="1039" max="1039" width="3.21875" style="24" bestFit="1" customWidth="1"/>
    <col min="1040" max="1280" width="11.5546875" style="24"/>
    <col min="1281" max="1281" width="4.5546875" style="24" customWidth="1"/>
    <col min="1282" max="1282" width="12.77734375" style="24" bestFit="1" customWidth="1"/>
    <col min="1283" max="1283" width="12" style="24" customWidth="1"/>
    <col min="1284" max="1285" width="13.109375" style="24" customWidth="1"/>
    <col min="1286" max="1287" width="13.21875" style="24" bestFit="1" customWidth="1"/>
    <col min="1288" max="1288" width="2.109375" style="24" customWidth="1"/>
    <col min="1289" max="1289" width="10.44140625" style="24" customWidth="1"/>
    <col min="1290" max="1292" width="13.109375" style="24" customWidth="1"/>
    <col min="1293" max="1293" width="12.33203125" style="24" customWidth="1"/>
    <col min="1294" max="1294" width="11.21875" style="24" customWidth="1"/>
    <col min="1295" max="1295" width="3.21875" style="24" bestFit="1" customWidth="1"/>
    <col min="1296" max="1536" width="11.5546875" style="24"/>
    <col min="1537" max="1537" width="4.5546875" style="24" customWidth="1"/>
    <col min="1538" max="1538" width="12.77734375" style="24" bestFit="1" customWidth="1"/>
    <col min="1539" max="1539" width="12" style="24" customWidth="1"/>
    <col min="1540" max="1541" width="13.109375" style="24" customWidth="1"/>
    <col min="1542" max="1543" width="13.21875" style="24" bestFit="1" customWidth="1"/>
    <col min="1544" max="1544" width="2.109375" style="24" customWidth="1"/>
    <col min="1545" max="1545" width="10.44140625" style="24" customWidth="1"/>
    <col min="1546" max="1548" width="13.109375" style="24" customWidth="1"/>
    <col min="1549" max="1549" width="12.33203125" style="24" customWidth="1"/>
    <col min="1550" max="1550" width="11.21875" style="24" customWidth="1"/>
    <col min="1551" max="1551" width="3.21875" style="24" bestFit="1" customWidth="1"/>
    <col min="1552" max="1792" width="11.5546875" style="24"/>
    <col min="1793" max="1793" width="4.5546875" style="24" customWidth="1"/>
    <col min="1794" max="1794" width="12.77734375" style="24" bestFit="1" customWidth="1"/>
    <col min="1795" max="1795" width="12" style="24" customWidth="1"/>
    <col min="1796" max="1797" width="13.109375" style="24" customWidth="1"/>
    <col min="1798" max="1799" width="13.21875" style="24" bestFit="1" customWidth="1"/>
    <col min="1800" max="1800" width="2.109375" style="24" customWidth="1"/>
    <col min="1801" max="1801" width="10.44140625" style="24" customWidth="1"/>
    <col min="1802" max="1804" width="13.109375" style="24" customWidth="1"/>
    <col min="1805" max="1805" width="12.33203125" style="24" customWidth="1"/>
    <col min="1806" max="1806" width="11.21875" style="24" customWidth="1"/>
    <col min="1807" max="1807" width="3.21875" style="24" bestFit="1" customWidth="1"/>
    <col min="1808" max="2048" width="11.5546875" style="24"/>
    <col min="2049" max="2049" width="4.5546875" style="24" customWidth="1"/>
    <col min="2050" max="2050" width="12.77734375" style="24" bestFit="1" customWidth="1"/>
    <col min="2051" max="2051" width="12" style="24" customWidth="1"/>
    <col min="2052" max="2053" width="13.109375" style="24" customWidth="1"/>
    <col min="2054" max="2055" width="13.21875" style="24" bestFit="1" customWidth="1"/>
    <col min="2056" max="2056" width="2.109375" style="24" customWidth="1"/>
    <col min="2057" max="2057" width="10.44140625" style="24" customWidth="1"/>
    <col min="2058" max="2060" width="13.109375" style="24" customWidth="1"/>
    <col min="2061" max="2061" width="12.33203125" style="24" customWidth="1"/>
    <col min="2062" max="2062" width="11.21875" style="24" customWidth="1"/>
    <col min="2063" max="2063" width="3.21875" style="24" bestFit="1" customWidth="1"/>
    <col min="2064" max="2304" width="11.5546875" style="24"/>
    <col min="2305" max="2305" width="4.5546875" style="24" customWidth="1"/>
    <col min="2306" max="2306" width="12.77734375" style="24" bestFit="1" customWidth="1"/>
    <col min="2307" max="2307" width="12" style="24" customWidth="1"/>
    <col min="2308" max="2309" width="13.109375" style="24" customWidth="1"/>
    <col min="2310" max="2311" width="13.21875" style="24" bestFit="1" customWidth="1"/>
    <col min="2312" max="2312" width="2.109375" style="24" customWidth="1"/>
    <col min="2313" max="2313" width="10.44140625" style="24" customWidth="1"/>
    <col min="2314" max="2316" width="13.109375" style="24" customWidth="1"/>
    <col min="2317" max="2317" width="12.33203125" style="24" customWidth="1"/>
    <col min="2318" max="2318" width="11.21875" style="24" customWidth="1"/>
    <col min="2319" max="2319" width="3.21875" style="24" bestFit="1" customWidth="1"/>
    <col min="2320" max="2560" width="11.5546875" style="24"/>
    <col min="2561" max="2561" width="4.5546875" style="24" customWidth="1"/>
    <col min="2562" max="2562" width="12.77734375" style="24" bestFit="1" customWidth="1"/>
    <col min="2563" max="2563" width="12" style="24" customWidth="1"/>
    <col min="2564" max="2565" width="13.109375" style="24" customWidth="1"/>
    <col min="2566" max="2567" width="13.21875" style="24" bestFit="1" customWidth="1"/>
    <col min="2568" max="2568" width="2.109375" style="24" customWidth="1"/>
    <col min="2569" max="2569" width="10.44140625" style="24" customWidth="1"/>
    <col min="2570" max="2572" width="13.109375" style="24" customWidth="1"/>
    <col min="2573" max="2573" width="12.33203125" style="24" customWidth="1"/>
    <col min="2574" max="2574" width="11.21875" style="24" customWidth="1"/>
    <col min="2575" max="2575" width="3.21875" style="24" bestFit="1" customWidth="1"/>
    <col min="2576" max="2816" width="11.5546875" style="24"/>
    <col min="2817" max="2817" width="4.5546875" style="24" customWidth="1"/>
    <col min="2818" max="2818" width="12.77734375" style="24" bestFit="1" customWidth="1"/>
    <col min="2819" max="2819" width="12" style="24" customWidth="1"/>
    <col min="2820" max="2821" width="13.109375" style="24" customWidth="1"/>
    <col min="2822" max="2823" width="13.21875" style="24" bestFit="1" customWidth="1"/>
    <col min="2824" max="2824" width="2.109375" style="24" customWidth="1"/>
    <col min="2825" max="2825" width="10.44140625" style="24" customWidth="1"/>
    <col min="2826" max="2828" width="13.109375" style="24" customWidth="1"/>
    <col min="2829" max="2829" width="12.33203125" style="24" customWidth="1"/>
    <col min="2830" max="2830" width="11.21875" style="24" customWidth="1"/>
    <col min="2831" max="2831" width="3.21875" style="24" bestFit="1" customWidth="1"/>
    <col min="2832" max="3072" width="11.5546875" style="24"/>
    <col min="3073" max="3073" width="4.5546875" style="24" customWidth="1"/>
    <col min="3074" max="3074" width="12.77734375" style="24" bestFit="1" customWidth="1"/>
    <col min="3075" max="3075" width="12" style="24" customWidth="1"/>
    <col min="3076" max="3077" width="13.109375" style="24" customWidth="1"/>
    <col min="3078" max="3079" width="13.21875" style="24" bestFit="1" customWidth="1"/>
    <col min="3080" max="3080" width="2.109375" style="24" customWidth="1"/>
    <col min="3081" max="3081" width="10.44140625" style="24" customWidth="1"/>
    <col min="3082" max="3084" width="13.109375" style="24" customWidth="1"/>
    <col min="3085" max="3085" width="12.33203125" style="24" customWidth="1"/>
    <col min="3086" max="3086" width="11.21875" style="24" customWidth="1"/>
    <col min="3087" max="3087" width="3.21875" style="24" bestFit="1" customWidth="1"/>
    <col min="3088" max="3328" width="11.5546875" style="24"/>
    <col min="3329" max="3329" width="4.5546875" style="24" customWidth="1"/>
    <col min="3330" max="3330" width="12.77734375" style="24" bestFit="1" customWidth="1"/>
    <col min="3331" max="3331" width="12" style="24" customWidth="1"/>
    <col min="3332" max="3333" width="13.109375" style="24" customWidth="1"/>
    <col min="3334" max="3335" width="13.21875" style="24" bestFit="1" customWidth="1"/>
    <col min="3336" max="3336" width="2.109375" style="24" customWidth="1"/>
    <col min="3337" max="3337" width="10.44140625" style="24" customWidth="1"/>
    <col min="3338" max="3340" width="13.109375" style="24" customWidth="1"/>
    <col min="3341" max="3341" width="12.33203125" style="24" customWidth="1"/>
    <col min="3342" max="3342" width="11.21875" style="24" customWidth="1"/>
    <col min="3343" max="3343" width="3.21875" style="24" bestFit="1" customWidth="1"/>
    <col min="3344" max="3584" width="11.5546875" style="24"/>
    <col min="3585" max="3585" width="4.5546875" style="24" customWidth="1"/>
    <col min="3586" max="3586" width="12.77734375" style="24" bestFit="1" customWidth="1"/>
    <col min="3587" max="3587" width="12" style="24" customWidth="1"/>
    <col min="3588" max="3589" width="13.109375" style="24" customWidth="1"/>
    <col min="3590" max="3591" width="13.21875" style="24" bestFit="1" customWidth="1"/>
    <col min="3592" max="3592" width="2.109375" style="24" customWidth="1"/>
    <col min="3593" max="3593" width="10.44140625" style="24" customWidth="1"/>
    <col min="3594" max="3596" width="13.109375" style="24" customWidth="1"/>
    <col min="3597" max="3597" width="12.33203125" style="24" customWidth="1"/>
    <col min="3598" max="3598" width="11.21875" style="24" customWidth="1"/>
    <col min="3599" max="3599" width="3.21875" style="24" bestFit="1" customWidth="1"/>
    <col min="3600" max="3840" width="11.5546875" style="24"/>
    <col min="3841" max="3841" width="4.5546875" style="24" customWidth="1"/>
    <col min="3842" max="3842" width="12.77734375" style="24" bestFit="1" customWidth="1"/>
    <col min="3843" max="3843" width="12" style="24" customWidth="1"/>
    <col min="3844" max="3845" width="13.109375" style="24" customWidth="1"/>
    <col min="3846" max="3847" width="13.21875" style="24" bestFit="1" customWidth="1"/>
    <col min="3848" max="3848" width="2.109375" style="24" customWidth="1"/>
    <col min="3849" max="3849" width="10.44140625" style="24" customWidth="1"/>
    <col min="3850" max="3852" width="13.109375" style="24" customWidth="1"/>
    <col min="3853" max="3853" width="12.33203125" style="24" customWidth="1"/>
    <col min="3854" max="3854" width="11.21875" style="24" customWidth="1"/>
    <col min="3855" max="3855" width="3.21875" style="24" bestFit="1" customWidth="1"/>
    <col min="3856" max="4096" width="11.5546875" style="24"/>
    <col min="4097" max="4097" width="4.5546875" style="24" customWidth="1"/>
    <col min="4098" max="4098" width="12.77734375" style="24" bestFit="1" customWidth="1"/>
    <col min="4099" max="4099" width="12" style="24" customWidth="1"/>
    <col min="4100" max="4101" width="13.109375" style="24" customWidth="1"/>
    <col min="4102" max="4103" width="13.21875" style="24" bestFit="1" customWidth="1"/>
    <col min="4104" max="4104" width="2.109375" style="24" customWidth="1"/>
    <col min="4105" max="4105" width="10.44140625" style="24" customWidth="1"/>
    <col min="4106" max="4108" width="13.109375" style="24" customWidth="1"/>
    <col min="4109" max="4109" width="12.33203125" style="24" customWidth="1"/>
    <col min="4110" max="4110" width="11.21875" style="24" customWidth="1"/>
    <col min="4111" max="4111" width="3.21875" style="24" bestFit="1" customWidth="1"/>
    <col min="4112" max="4352" width="11.5546875" style="24"/>
    <col min="4353" max="4353" width="4.5546875" style="24" customWidth="1"/>
    <col min="4354" max="4354" width="12.77734375" style="24" bestFit="1" customWidth="1"/>
    <col min="4355" max="4355" width="12" style="24" customWidth="1"/>
    <col min="4356" max="4357" width="13.109375" style="24" customWidth="1"/>
    <col min="4358" max="4359" width="13.21875" style="24" bestFit="1" customWidth="1"/>
    <col min="4360" max="4360" width="2.109375" style="24" customWidth="1"/>
    <col min="4361" max="4361" width="10.44140625" style="24" customWidth="1"/>
    <col min="4362" max="4364" width="13.109375" style="24" customWidth="1"/>
    <col min="4365" max="4365" width="12.33203125" style="24" customWidth="1"/>
    <col min="4366" max="4366" width="11.21875" style="24" customWidth="1"/>
    <col min="4367" max="4367" width="3.21875" style="24" bestFit="1" customWidth="1"/>
    <col min="4368" max="4608" width="11.5546875" style="24"/>
    <col min="4609" max="4609" width="4.5546875" style="24" customWidth="1"/>
    <col min="4610" max="4610" width="12.77734375" style="24" bestFit="1" customWidth="1"/>
    <col min="4611" max="4611" width="12" style="24" customWidth="1"/>
    <col min="4612" max="4613" width="13.109375" style="24" customWidth="1"/>
    <col min="4614" max="4615" width="13.21875" style="24" bestFit="1" customWidth="1"/>
    <col min="4616" max="4616" width="2.109375" style="24" customWidth="1"/>
    <col min="4617" max="4617" width="10.44140625" style="24" customWidth="1"/>
    <col min="4618" max="4620" width="13.109375" style="24" customWidth="1"/>
    <col min="4621" max="4621" width="12.33203125" style="24" customWidth="1"/>
    <col min="4622" max="4622" width="11.21875" style="24" customWidth="1"/>
    <col min="4623" max="4623" width="3.21875" style="24" bestFit="1" customWidth="1"/>
    <col min="4624" max="4864" width="11.5546875" style="24"/>
    <col min="4865" max="4865" width="4.5546875" style="24" customWidth="1"/>
    <col min="4866" max="4866" width="12.77734375" style="24" bestFit="1" customWidth="1"/>
    <col min="4867" max="4867" width="12" style="24" customWidth="1"/>
    <col min="4868" max="4869" width="13.109375" style="24" customWidth="1"/>
    <col min="4870" max="4871" width="13.21875" style="24" bestFit="1" customWidth="1"/>
    <col min="4872" max="4872" width="2.109375" style="24" customWidth="1"/>
    <col min="4873" max="4873" width="10.44140625" style="24" customWidth="1"/>
    <col min="4874" max="4876" width="13.109375" style="24" customWidth="1"/>
    <col min="4877" max="4877" width="12.33203125" style="24" customWidth="1"/>
    <col min="4878" max="4878" width="11.21875" style="24" customWidth="1"/>
    <col min="4879" max="4879" width="3.21875" style="24" bestFit="1" customWidth="1"/>
    <col min="4880" max="5120" width="11.5546875" style="24"/>
    <col min="5121" max="5121" width="4.5546875" style="24" customWidth="1"/>
    <col min="5122" max="5122" width="12.77734375" style="24" bestFit="1" customWidth="1"/>
    <col min="5123" max="5123" width="12" style="24" customWidth="1"/>
    <col min="5124" max="5125" width="13.109375" style="24" customWidth="1"/>
    <col min="5126" max="5127" width="13.21875" style="24" bestFit="1" customWidth="1"/>
    <col min="5128" max="5128" width="2.109375" style="24" customWidth="1"/>
    <col min="5129" max="5129" width="10.44140625" style="24" customWidth="1"/>
    <col min="5130" max="5132" width="13.109375" style="24" customWidth="1"/>
    <col min="5133" max="5133" width="12.33203125" style="24" customWidth="1"/>
    <col min="5134" max="5134" width="11.21875" style="24" customWidth="1"/>
    <col min="5135" max="5135" width="3.21875" style="24" bestFit="1" customWidth="1"/>
    <col min="5136" max="5376" width="11.5546875" style="24"/>
    <col min="5377" max="5377" width="4.5546875" style="24" customWidth="1"/>
    <col min="5378" max="5378" width="12.77734375" style="24" bestFit="1" customWidth="1"/>
    <col min="5379" max="5379" width="12" style="24" customWidth="1"/>
    <col min="5380" max="5381" width="13.109375" style="24" customWidth="1"/>
    <col min="5382" max="5383" width="13.21875" style="24" bestFit="1" customWidth="1"/>
    <col min="5384" max="5384" width="2.109375" style="24" customWidth="1"/>
    <col min="5385" max="5385" width="10.44140625" style="24" customWidth="1"/>
    <col min="5386" max="5388" width="13.109375" style="24" customWidth="1"/>
    <col min="5389" max="5389" width="12.33203125" style="24" customWidth="1"/>
    <col min="5390" max="5390" width="11.21875" style="24" customWidth="1"/>
    <col min="5391" max="5391" width="3.21875" style="24" bestFit="1" customWidth="1"/>
    <col min="5392" max="5632" width="11.5546875" style="24"/>
    <col min="5633" max="5633" width="4.5546875" style="24" customWidth="1"/>
    <col min="5634" max="5634" width="12.77734375" style="24" bestFit="1" customWidth="1"/>
    <col min="5635" max="5635" width="12" style="24" customWidth="1"/>
    <col min="5636" max="5637" width="13.109375" style="24" customWidth="1"/>
    <col min="5638" max="5639" width="13.21875" style="24" bestFit="1" customWidth="1"/>
    <col min="5640" max="5640" width="2.109375" style="24" customWidth="1"/>
    <col min="5641" max="5641" width="10.44140625" style="24" customWidth="1"/>
    <col min="5642" max="5644" width="13.109375" style="24" customWidth="1"/>
    <col min="5645" max="5645" width="12.33203125" style="24" customWidth="1"/>
    <col min="5646" max="5646" width="11.21875" style="24" customWidth="1"/>
    <col min="5647" max="5647" width="3.21875" style="24" bestFit="1" customWidth="1"/>
    <col min="5648" max="5888" width="11.5546875" style="24"/>
    <col min="5889" max="5889" width="4.5546875" style="24" customWidth="1"/>
    <col min="5890" max="5890" width="12.77734375" style="24" bestFit="1" customWidth="1"/>
    <col min="5891" max="5891" width="12" style="24" customWidth="1"/>
    <col min="5892" max="5893" width="13.109375" style="24" customWidth="1"/>
    <col min="5894" max="5895" width="13.21875" style="24" bestFit="1" customWidth="1"/>
    <col min="5896" max="5896" width="2.109375" style="24" customWidth="1"/>
    <col min="5897" max="5897" width="10.44140625" style="24" customWidth="1"/>
    <col min="5898" max="5900" width="13.109375" style="24" customWidth="1"/>
    <col min="5901" max="5901" width="12.33203125" style="24" customWidth="1"/>
    <col min="5902" max="5902" width="11.21875" style="24" customWidth="1"/>
    <col min="5903" max="5903" width="3.21875" style="24" bestFit="1" customWidth="1"/>
    <col min="5904" max="6144" width="11.5546875" style="24"/>
    <col min="6145" max="6145" width="4.5546875" style="24" customWidth="1"/>
    <col min="6146" max="6146" width="12.77734375" style="24" bestFit="1" customWidth="1"/>
    <col min="6147" max="6147" width="12" style="24" customWidth="1"/>
    <col min="6148" max="6149" width="13.109375" style="24" customWidth="1"/>
    <col min="6150" max="6151" width="13.21875" style="24" bestFit="1" customWidth="1"/>
    <col min="6152" max="6152" width="2.109375" style="24" customWidth="1"/>
    <col min="6153" max="6153" width="10.44140625" style="24" customWidth="1"/>
    <col min="6154" max="6156" width="13.109375" style="24" customWidth="1"/>
    <col min="6157" max="6157" width="12.33203125" style="24" customWidth="1"/>
    <col min="6158" max="6158" width="11.21875" style="24" customWidth="1"/>
    <col min="6159" max="6159" width="3.21875" style="24" bestFit="1" customWidth="1"/>
    <col min="6160" max="6400" width="11.5546875" style="24"/>
    <col min="6401" max="6401" width="4.5546875" style="24" customWidth="1"/>
    <col min="6402" max="6402" width="12.77734375" style="24" bestFit="1" customWidth="1"/>
    <col min="6403" max="6403" width="12" style="24" customWidth="1"/>
    <col min="6404" max="6405" width="13.109375" style="24" customWidth="1"/>
    <col min="6406" max="6407" width="13.21875" style="24" bestFit="1" customWidth="1"/>
    <col min="6408" max="6408" width="2.109375" style="24" customWidth="1"/>
    <col min="6409" max="6409" width="10.44140625" style="24" customWidth="1"/>
    <col min="6410" max="6412" width="13.109375" style="24" customWidth="1"/>
    <col min="6413" max="6413" width="12.33203125" style="24" customWidth="1"/>
    <col min="6414" max="6414" width="11.21875" style="24" customWidth="1"/>
    <col min="6415" max="6415" width="3.21875" style="24" bestFit="1" customWidth="1"/>
    <col min="6416" max="6656" width="11.5546875" style="24"/>
    <col min="6657" max="6657" width="4.5546875" style="24" customWidth="1"/>
    <col min="6658" max="6658" width="12.77734375" style="24" bestFit="1" customWidth="1"/>
    <col min="6659" max="6659" width="12" style="24" customWidth="1"/>
    <col min="6660" max="6661" width="13.109375" style="24" customWidth="1"/>
    <col min="6662" max="6663" width="13.21875" style="24" bestFit="1" customWidth="1"/>
    <col min="6664" max="6664" width="2.109375" style="24" customWidth="1"/>
    <col min="6665" max="6665" width="10.44140625" style="24" customWidth="1"/>
    <col min="6666" max="6668" width="13.109375" style="24" customWidth="1"/>
    <col min="6669" max="6669" width="12.33203125" style="24" customWidth="1"/>
    <col min="6670" max="6670" width="11.21875" style="24" customWidth="1"/>
    <col min="6671" max="6671" width="3.21875" style="24" bestFit="1" customWidth="1"/>
    <col min="6672" max="6912" width="11.5546875" style="24"/>
    <col min="6913" max="6913" width="4.5546875" style="24" customWidth="1"/>
    <col min="6914" max="6914" width="12.77734375" style="24" bestFit="1" customWidth="1"/>
    <col min="6915" max="6915" width="12" style="24" customWidth="1"/>
    <col min="6916" max="6917" width="13.109375" style="24" customWidth="1"/>
    <col min="6918" max="6919" width="13.21875" style="24" bestFit="1" customWidth="1"/>
    <col min="6920" max="6920" width="2.109375" style="24" customWidth="1"/>
    <col min="6921" max="6921" width="10.44140625" style="24" customWidth="1"/>
    <col min="6922" max="6924" width="13.109375" style="24" customWidth="1"/>
    <col min="6925" max="6925" width="12.33203125" style="24" customWidth="1"/>
    <col min="6926" max="6926" width="11.21875" style="24" customWidth="1"/>
    <col min="6927" max="6927" width="3.21875" style="24" bestFit="1" customWidth="1"/>
    <col min="6928" max="7168" width="11.5546875" style="24"/>
    <col min="7169" max="7169" width="4.5546875" style="24" customWidth="1"/>
    <col min="7170" max="7170" width="12.77734375" style="24" bestFit="1" customWidth="1"/>
    <col min="7171" max="7171" width="12" style="24" customWidth="1"/>
    <col min="7172" max="7173" width="13.109375" style="24" customWidth="1"/>
    <col min="7174" max="7175" width="13.21875" style="24" bestFit="1" customWidth="1"/>
    <col min="7176" max="7176" width="2.109375" style="24" customWidth="1"/>
    <col min="7177" max="7177" width="10.44140625" style="24" customWidth="1"/>
    <col min="7178" max="7180" width="13.109375" style="24" customWidth="1"/>
    <col min="7181" max="7181" width="12.33203125" style="24" customWidth="1"/>
    <col min="7182" max="7182" width="11.21875" style="24" customWidth="1"/>
    <col min="7183" max="7183" width="3.21875" style="24" bestFit="1" customWidth="1"/>
    <col min="7184" max="7424" width="11.5546875" style="24"/>
    <col min="7425" max="7425" width="4.5546875" style="24" customWidth="1"/>
    <col min="7426" max="7426" width="12.77734375" style="24" bestFit="1" customWidth="1"/>
    <col min="7427" max="7427" width="12" style="24" customWidth="1"/>
    <col min="7428" max="7429" width="13.109375" style="24" customWidth="1"/>
    <col min="7430" max="7431" width="13.21875" style="24" bestFit="1" customWidth="1"/>
    <col min="7432" max="7432" width="2.109375" style="24" customWidth="1"/>
    <col min="7433" max="7433" width="10.44140625" style="24" customWidth="1"/>
    <col min="7434" max="7436" width="13.109375" style="24" customWidth="1"/>
    <col min="7437" max="7437" width="12.33203125" style="24" customWidth="1"/>
    <col min="7438" max="7438" width="11.21875" style="24" customWidth="1"/>
    <col min="7439" max="7439" width="3.21875" style="24" bestFit="1" customWidth="1"/>
    <col min="7440" max="7680" width="11.5546875" style="24"/>
    <col min="7681" max="7681" width="4.5546875" style="24" customWidth="1"/>
    <col min="7682" max="7682" width="12.77734375" style="24" bestFit="1" customWidth="1"/>
    <col min="7683" max="7683" width="12" style="24" customWidth="1"/>
    <col min="7684" max="7685" width="13.109375" style="24" customWidth="1"/>
    <col min="7686" max="7687" width="13.21875" style="24" bestFit="1" customWidth="1"/>
    <col min="7688" max="7688" width="2.109375" style="24" customWidth="1"/>
    <col min="7689" max="7689" width="10.44140625" style="24" customWidth="1"/>
    <col min="7690" max="7692" width="13.109375" style="24" customWidth="1"/>
    <col min="7693" max="7693" width="12.33203125" style="24" customWidth="1"/>
    <col min="7694" max="7694" width="11.21875" style="24" customWidth="1"/>
    <col min="7695" max="7695" width="3.21875" style="24" bestFit="1" customWidth="1"/>
    <col min="7696" max="7936" width="11.5546875" style="24"/>
    <col min="7937" max="7937" width="4.5546875" style="24" customWidth="1"/>
    <col min="7938" max="7938" width="12.77734375" style="24" bestFit="1" customWidth="1"/>
    <col min="7939" max="7939" width="12" style="24" customWidth="1"/>
    <col min="7940" max="7941" width="13.109375" style="24" customWidth="1"/>
    <col min="7942" max="7943" width="13.21875" style="24" bestFit="1" customWidth="1"/>
    <col min="7944" max="7944" width="2.109375" style="24" customWidth="1"/>
    <col min="7945" max="7945" width="10.44140625" style="24" customWidth="1"/>
    <col min="7946" max="7948" width="13.109375" style="24" customWidth="1"/>
    <col min="7949" max="7949" width="12.33203125" style="24" customWidth="1"/>
    <col min="7950" max="7950" width="11.21875" style="24" customWidth="1"/>
    <col min="7951" max="7951" width="3.21875" style="24" bestFit="1" customWidth="1"/>
    <col min="7952" max="8192" width="11.5546875" style="24"/>
    <col min="8193" max="8193" width="4.5546875" style="24" customWidth="1"/>
    <col min="8194" max="8194" width="12.77734375" style="24" bestFit="1" customWidth="1"/>
    <col min="8195" max="8195" width="12" style="24" customWidth="1"/>
    <col min="8196" max="8197" width="13.109375" style="24" customWidth="1"/>
    <col min="8198" max="8199" width="13.21875" style="24" bestFit="1" customWidth="1"/>
    <col min="8200" max="8200" width="2.109375" style="24" customWidth="1"/>
    <col min="8201" max="8201" width="10.44140625" style="24" customWidth="1"/>
    <col min="8202" max="8204" width="13.109375" style="24" customWidth="1"/>
    <col min="8205" max="8205" width="12.33203125" style="24" customWidth="1"/>
    <col min="8206" max="8206" width="11.21875" style="24" customWidth="1"/>
    <col min="8207" max="8207" width="3.21875" style="24" bestFit="1" customWidth="1"/>
    <col min="8208" max="8448" width="11.5546875" style="24"/>
    <col min="8449" max="8449" width="4.5546875" style="24" customWidth="1"/>
    <col min="8450" max="8450" width="12.77734375" style="24" bestFit="1" customWidth="1"/>
    <col min="8451" max="8451" width="12" style="24" customWidth="1"/>
    <col min="8452" max="8453" width="13.109375" style="24" customWidth="1"/>
    <col min="8454" max="8455" width="13.21875" style="24" bestFit="1" customWidth="1"/>
    <col min="8456" max="8456" width="2.109375" style="24" customWidth="1"/>
    <col min="8457" max="8457" width="10.44140625" style="24" customWidth="1"/>
    <col min="8458" max="8460" width="13.109375" style="24" customWidth="1"/>
    <col min="8461" max="8461" width="12.33203125" style="24" customWidth="1"/>
    <col min="8462" max="8462" width="11.21875" style="24" customWidth="1"/>
    <col min="8463" max="8463" width="3.21875" style="24" bestFit="1" customWidth="1"/>
    <col min="8464" max="8704" width="11.5546875" style="24"/>
    <col min="8705" max="8705" width="4.5546875" style="24" customWidth="1"/>
    <col min="8706" max="8706" width="12.77734375" style="24" bestFit="1" customWidth="1"/>
    <col min="8707" max="8707" width="12" style="24" customWidth="1"/>
    <col min="8708" max="8709" width="13.109375" style="24" customWidth="1"/>
    <col min="8710" max="8711" width="13.21875" style="24" bestFit="1" customWidth="1"/>
    <col min="8712" max="8712" width="2.109375" style="24" customWidth="1"/>
    <col min="8713" max="8713" width="10.44140625" style="24" customWidth="1"/>
    <col min="8714" max="8716" width="13.109375" style="24" customWidth="1"/>
    <col min="8717" max="8717" width="12.33203125" style="24" customWidth="1"/>
    <col min="8718" max="8718" width="11.21875" style="24" customWidth="1"/>
    <col min="8719" max="8719" width="3.21875" style="24" bestFit="1" customWidth="1"/>
    <col min="8720" max="8960" width="11.5546875" style="24"/>
    <col min="8961" max="8961" width="4.5546875" style="24" customWidth="1"/>
    <col min="8962" max="8962" width="12.77734375" style="24" bestFit="1" customWidth="1"/>
    <col min="8963" max="8963" width="12" style="24" customWidth="1"/>
    <col min="8964" max="8965" width="13.109375" style="24" customWidth="1"/>
    <col min="8966" max="8967" width="13.21875" style="24" bestFit="1" customWidth="1"/>
    <col min="8968" max="8968" width="2.109375" style="24" customWidth="1"/>
    <col min="8969" max="8969" width="10.44140625" style="24" customWidth="1"/>
    <col min="8970" max="8972" width="13.109375" style="24" customWidth="1"/>
    <col min="8973" max="8973" width="12.33203125" style="24" customWidth="1"/>
    <col min="8974" max="8974" width="11.21875" style="24" customWidth="1"/>
    <col min="8975" max="8975" width="3.21875" style="24" bestFit="1" customWidth="1"/>
    <col min="8976" max="9216" width="11.5546875" style="24"/>
    <col min="9217" max="9217" width="4.5546875" style="24" customWidth="1"/>
    <col min="9218" max="9218" width="12.77734375" style="24" bestFit="1" customWidth="1"/>
    <col min="9219" max="9219" width="12" style="24" customWidth="1"/>
    <col min="9220" max="9221" width="13.109375" style="24" customWidth="1"/>
    <col min="9222" max="9223" width="13.21875" style="24" bestFit="1" customWidth="1"/>
    <col min="9224" max="9224" width="2.109375" style="24" customWidth="1"/>
    <col min="9225" max="9225" width="10.44140625" style="24" customWidth="1"/>
    <col min="9226" max="9228" width="13.109375" style="24" customWidth="1"/>
    <col min="9229" max="9229" width="12.33203125" style="24" customWidth="1"/>
    <col min="9230" max="9230" width="11.21875" style="24" customWidth="1"/>
    <col min="9231" max="9231" width="3.21875" style="24" bestFit="1" customWidth="1"/>
    <col min="9232" max="9472" width="11.5546875" style="24"/>
    <col min="9473" max="9473" width="4.5546875" style="24" customWidth="1"/>
    <col min="9474" max="9474" width="12.77734375" style="24" bestFit="1" customWidth="1"/>
    <col min="9475" max="9475" width="12" style="24" customWidth="1"/>
    <col min="9476" max="9477" width="13.109375" style="24" customWidth="1"/>
    <col min="9478" max="9479" width="13.21875" style="24" bestFit="1" customWidth="1"/>
    <col min="9480" max="9480" width="2.109375" style="24" customWidth="1"/>
    <col min="9481" max="9481" width="10.44140625" style="24" customWidth="1"/>
    <col min="9482" max="9484" width="13.109375" style="24" customWidth="1"/>
    <col min="9485" max="9485" width="12.33203125" style="24" customWidth="1"/>
    <col min="9486" max="9486" width="11.21875" style="24" customWidth="1"/>
    <col min="9487" max="9487" width="3.21875" style="24" bestFit="1" customWidth="1"/>
    <col min="9488" max="9728" width="11.5546875" style="24"/>
    <col min="9729" max="9729" width="4.5546875" style="24" customWidth="1"/>
    <col min="9730" max="9730" width="12.77734375" style="24" bestFit="1" customWidth="1"/>
    <col min="9731" max="9731" width="12" style="24" customWidth="1"/>
    <col min="9732" max="9733" width="13.109375" style="24" customWidth="1"/>
    <col min="9734" max="9735" width="13.21875" style="24" bestFit="1" customWidth="1"/>
    <col min="9736" max="9736" width="2.109375" style="24" customWidth="1"/>
    <col min="9737" max="9737" width="10.44140625" style="24" customWidth="1"/>
    <col min="9738" max="9740" width="13.109375" style="24" customWidth="1"/>
    <col min="9741" max="9741" width="12.33203125" style="24" customWidth="1"/>
    <col min="9742" max="9742" width="11.21875" style="24" customWidth="1"/>
    <col min="9743" max="9743" width="3.21875" style="24" bestFit="1" customWidth="1"/>
    <col min="9744" max="9984" width="11.5546875" style="24"/>
    <col min="9985" max="9985" width="4.5546875" style="24" customWidth="1"/>
    <col min="9986" max="9986" width="12.77734375" style="24" bestFit="1" customWidth="1"/>
    <col min="9987" max="9987" width="12" style="24" customWidth="1"/>
    <col min="9988" max="9989" width="13.109375" style="24" customWidth="1"/>
    <col min="9990" max="9991" width="13.21875" style="24" bestFit="1" customWidth="1"/>
    <col min="9992" max="9992" width="2.109375" style="24" customWidth="1"/>
    <col min="9993" max="9993" width="10.44140625" style="24" customWidth="1"/>
    <col min="9994" max="9996" width="13.109375" style="24" customWidth="1"/>
    <col min="9997" max="9997" width="12.33203125" style="24" customWidth="1"/>
    <col min="9998" max="9998" width="11.21875" style="24" customWidth="1"/>
    <col min="9999" max="9999" width="3.21875" style="24" bestFit="1" customWidth="1"/>
    <col min="10000" max="10240" width="11.5546875" style="24"/>
    <col min="10241" max="10241" width="4.5546875" style="24" customWidth="1"/>
    <col min="10242" max="10242" width="12.77734375" style="24" bestFit="1" customWidth="1"/>
    <col min="10243" max="10243" width="12" style="24" customWidth="1"/>
    <col min="10244" max="10245" width="13.109375" style="24" customWidth="1"/>
    <col min="10246" max="10247" width="13.21875" style="24" bestFit="1" customWidth="1"/>
    <col min="10248" max="10248" width="2.109375" style="24" customWidth="1"/>
    <col min="10249" max="10249" width="10.44140625" style="24" customWidth="1"/>
    <col min="10250" max="10252" width="13.109375" style="24" customWidth="1"/>
    <col min="10253" max="10253" width="12.33203125" style="24" customWidth="1"/>
    <col min="10254" max="10254" width="11.21875" style="24" customWidth="1"/>
    <col min="10255" max="10255" width="3.21875" style="24" bestFit="1" customWidth="1"/>
    <col min="10256" max="10496" width="11.5546875" style="24"/>
    <col min="10497" max="10497" width="4.5546875" style="24" customWidth="1"/>
    <col min="10498" max="10498" width="12.77734375" style="24" bestFit="1" customWidth="1"/>
    <col min="10499" max="10499" width="12" style="24" customWidth="1"/>
    <col min="10500" max="10501" width="13.109375" style="24" customWidth="1"/>
    <col min="10502" max="10503" width="13.21875" style="24" bestFit="1" customWidth="1"/>
    <col min="10504" max="10504" width="2.109375" style="24" customWidth="1"/>
    <col min="10505" max="10505" width="10.44140625" style="24" customWidth="1"/>
    <col min="10506" max="10508" width="13.109375" style="24" customWidth="1"/>
    <col min="10509" max="10509" width="12.33203125" style="24" customWidth="1"/>
    <col min="10510" max="10510" width="11.21875" style="24" customWidth="1"/>
    <col min="10511" max="10511" width="3.21875" style="24" bestFit="1" customWidth="1"/>
    <col min="10512" max="10752" width="11.5546875" style="24"/>
    <col min="10753" max="10753" width="4.5546875" style="24" customWidth="1"/>
    <col min="10754" max="10754" width="12.77734375" style="24" bestFit="1" customWidth="1"/>
    <col min="10755" max="10755" width="12" style="24" customWidth="1"/>
    <col min="10756" max="10757" width="13.109375" style="24" customWidth="1"/>
    <col min="10758" max="10759" width="13.21875" style="24" bestFit="1" customWidth="1"/>
    <col min="10760" max="10760" width="2.109375" style="24" customWidth="1"/>
    <col min="10761" max="10761" width="10.44140625" style="24" customWidth="1"/>
    <col min="10762" max="10764" width="13.109375" style="24" customWidth="1"/>
    <col min="10765" max="10765" width="12.33203125" style="24" customWidth="1"/>
    <col min="10766" max="10766" width="11.21875" style="24" customWidth="1"/>
    <col min="10767" max="10767" width="3.21875" style="24" bestFit="1" customWidth="1"/>
    <col min="10768" max="11008" width="11.5546875" style="24"/>
    <col min="11009" max="11009" width="4.5546875" style="24" customWidth="1"/>
    <col min="11010" max="11010" width="12.77734375" style="24" bestFit="1" customWidth="1"/>
    <col min="11011" max="11011" width="12" style="24" customWidth="1"/>
    <col min="11012" max="11013" width="13.109375" style="24" customWidth="1"/>
    <col min="11014" max="11015" width="13.21875" style="24" bestFit="1" customWidth="1"/>
    <col min="11016" max="11016" width="2.109375" style="24" customWidth="1"/>
    <col min="11017" max="11017" width="10.44140625" style="24" customWidth="1"/>
    <col min="11018" max="11020" width="13.109375" style="24" customWidth="1"/>
    <col min="11021" max="11021" width="12.33203125" style="24" customWidth="1"/>
    <col min="11022" max="11022" width="11.21875" style="24" customWidth="1"/>
    <col min="11023" max="11023" width="3.21875" style="24" bestFit="1" customWidth="1"/>
    <col min="11024" max="11264" width="11.5546875" style="24"/>
    <col min="11265" max="11265" width="4.5546875" style="24" customWidth="1"/>
    <col min="11266" max="11266" width="12.77734375" style="24" bestFit="1" customWidth="1"/>
    <col min="11267" max="11267" width="12" style="24" customWidth="1"/>
    <col min="11268" max="11269" width="13.109375" style="24" customWidth="1"/>
    <col min="11270" max="11271" width="13.21875" style="24" bestFit="1" customWidth="1"/>
    <col min="11272" max="11272" width="2.109375" style="24" customWidth="1"/>
    <col min="11273" max="11273" width="10.44140625" style="24" customWidth="1"/>
    <col min="11274" max="11276" width="13.109375" style="24" customWidth="1"/>
    <col min="11277" max="11277" width="12.33203125" style="24" customWidth="1"/>
    <col min="11278" max="11278" width="11.21875" style="24" customWidth="1"/>
    <col min="11279" max="11279" width="3.21875" style="24" bestFit="1" customWidth="1"/>
    <col min="11280" max="11520" width="11.5546875" style="24"/>
    <col min="11521" max="11521" width="4.5546875" style="24" customWidth="1"/>
    <col min="11522" max="11522" width="12.77734375" style="24" bestFit="1" customWidth="1"/>
    <col min="11523" max="11523" width="12" style="24" customWidth="1"/>
    <col min="11524" max="11525" width="13.109375" style="24" customWidth="1"/>
    <col min="11526" max="11527" width="13.21875" style="24" bestFit="1" customWidth="1"/>
    <col min="11528" max="11528" width="2.109375" style="24" customWidth="1"/>
    <col min="11529" max="11529" width="10.44140625" style="24" customWidth="1"/>
    <col min="11530" max="11532" width="13.109375" style="24" customWidth="1"/>
    <col min="11533" max="11533" width="12.33203125" style="24" customWidth="1"/>
    <col min="11534" max="11534" width="11.21875" style="24" customWidth="1"/>
    <col min="11535" max="11535" width="3.21875" style="24" bestFit="1" customWidth="1"/>
    <col min="11536" max="11776" width="11.5546875" style="24"/>
    <col min="11777" max="11777" width="4.5546875" style="24" customWidth="1"/>
    <col min="11778" max="11778" width="12.77734375" style="24" bestFit="1" customWidth="1"/>
    <col min="11779" max="11779" width="12" style="24" customWidth="1"/>
    <col min="11780" max="11781" width="13.109375" style="24" customWidth="1"/>
    <col min="11782" max="11783" width="13.21875" style="24" bestFit="1" customWidth="1"/>
    <col min="11784" max="11784" width="2.109375" style="24" customWidth="1"/>
    <col min="11785" max="11785" width="10.44140625" style="24" customWidth="1"/>
    <col min="11786" max="11788" width="13.109375" style="24" customWidth="1"/>
    <col min="11789" max="11789" width="12.33203125" style="24" customWidth="1"/>
    <col min="11790" max="11790" width="11.21875" style="24" customWidth="1"/>
    <col min="11791" max="11791" width="3.21875" style="24" bestFit="1" customWidth="1"/>
    <col min="11792" max="12032" width="11.5546875" style="24"/>
    <col min="12033" max="12033" width="4.5546875" style="24" customWidth="1"/>
    <col min="12034" max="12034" width="12.77734375" style="24" bestFit="1" customWidth="1"/>
    <col min="12035" max="12035" width="12" style="24" customWidth="1"/>
    <col min="12036" max="12037" width="13.109375" style="24" customWidth="1"/>
    <col min="12038" max="12039" width="13.21875" style="24" bestFit="1" customWidth="1"/>
    <col min="12040" max="12040" width="2.109375" style="24" customWidth="1"/>
    <col min="12041" max="12041" width="10.44140625" style="24" customWidth="1"/>
    <col min="12042" max="12044" width="13.109375" style="24" customWidth="1"/>
    <col min="12045" max="12045" width="12.33203125" style="24" customWidth="1"/>
    <col min="12046" max="12046" width="11.21875" style="24" customWidth="1"/>
    <col min="12047" max="12047" width="3.21875" style="24" bestFit="1" customWidth="1"/>
    <col min="12048" max="12288" width="11.5546875" style="24"/>
    <col min="12289" max="12289" width="4.5546875" style="24" customWidth="1"/>
    <col min="12290" max="12290" width="12.77734375" style="24" bestFit="1" customWidth="1"/>
    <col min="12291" max="12291" width="12" style="24" customWidth="1"/>
    <col min="12292" max="12293" width="13.109375" style="24" customWidth="1"/>
    <col min="12294" max="12295" width="13.21875" style="24" bestFit="1" customWidth="1"/>
    <col min="12296" max="12296" width="2.109375" style="24" customWidth="1"/>
    <col min="12297" max="12297" width="10.44140625" style="24" customWidth="1"/>
    <col min="12298" max="12300" width="13.109375" style="24" customWidth="1"/>
    <col min="12301" max="12301" width="12.33203125" style="24" customWidth="1"/>
    <col min="12302" max="12302" width="11.21875" style="24" customWidth="1"/>
    <col min="12303" max="12303" width="3.21875" style="24" bestFit="1" customWidth="1"/>
    <col min="12304" max="12544" width="11.5546875" style="24"/>
    <col min="12545" max="12545" width="4.5546875" style="24" customWidth="1"/>
    <col min="12546" max="12546" width="12.77734375" style="24" bestFit="1" customWidth="1"/>
    <col min="12547" max="12547" width="12" style="24" customWidth="1"/>
    <col min="12548" max="12549" width="13.109375" style="24" customWidth="1"/>
    <col min="12550" max="12551" width="13.21875" style="24" bestFit="1" customWidth="1"/>
    <col min="12552" max="12552" width="2.109375" style="24" customWidth="1"/>
    <col min="12553" max="12553" width="10.44140625" style="24" customWidth="1"/>
    <col min="12554" max="12556" width="13.109375" style="24" customWidth="1"/>
    <col min="12557" max="12557" width="12.33203125" style="24" customWidth="1"/>
    <col min="12558" max="12558" width="11.21875" style="24" customWidth="1"/>
    <col min="12559" max="12559" width="3.21875" style="24" bestFit="1" customWidth="1"/>
    <col min="12560" max="12800" width="11.5546875" style="24"/>
    <col min="12801" max="12801" width="4.5546875" style="24" customWidth="1"/>
    <col min="12802" max="12802" width="12.77734375" style="24" bestFit="1" customWidth="1"/>
    <col min="12803" max="12803" width="12" style="24" customWidth="1"/>
    <col min="12804" max="12805" width="13.109375" style="24" customWidth="1"/>
    <col min="12806" max="12807" width="13.21875" style="24" bestFit="1" customWidth="1"/>
    <col min="12808" max="12808" width="2.109375" style="24" customWidth="1"/>
    <col min="12809" max="12809" width="10.44140625" style="24" customWidth="1"/>
    <col min="12810" max="12812" width="13.109375" style="24" customWidth="1"/>
    <col min="12813" max="12813" width="12.33203125" style="24" customWidth="1"/>
    <col min="12814" max="12814" width="11.21875" style="24" customWidth="1"/>
    <col min="12815" max="12815" width="3.21875" style="24" bestFit="1" customWidth="1"/>
    <col min="12816" max="13056" width="11.5546875" style="24"/>
    <col min="13057" max="13057" width="4.5546875" style="24" customWidth="1"/>
    <col min="13058" max="13058" width="12.77734375" style="24" bestFit="1" customWidth="1"/>
    <col min="13059" max="13059" width="12" style="24" customWidth="1"/>
    <col min="13060" max="13061" width="13.109375" style="24" customWidth="1"/>
    <col min="13062" max="13063" width="13.21875" style="24" bestFit="1" customWidth="1"/>
    <col min="13064" max="13064" width="2.109375" style="24" customWidth="1"/>
    <col min="13065" max="13065" width="10.44140625" style="24" customWidth="1"/>
    <col min="13066" max="13068" width="13.109375" style="24" customWidth="1"/>
    <col min="13069" max="13069" width="12.33203125" style="24" customWidth="1"/>
    <col min="13070" max="13070" width="11.21875" style="24" customWidth="1"/>
    <col min="13071" max="13071" width="3.21875" style="24" bestFit="1" customWidth="1"/>
    <col min="13072" max="13312" width="11.5546875" style="24"/>
    <col min="13313" max="13313" width="4.5546875" style="24" customWidth="1"/>
    <col min="13314" max="13314" width="12.77734375" style="24" bestFit="1" customWidth="1"/>
    <col min="13315" max="13315" width="12" style="24" customWidth="1"/>
    <col min="13316" max="13317" width="13.109375" style="24" customWidth="1"/>
    <col min="13318" max="13319" width="13.21875" style="24" bestFit="1" customWidth="1"/>
    <col min="13320" max="13320" width="2.109375" style="24" customWidth="1"/>
    <col min="13321" max="13321" width="10.44140625" style="24" customWidth="1"/>
    <col min="13322" max="13324" width="13.109375" style="24" customWidth="1"/>
    <col min="13325" max="13325" width="12.33203125" style="24" customWidth="1"/>
    <col min="13326" max="13326" width="11.21875" style="24" customWidth="1"/>
    <col min="13327" max="13327" width="3.21875" style="24" bestFit="1" customWidth="1"/>
    <col min="13328" max="13568" width="11.5546875" style="24"/>
    <col min="13569" max="13569" width="4.5546875" style="24" customWidth="1"/>
    <col min="13570" max="13570" width="12.77734375" style="24" bestFit="1" customWidth="1"/>
    <col min="13571" max="13571" width="12" style="24" customWidth="1"/>
    <col min="13572" max="13573" width="13.109375" style="24" customWidth="1"/>
    <col min="13574" max="13575" width="13.21875" style="24" bestFit="1" customWidth="1"/>
    <col min="13576" max="13576" width="2.109375" style="24" customWidth="1"/>
    <col min="13577" max="13577" width="10.44140625" style="24" customWidth="1"/>
    <col min="13578" max="13580" width="13.109375" style="24" customWidth="1"/>
    <col min="13581" max="13581" width="12.33203125" style="24" customWidth="1"/>
    <col min="13582" max="13582" width="11.21875" style="24" customWidth="1"/>
    <col min="13583" max="13583" width="3.21875" style="24" bestFit="1" customWidth="1"/>
    <col min="13584" max="13824" width="11.5546875" style="24"/>
    <col min="13825" max="13825" width="4.5546875" style="24" customWidth="1"/>
    <col min="13826" max="13826" width="12.77734375" style="24" bestFit="1" customWidth="1"/>
    <col min="13827" max="13827" width="12" style="24" customWidth="1"/>
    <col min="13828" max="13829" width="13.109375" style="24" customWidth="1"/>
    <col min="13830" max="13831" width="13.21875" style="24" bestFit="1" customWidth="1"/>
    <col min="13832" max="13832" width="2.109375" style="24" customWidth="1"/>
    <col min="13833" max="13833" width="10.44140625" style="24" customWidth="1"/>
    <col min="13834" max="13836" width="13.109375" style="24" customWidth="1"/>
    <col min="13837" max="13837" width="12.33203125" style="24" customWidth="1"/>
    <col min="13838" max="13838" width="11.21875" style="24" customWidth="1"/>
    <col min="13839" max="13839" width="3.21875" style="24" bestFit="1" customWidth="1"/>
    <col min="13840" max="14080" width="11.5546875" style="24"/>
    <col min="14081" max="14081" width="4.5546875" style="24" customWidth="1"/>
    <col min="14082" max="14082" width="12.77734375" style="24" bestFit="1" customWidth="1"/>
    <col min="14083" max="14083" width="12" style="24" customWidth="1"/>
    <col min="14084" max="14085" width="13.109375" style="24" customWidth="1"/>
    <col min="14086" max="14087" width="13.21875" style="24" bestFit="1" customWidth="1"/>
    <col min="14088" max="14088" width="2.109375" style="24" customWidth="1"/>
    <col min="14089" max="14089" width="10.44140625" style="24" customWidth="1"/>
    <col min="14090" max="14092" width="13.109375" style="24" customWidth="1"/>
    <col min="14093" max="14093" width="12.33203125" style="24" customWidth="1"/>
    <col min="14094" max="14094" width="11.21875" style="24" customWidth="1"/>
    <col min="14095" max="14095" width="3.21875" style="24" bestFit="1" customWidth="1"/>
    <col min="14096" max="14336" width="11.5546875" style="24"/>
    <col min="14337" max="14337" width="4.5546875" style="24" customWidth="1"/>
    <col min="14338" max="14338" width="12.77734375" style="24" bestFit="1" customWidth="1"/>
    <col min="14339" max="14339" width="12" style="24" customWidth="1"/>
    <col min="14340" max="14341" width="13.109375" style="24" customWidth="1"/>
    <col min="14342" max="14343" width="13.21875" style="24" bestFit="1" customWidth="1"/>
    <col min="14344" max="14344" width="2.109375" style="24" customWidth="1"/>
    <col min="14345" max="14345" width="10.44140625" style="24" customWidth="1"/>
    <col min="14346" max="14348" width="13.109375" style="24" customWidth="1"/>
    <col min="14349" max="14349" width="12.33203125" style="24" customWidth="1"/>
    <col min="14350" max="14350" width="11.21875" style="24" customWidth="1"/>
    <col min="14351" max="14351" width="3.21875" style="24" bestFit="1" customWidth="1"/>
    <col min="14352" max="14592" width="11.5546875" style="24"/>
    <col min="14593" max="14593" width="4.5546875" style="24" customWidth="1"/>
    <col min="14594" max="14594" width="12.77734375" style="24" bestFit="1" customWidth="1"/>
    <col min="14595" max="14595" width="12" style="24" customWidth="1"/>
    <col min="14596" max="14597" width="13.109375" style="24" customWidth="1"/>
    <col min="14598" max="14599" width="13.21875" style="24" bestFit="1" customWidth="1"/>
    <col min="14600" max="14600" width="2.109375" style="24" customWidth="1"/>
    <col min="14601" max="14601" width="10.44140625" style="24" customWidth="1"/>
    <col min="14602" max="14604" width="13.109375" style="24" customWidth="1"/>
    <col min="14605" max="14605" width="12.33203125" style="24" customWidth="1"/>
    <col min="14606" max="14606" width="11.21875" style="24" customWidth="1"/>
    <col min="14607" max="14607" width="3.21875" style="24" bestFit="1" customWidth="1"/>
    <col min="14608" max="14848" width="11.5546875" style="24"/>
    <col min="14849" max="14849" width="4.5546875" style="24" customWidth="1"/>
    <col min="14850" max="14850" width="12.77734375" style="24" bestFit="1" customWidth="1"/>
    <col min="14851" max="14851" width="12" style="24" customWidth="1"/>
    <col min="14852" max="14853" width="13.109375" style="24" customWidth="1"/>
    <col min="14854" max="14855" width="13.21875" style="24" bestFit="1" customWidth="1"/>
    <col min="14856" max="14856" width="2.109375" style="24" customWidth="1"/>
    <col min="14857" max="14857" width="10.44140625" style="24" customWidth="1"/>
    <col min="14858" max="14860" width="13.109375" style="24" customWidth="1"/>
    <col min="14861" max="14861" width="12.33203125" style="24" customWidth="1"/>
    <col min="14862" max="14862" width="11.21875" style="24" customWidth="1"/>
    <col min="14863" max="14863" width="3.21875" style="24" bestFit="1" customWidth="1"/>
    <col min="14864" max="15104" width="11.5546875" style="24"/>
    <col min="15105" max="15105" width="4.5546875" style="24" customWidth="1"/>
    <col min="15106" max="15106" width="12.77734375" style="24" bestFit="1" customWidth="1"/>
    <col min="15107" max="15107" width="12" style="24" customWidth="1"/>
    <col min="15108" max="15109" width="13.109375" style="24" customWidth="1"/>
    <col min="15110" max="15111" width="13.21875" style="24" bestFit="1" customWidth="1"/>
    <col min="15112" max="15112" width="2.109375" style="24" customWidth="1"/>
    <col min="15113" max="15113" width="10.44140625" style="24" customWidth="1"/>
    <col min="15114" max="15116" width="13.109375" style="24" customWidth="1"/>
    <col min="15117" max="15117" width="12.33203125" style="24" customWidth="1"/>
    <col min="15118" max="15118" width="11.21875" style="24" customWidth="1"/>
    <col min="15119" max="15119" width="3.21875" style="24" bestFit="1" customWidth="1"/>
    <col min="15120" max="15360" width="11.5546875" style="24"/>
    <col min="15361" max="15361" width="4.5546875" style="24" customWidth="1"/>
    <col min="15362" max="15362" width="12.77734375" style="24" bestFit="1" customWidth="1"/>
    <col min="15363" max="15363" width="12" style="24" customWidth="1"/>
    <col min="15364" max="15365" width="13.109375" style="24" customWidth="1"/>
    <col min="15366" max="15367" width="13.21875" style="24" bestFit="1" customWidth="1"/>
    <col min="15368" max="15368" width="2.109375" style="24" customWidth="1"/>
    <col min="15369" max="15369" width="10.44140625" style="24" customWidth="1"/>
    <col min="15370" max="15372" width="13.109375" style="24" customWidth="1"/>
    <col min="15373" max="15373" width="12.33203125" style="24" customWidth="1"/>
    <col min="15374" max="15374" width="11.21875" style="24" customWidth="1"/>
    <col min="15375" max="15375" width="3.21875" style="24" bestFit="1" customWidth="1"/>
    <col min="15376" max="15616" width="11.5546875" style="24"/>
    <col min="15617" max="15617" width="4.5546875" style="24" customWidth="1"/>
    <col min="15618" max="15618" width="12.77734375" style="24" bestFit="1" customWidth="1"/>
    <col min="15619" max="15619" width="12" style="24" customWidth="1"/>
    <col min="15620" max="15621" width="13.109375" style="24" customWidth="1"/>
    <col min="15622" max="15623" width="13.21875" style="24" bestFit="1" customWidth="1"/>
    <col min="15624" max="15624" width="2.109375" style="24" customWidth="1"/>
    <col min="15625" max="15625" width="10.44140625" style="24" customWidth="1"/>
    <col min="15626" max="15628" width="13.109375" style="24" customWidth="1"/>
    <col min="15629" max="15629" width="12.33203125" style="24" customWidth="1"/>
    <col min="15630" max="15630" width="11.21875" style="24" customWidth="1"/>
    <col min="15631" max="15631" width="3.21875" style="24" bestFit="1" customWidth="1"/>
    <col min="15632" max="15872" width="11.5546875" style="24"/>
    <col min="15873" max="15873" width="4.5546875" style="24" customWidth="1"/>
    <col min="15874" max="15874" width="12.77734375" style="24" bestFit="1" customWidth="1"/>
    <col min="15875" max="15875" width="12" style="24" customWidth="1"/>
    <col min="15876" max="15877" width="13.109375" style="24" customWidth="1"/>
    <col min="15878" max="15879" width="13.21875" style="24" bestFit="1" customWidth="1"/>
    <col min="15880" max="15880" width="2.109375" style="24" customWidth="1"/>
    <col min="15881" max="15881" width="10.44140625" style="24" customWidth="1"/>
    <col min="15882" max="15884" width="13.109375" style="24" customWidth="1"/>
    <col min="15885" max="15885" width="12.33203125" style="24" customWidth="1"/>
    <col min="15886" max="15886" width="11.21875" style="24" customWidth="1"/>
    <col min="15887" max="15887" width="3.21875" style="24" bestFit="1" customWidth="1"/>
    <col min="15888" max="16128" width="11.5546875" style="24"/>
    <col min="16129" max="16129" width="4.5546875" style="24" customWidth="1"/>
    <col min="16130" max="16130" width="12.77734375" style="24" bestFit="1" customWidth="1"/>
    <col min="16131" max="16131" width="12" style="24" customWidth="1"/>
    <col min="16132" max="16133" width="13.109375" style="24" customWidth="1"/>
    <col min="16134" max="16135" width="13.21875" style="24" bestFit="1" customWidth="1"/>
    <col min="16136" max="16136" width="2.109375" style="24" customWidth="1"/>
    <col min="16137" max="16137" width="10.44140625" style="24" customWidth="1"/>
    <col min="16138" max="16140" width="13.109375" style="24" customWidth="1"/>
    <col min="16141" max="16141" width="12.33203125" style="24" customWidth="1"/>
    <col min="16142" max="16142" width="11.21875" style="24" customWidth="1"/>
    <col min="16143" max="16143" width="3.21875" style="24" bestFit="1" customWidth="1"/>
    <col min="16144" max="16384" width="11.5546875" style="24"/>
  </cols>
  <sheetData>
    <row r="1" spans="1:15" ht="12.6" x14ac:dyDescent="0.25">
      <c r="A1" s="23" t="s">
        <v>1</v>
      </c>
    </row>
    <row r="2" spans="1:15" ht="12.6" x14ac:dyDescent="0.25">
      <c r="A2" s="1" t="s">
        <v>526</v>
      </c>
      <c r="C2" s="24" t="s">
        <v>500</v>
      </c>
    </row>
    <row r="3" spans="1:15" ht="12.6" x14ac:dyDescent="0.25">
      <c r="A3" s="1" t="s">
        <v>438</v>
      </c>
      <c r="C3" s="130"/>
      <c r="D3" s="130"/>
      <c r="E3" s="130"/>
      <c r="F3" s="130"/>
      <c r="G3" s="130"/>
      <c r="H3" s="130"/>
      <c r="I3" s="130"/>
      <c r="J3" s="130"/>
      <c r="K3" s="130"/>
      <c r="L3" s="130"/>
      <c r="N3" s="25"/>
    </row>
    <row r="4" spans="1:15" ht="12.6" x14ac:dyDescent="0.25">
      <c r="M4" s="130"/>
      <c r="N4" s="130"/>
    </row>
    <row r="5" spans="1:15" ht="10.95" customHeight="1" x14ac:dyDescent="0.25">
      <c r="C5" s="28"/>
      <c r="D5" s="28"/>
      <c r="E5" s="28"/>
      <c r="F5" s="28"/>
      <c r="G5" s="28"/>
      <c r="H5" s="28"/>
      <c r="I5" s="28"/>
      <c r="J5" s="28"/>
      <c r="K5" s="28"/>
      <c r="L5" s="28"/>
      <c r="M5" s="131" t="s">
        <v>202</v>
      </c>
      <c r="N5" s="30"/>
    </row>
    <row r="6" spans="1:15" ht="25.05" customHeight="1" x14ac:dyDescent="0.25">
      <c r="A6" s="28"/>
      <c r="B6" s="28"/>
      <c r="C6" s="155" t="s">
        <v>11</v>
      </c>
      <c r="D6" s="155"/>
      <c r="E6" s="155"/>
      <c r="F6" s="155"/>
      <c r="G6" s="155"/>
      <c r="I6" s="155" t="s">
        <v>203</v>
      </c>
      <c r="J6" s="155"/>
      <c r="K6" s="155"/>
      <c r="L6" s="155"/>
      <c r="M6" s="154" t="s">
        <v>204</v>
      </c>
      <c r="N6" s="154"/>
    </row>
    <row r="7" spans="1:15" s="34" customFormat="1" ht="34.049999999999997" customHeight="1" x14ac:dyDescent="0.25">
      <c r="A7" s="32" t="s">
        <v>8</v>
      </c>
      <c r="B7" s="32" t="s">
        <v>10</v>
      </c>
      <c r="C7" s="32" t="s">
        <v>501</v>
      </c>
      <c r="D7" s="32" t="s">
        <v>502</v>
      </c>
      <c r="E7" s="32" t="s">
        <v>503</v>
      </c>
      <c r="F7" s="32" t="s">
        <v>504</v>
      </c>
      <c r="G7" s="33" t="s">
        <v>505</v>
      </c>
      <c r="H7" s="29"/>
      <c r="I7" s="32" t="s">
        <v>501</v>
      </c>
      <c r="J7" s="32" t="s">
        <v>506</v>
      </c>
      <c r="K7" s="32" t="s">
        <v>507</v>
      </c>
      <c r="L7" s="32" t="s">
        <v>508</v>
      </c>
      <c r="M7" s="32" t="s">
        <v>205</v>
      </c>
      <c r="N7" s="32" t="s">
        <v>206</v>
      </c>
      <c r="O7" s="32" t="s">
        <v>8</v>
      </c>
    </row>
    <row r="8" spans="1:15" ht="12.6" x14ac:dyDescent="0.25">
      <c r="A8" s="24">
        <v>1</v>
      </c>
      <c r="B8" s="24" t="s">
        <v>22</v>
      </c>
      <c r="C8" s="35">
        <v>0</v>
      </c>
      <c r="D8" s="35">
        <v>40306476</v>
      </c>
      <c r="E8" s="35">
        <v>8732658</v>
      </c>
      <c r="F8" s="35">
        <v>90024215</v>
      </c>
      <c r="G8" s="35">
        <f>C8+D8+E8+F8</f>
        <v>139063349</v>
      </c>
      <c r="I8" s="35">
        <v>0</v>
      </c>
      <c r="J8" s="35">
        <v>9922519</v>
      </c>
      <c r="K8" s="35">
        <v>40911030</v>
      </c>
      <c r="L8" s="35">
        <f>I8+J8+K8</f>
        <v>50833549</v>
      </c>
      <c r="M8" s="35">
        <v>4591692.9378000004</v>
      </c>
      <c r="N8" s="35">
        <v>593377.2622</v>
      </c>
      <c r="O8" s="24">
        <v>1</v>
      </c>
    </row>
    <row r="9" spans="1:15" ht="12.6" x14ac:dyDescent="0.25">
      <c r="A9" s="24">
        <v>2</v>
      </c>
      <c r="B9" s="24" t="s">
        <v>23</v>
      </c>
      <c r="C9" s="35">
        <v>0</v>
      </c>
      <c r="D9" s="35">
        <v>2259682</v>
      </c>
      <c r="E9" s="35">
        <v>3196825</v>
      </c>
      <c r="F9" s="35">
        <v>30702287</v>
      </c>
      <c r="G9" s="35">
        <f>C9+D9+E9+F9</f>
        <v>36158794</v>
      </c>
      <c r="I9" s="35">
        <v>0</v>
      </c>
      <c r="J9" s="35">
        <v>0</v>
      </c>
      <c r="K9" s="35">
        <v>9721297</v>
      </c>
      <c r="L9" s="35">
        <f>I9+J9+K9</f>
        <v>9721297</v>
      </c>
      <c r="M9" s="35">
        <v>1120319.3839410001</v>
      </c>
      <c r="N9" s="35">
        <v>647417.19605899998</v>
      </c>
      <c r="O9" s="24">
        <v>2</v>
      </c>
    </row>
    <row r="10" spans="1:15" ht="12.6" x14ac:dyDescent="0.25">
      <c r="A10" s="24">
        <v>3</v>
      </c>
      <c r="B10" s="24" t="s">
        <v>24</v>
      </c>
      <c r="C10" s="35">
        <v>0</v>
      </c>
      <c r="D10" s="35">
        <v>936840</v>
      </c>
      <c r="E10" s="35">
        <v>862671</v>
      </c>
      <c r="F10" s="35">
        <v>14061917</v>
      </c>
      <c r="G10" s="35">
        <f t="shared" ref="G10:G45" si="0">C10+D10+E10+F10</f>
        <v>15861428</v>
      </c>
      <c r="H10" s="130"/>
      <c r="I10" s="35">
        <v>0</v>
      </c>
      <c r="J10" s="35">
        <v>191068</v>
      </c>
      <c r="K10" s="35">
        <v>2440226</v>
      </c>
      <c r="L10" s="35">
        <f t="shared" ref="L10:L45" si="1">I10+J10+K10</f>
        <v>2631294</v>
      </c>
      <c r="M10" s="35">
        <v>195962.95269999999</v>
      </c>
      <c r="N10" s="35">
        <v>194706.7873</v>
      </c>
      <c r="O10" s="24">
        <v>3</v>
      </c>
    </row>
    <row r="11" spans="1:15" ht="12.6" x14ac:dyDescent="0.25">
      <c r="A11" s="24">
        <v>4</v>
      </c>
      <c r="B11" s="24" t="s">
        <v>25</v>
      </c>
      <c r="C11" s="35">
        <v>0</v>
      </c>
      <c r="D11" s="35">
        <v>9348820</v>
      </c>
      <c r="E11" s="35">
        <v>1775196</v>
      </c>
      <c r="F11" s="35">
        <v>46153408</v>
      </c>
      <c r="G11" s="35">
        <f t="shared" si="0"/>
        <v>57277424</v>
      </c>
      <c r="I11" s="35">
        <v>0</v>
      </c>
      <c r="J11" s="35">
        <v>72690</v>
      </c>
      <c r="K11" s="35">
        <v>15280646</v>
      </c>
      <c r="L11" s="35">
        <f t="shared" si="1"/>
        <v>15353336</v>
      </c>
      <c r="M11" s="35">
        <v>1375121.9688919999</v>
      </c>
      <c r="N11" s="35">
        <v>594613.441108</v>
      </c>
      <c r="O11" s="24">
        <v>4</v>
      </c>
    </row>
    <row r="12" spans="1:15" ht="12.6" x14ac:dyDescent="0.25">
      <c r="A12" s="24">
        <v>5</v>
      </c>
      <c r="B12" s="24" t="s">
        <v>26</v>
      </c>
      <c r="C12" s="35">
        <v>0</v>
      </c>
      <c r="D12" s="35">
        <v>41131350</v>
      </c>
      <c r="E12" s="35">
        <v>16870713</v>
      </c>
      <c r="F12" s="35">
        <v>337205517</v>
      </c>
      <c r="G12" s="35">
        <f t="shared" si="0"/>
        <v>395207580</v>
      </c>
      <c r="H12" s="35"/>
      <c r="I12" s="35">
        <v>7149</v>
      </c>
      <c r="J12" s="35">
        <v>2530090</v>
      </c>
      <c r="K12" s="35">
        <v>50593593</v>
      </c>
      <c r="L12" s="35">
        <f t="shared" si="1"/>
        <v>53130832</v>
      </c>
      <c r="M12" s="35">
        <v>7306670.4555000011</v>
      </c>
      <c r="N12" s="35">
        <v>1730709.3544999999</v>
      </c>
      <c r="O12" s="24">
        <v>5</v>
      </c>
    </row>
    <row r="13" spans="1:15" ht="12.6" x14ac:dyDescent="0.25">
      <c r="A13" s="24">
        <v>6</v>
      </c>
      <c r="B13" s="24" t="s">
        <v>27</v>
      </c>
      <c r="C13" s="35">
        <v>0</v>
      </c>
      <c r="D13" s="35">
        <v>3390148</v>
      </c>
      <c r="E13" s="35">
        <v>1380582</v>
      </c>
      <c r="F13" s="35">
        <v>22642216</v>
      </c>
      <c r="G13" s="35">
        <f t="shared" si="0"/>
        <v>27412946</v>
      </c>
      <c r="H13" s="35"/>
      <c r="I13" s="35">
        <v>0</v>
      </c>
      <c r="J13" s="35">
        <v>531204</v>
      </c>
      <c r="K13" s="35">
        <v>3690198</v>
      </c>
      <c r="L13" s="35">
        <f t="shared" si="1"/>
        <v>4221402</v>
      </c>
      <c r="M13" s="35">
        <v>2158221.307</v>
      </c>
      <c r="N13" s="35">
        <v>213070.70300000001</v>
      </c>
      <c r="O13" s="24">
        <v>6</v>
      </c>
    </row>
    <row r="14" spans="1:15" ht="12.6" x14ac:dyDescent="0.25">
      <c r="A14" s="24">
        <v>7</v>
      </c>
      <c r="B14" s="24" t="s">
        <v>28</v>
      </c>
      <c r="C14" s="35">
        <v>0</v>
      </c>
      <c r="D14" s="35">
        <v>843577</v>
      </c>
      <c r="E14" s="35">
        <v>194932</v>
      </c>
      <c r="F14" s="35">
        <v>10841571</v>
      </c>
      <c r="G14" s="35">
        <f t="shared" si="0"/>
        <v>11880080</v>
      </c>
      <c r="H14" s="35"/>
      <c r="I14" s="35">
        <v>0</v>
      </c>
      <c r="J14" s="35">
        <v>69515</v>
      </c>
      <c r="K14" s="35">
        <v>1422097</v>
      </c>
      <c r="L14" s="35">
        <f t="shared" si="1"/>
        <v>1491612</v>
      </c>
      <c r="M14" s="35">
        <v>252653.86900999997</v>
      </c>
      <c r="N14" s="35">
        <v>228761.34099</v>
      </c>
      <c r="O14" s="24">
        <v>7</v>
      </c>
    </row>
    <row r="15" spans="1:15" ht="12.6" x14ac:dyDescent="0.25">
      <c r="A15" s="24">
        <v>8</v>
      </c>
      <c r="B15" s="24" t="s">
        <v>29</v>
      </c>
      <c r="C15" s="35">
        <v>0</v>
      </c>
      <c r="D15" s="35">
        <v>9256073</v>
      </c>
      <c r="E15" s="35">
        <v>2553745</v>
      </c>
      <c r="F15" s="35">
        <v>72406960</v>
      </c>
      <c r="G15" s="35">
        <f t="shared" si="0"/>
        <v>84216778</v>
      </c>
      <c r="H15" s="35"/>
      <c r="I15" s="35">
        <v>3714</v>
      </c>
      <c r="J15" s="35">
        <v>550144</v>
      </c>
      <c r="K15" s="35">
        <v>19616512</v>
      </c>
      <c r="L15" s="35">
        <f t="shared" si="1"/>
        <v>20170370</v>
      </c>
      <c r="M15" s="35">
        <v>1383751.851429</v>
      </c>
      <c r="N15" s="35">
        <v>1876298.658571</v>
      </c>
      <c r="O15" s="24">
        <v>8</v>
      </c>
    </row>
    <row r="16" spans="1:15" ht="12.6" x14ac:dyDescent="0.25">
      <c r="A16" s="24">
        <v>9</v>
      </c>
      <c r="B16" s="24" t="s">
        <v>30</v>
      </c>
      <c r="C16" s="35">
        <v>0</v>
      </c>
      <c r="D16" s="35">
        <v>842146</v>
      </c>
      <c r="E16" s="35">
        <v>331409</v>
      </c>
      <c r="F16" s="35">
        <v>11685344</v>
      </c>
      <c r="G16" s="35">
        <f t="shared" si="0"/>
        <v>12858899</v>
      </c>
      <c r="H16" s="35"/>
      <c r="I16" s="35">
        <v>0</v>
      </c>
      <c r="J16" s="35">
        <v>0</v>
      </c>
      <c r="K16" s="35">
        <v>3417186</v>
      </c>
      <c r="L16" s="35">
        <f t="shared" si="1"/>
        <v>3417186</v>
      </c>
      <c r="M16" s="35">
        <v>328124.54581700003</v>
      </c>
      <c r="N16" s="35">
        <v>319196.03418300004</v>
      </c>
      <c r="O16" s="24">
        <v>9</v>
      </c>
    </row>
    <row r="17" spans="1:15" ht="12.6" x14ac:dyDescent="0.25">
      <c r="A17" s="24">
        <v>10</v>
      </c>
      <c r="B17" s="24" t="s">
        <v>31</v>
      </c>
      <c r="C17" s="35">
        <v>0</v>
      </c>
      <c r="D17" s="35">
        <v>5439259</v>
      </c>
      <c r="E17" s="35">
        <v>989247</v>
      </c>
      <c r="F17" s="35">
        <v>11941893</v>
      </c>
      <c r="G17" s="35">
        <f t="shared" si="0"/>
        <v>18370399</v>
      </c>
      <c r="H17" s="35"/>
      <c r="I17" s="35">
        <v>0</v>
      </c>
      <c r="J17" s="35">
        <v>320000</v>
      </c>
      <c r="K17" s="35">
        <v>754564</v>
      </c>
      <c r="L17" s="35">
        <f t="shared" si="1"/>
        <v>1074564</v>
      </c>
      <c r="M17" s="35">
        <v>1151118.3930000002</v>
      </c>
      <c r="N17" s="35">
        <v>26426.077000000001</v>
      </c>
      <c r="O17" s="24">
        <v>10</v>
      </c>
    </row>
    <row r="18" spans="1:15" ht="12.6" x14ac:dyDescent="0.25">
      <c r="A18" s="24">
        <v>11</v>
      </c>
      <c r="B18" s="24" t="s">
        <v>32</v>
      </c>
      <c r="C18" s="35">
        <v>0</v>
      </c>
      <c r="D18" s="35">
        <v>2920475</v>
      </c>
      <c r="E18" s="35">
        <v>383857</v>
      </c>
      <c r="F18" s="35">
        <v>10426515</v>
      </c>
      <c r="G18" s="35">
        <f t="shared" si="0"/>
        <v>13730847</v>
      </c>
      <c r="H18" s="35"/>
      <c r="I18" s="35">
        <v>0</v>
      </c>
      <c r="J18" s="35">
        <v>389945</v>
      </c>
      <c r="K18" s="35">
        <v>841047</v>
      </c>
      <c r="L18" s="35">
        <f t="shared" si="1"/>
        <v>1230992</v>
      </c>
      <c r="M18" s="35">
        <v>34780.253080000002</v>
      </c>
      <c r="N18" s="35">
        <v>9934.3069200000009</v>
      </c>
      <c r="O18" s="24">
        <v>11</v>
      </c>
    </row>
    <row r="19" spans="1:15" ht="12.6" x14ac:dyDescent="0.25">
      <c r="A19" s="24">
        <v>12</v>
      </c>
      <c r="B19" s="24" t="s">
        <v>33</v>
      </c>
      <c r="C19" s="35">
        <v>0</v>
      </c>
      <c r="D19" s="35">
        <v>1570025</v>
      </c>
      <c r="E19" s="35">
        <v>198029</v>
      </c>
      <c r="F19" s="35">
        <v>13720640</v>
      </c>
      <c r="G19" s="35">
        <f t="shared" si="0"/>
        <v>15488694</v>
      </c>
      <c r="H19" s="35"/>
      <c r="I19" s="35">
        <v>0</v>
      </c>
      <c r="J19" s="35">
        <v>0</v>
      </c>
      <c r="K19" s="35">
        <v>4079156</v>
      </c>
      <c r="L19" s="35">
        <f t="shared" si="1"/>
        <v>4079156</v>
      </c>
      <c r="M19" s="35">
        <v>472392.61356500001</v>
      </c>
      <c r="N19" s="35">
        <v>389108.146435</v>
      </c>
      <c r="O19" s="24">
        <v>12</v>
      </c>
    </row>
    <row r="20" spans="1:15" ht="12.6" x14ac:dyDescent="0.25">
      <c r="A20" s="24">
        <v>13</v>
      </c>
      <c r="B20" s="24" t="s">
        <v>34</v>
      </c>
      <c r="C20" s="35">
        <v>0</v>
      </c>
      <c r="D20" s="35">
        <v>3466843</v>
      </c>
      <c r="E20" s="35">
        <v>1896287</v>
      </c>
      <c r="F20" s="35">
        <v>29865278</v>
      </c>
      <c r="G20" s="35">
        <f t="shared" si="0"/>
        <v>35228408</v>
      </c>
      <c r="H20" s="35"/>
      <c r="I20" s="35">
        <v>0</v>
      </c>
      <c r="J20" s="35">
        <v>284709</v>
      </c>
      <c r="K20" s="35">
        <v>9114225</v>
      </c>
      <c r="L20" s="35">
        <f t="shared" si="1"/>
        <v>9398934</v>
      </c>
      <c r="M20" s="35">
        <v>1770374.06849</v>
      </c>
      <c r="N20" s="35">
        <v>481546.09151</v>
      </c>
      <c r="O20" s="24">
        <v>13</v>
      </c>
    </row>
    <row r="21" spans="1:15" ht="12.6" x14ac:dyDescent="0.25">
      <c r="A21" s="24">
        <v>14</v>
      </c>
      <c r="B21" s="24" t="s">
        <v>35</v>
      </c>
      <c r="C21" s="35">
        <v>0</v>
      </c>
      <c r="D21" s="35">
        <v>471764</v>
      </c>
      <c r="E21" s="35">
        <v>105494</v>
      </c>
      <c r="F21" s="35">
        <v>15491052</v>
      </c>
      <c r="G21" s="35">
        <f t="shared" si="0"/>
        <v>16068310</v>
      </c>
      <c r="H21" s="35"/>
      <c r="I21" s="35">
        <v>0</v>
      </c>
      <c r="J21" s="35">
        <v>0</v>
      </c>
      <c r="K21" s="35">
        <v>4539710</v>
      </c>
      <c r="L21" s="35">
        <f t="shared" si="1"/>
        <v>4539710</v>
      </c>
      <c r="M21" s="35">
        <v>623775.73566000012</v>
      </c>
      <c r="N21" s="35">
        <v>300441.66434000002</v>
      </c>
      <c r="O21" s="24">
        <v>14</v>
      </c>
    </row>
    <row r="22" spans="1:15" ht="12.6" x14ac:dyDescent="0.25">
      <c r="A22" s="24">
        <v>15</v>
      </c>
      <c r="B22" s="24" t="s">
        <v>36</v>
      </c>
      <c r="C22" s="35">
        <v>0</v>
      </c>
      <c r="D22" s="35">
        <v>24736928</v>
      </c>
      <c r="E22" s="35">
        <v>9620476</v>
      </c>
      <c r="F22" s="35">
        <v>188678539</v>
      </c>
      <c r="G22" s="35">
        <f t="shared" si="0"/>
        <v>223035943</v>
      </c>
      <c r="H22" s="35"/>
      <c r="I22" s="35">
        <v>0</v>
      </c>
      <c r="J22" s="35">
        <v>1177360</v>
      </c>
      <c r="K22" s="35">
        <v>42372598</v>
      </c>
      <c r="L22" s="35">
        <f t="shared" si="1"/>
        <v>43549958</v>
      </c>
      <c r="M22" s="35">
        <v>16720719.631689999</v>
      </c>
      <c r="N22" s="35">
        <v>2280910.0183100002</v>
      </c>
      <c r="O22" s="24">
        <v>15</v>
      </c>
    </row>
    <row r="23" spans="1:15" ht="12.6" x14ac:dyDescent="0.25">
      <c r="A23" s="24">
        <v>16</v>
      </c>
      <c r="B23" s="24" t="s">
        <v>37</v>
      </c>
      <c r="C23" s="35">
        <v>0</v>
      </c>
      <c r="D23" s="35">
        <v>3307212</v>
      </c>
      <c r="E23" s="35">
        <v>334343</v>
      </c>
      <c r="F23" s="35">
        <v>61829403</v>
      </c>
      <c r="G23" s="35">
        <f t="shared" si="0"/>
        <v>65470958</v>
      </c>
      <c r="H23" s="35"/>
      <c r="I23" s="35">
        <v>0</v>
      </c>
      <c r="J23" s="35">
        <v>3694394</v>
      </c>
      <c r="K23" s="35">
        <v>14021096</v>
      </c>
      <c r="L23" s="35">
        <f t="shared" si="1"/>
        <v>17715490</v>
      </c>
      <c r="M23" s="35">
        <v>961103.48393999995</v>
      </c>
      <c r="N23" s="35">
        <v>421696.27606</v>
      </c>
      <c r="O23" s="24">
        <v>16</v>
      </c>
    </row>
    <row r="24" spans="1:15" ht="12.6" x14ac:dyDescent="0.25">
      <c r="A24" s="24">
        <v>17</v>
      </c>
      <c r="B24" s="24" t="s">
        <v>38</v>
      </c>
      <c r="C24" s="35">
        <v>0</v>
      </c>
      <c r="D24" s="35">
        <v>0</v>
      </c>
      <c r="E24" s="35">
        <v>0</v>
      </c>
      <c r="F24" s="35">
        <v>0</v>
      </c>
      <c r="G24" s="35">
        <f t="shared" si="0"/>
        <v>0</v>
      </c>
      <c r="H24" s="35"/>
      <c r="I24" s="35">
        <v>0</v>
      </c>
      <c r="J24" s="35">
        <v>0</v>
      </c>
      <c r="K24" s="35">
        <v>0</v>
      </c>
      <c r="L24" s="35">
        <f t="shared" si="1"/>
        <v>0</v>
      </c>
      <c r="M24" s="35">
        <v>0</v>
      </c>
      <c r="N24" s="35">
        <v>0</v>
      </c>
      <c r="O24" s="24">
        <v>17</v>
      </c>
    </row>
    <row r="25" spans="1:15" ht="12.6" x14ac:dyDescent="0.25">
      <c r="A25" s="24">
        <v>18</v>
      </c>
      <c r="B25" s="24" t="s">
        <v>39</v>
      </c>
      <c r="C25" s="35">
        <v>0</v>
      </c>
      <c r="D25" s="35">
        <v>862749</v>
      </c>
      <c r="E25" s="35">
        <v>398348</v>
      </c>
      <c r="F25" s="35">
        <v>5986170</v>
      </c>
      <c r="G25" s="35">
        <f t="shared" si="0"/>
        <v>7247267</v>
      </c>
      <c r="H25" s="35"/>
      <c r="I25" s="35">
        <v>0</v>
      </c>
      <c r="J25" s="35">
        <v>295478</v>
      </c>
      <c r="K25" s="35">
        <v>822790</v>
      </c>
      <c r="L25" s="35">
        <f t="shared" si="1"/>
        <v>1118268</v>
      </c>
      <c r="M25" s="35">
        <v>193697.35473000002</v>
      </c>
      <c r="N25" s="35">
        <v>67746.865269999995</v>
      </c>
      <c r="O25" s="24">
        <v>18</v>
      </c>
    </row>
    <row r="26" spans="1:15" ht="12.6" x14ac:dyDescent="0.25">
      <c r="A26" s="24">
        <v>19</v>
      </c>
      <c r="B26" s="24" t="s">
        <v>40</v>
      </c>
      <c r="C26" s="35">
        <v>0</v>
      </c>
      <c r="D26" s="35">
        <v>9142794</v>
      </c>
      <c r="E26" s="35">
        <v>3140258</v>
      </c>
      <c r="F26" s="35">
        <v>95674086</v>
      </c>
      <c r="G26" s="35">
        <f t="shared" si="0"/>
        <v>107957138</v>
      </c>
      <c r="H26" s="35"/>
      <c r="I26" s="35">
        <v>0</v>
      </c>
      <c r="J26" s="35">
        <v>750011</v>
      </c>
      <c r="K26" s="35">
        <v>27706320</v>
      </c>
      <c r="L26" s="35">
        <f t="shared" si="1"/>
        <v>28456331</v>
      </c>
      <c r="M26" s="35">
        <v>2445627.0747440001</v>
      </c>
      <c r="N26" s="35">
        <v>1897810.495256</v>
      </c>
      <c r="O26" s="24">
        <v>19</v>
      </c>
    </row>
    <row r="27" spans="1:15" ht="12.6" x14ac:dyDescent="0.25">
      <c r="A27" s="24">
        <v>20</v>
      </c>
      <c r="B27" s="24" t="s">
        <v>41</v>
      </c>
      <c r="C27" s="35">
        <v>0</v>
      </c>
      <c r="D27" s="35">
        <v>8035282</v>
      </c>
      <c r="E27" s="35">
        <v>320244</v>
      </c>
      <c r="F27" s="35">
        <v>62838907</v>
      </c>
      <c r="G27" s="35">
        <f t="shared" si="0"/>
        <v>71194433</v>
      </c>
      <c r="H27" s="35"/>
      <c r="I27" s="35">
        <v>0</v>
      </c>
      <c r="J27" s="35">
        <v>3596008</v>
      </c>
      <c r="K27" s="35">
        <v>10176487</v>
      </c>
      <c r="L27" s="35">
        <f t="shared" si="1"/>
        <v>13772495</v>
      </c>
      <c r="M27" s="35">
        <v>358513.34723000001</v>
      </c>
      <c r="N27" s="35">
        <v>137235.57277</v>
      </c>
      <c r="O27" s="24">
        <v>20</v>
      </c>
    </row>
    <row r="28" spans="1:15" ht="12.6" x14ac:dyDescent="0.25">
      <c r="A28" s="24">
        <v>21</v>
      </c>
      <c r="B28" s="24" t="s">
        <v>42</v>
      </c>
      <c r="C28" s="35">
        <v>0</v>
      </c>
      <c r="D28" s="35">
        <v>2151043</v>
      </c>
      <c r="E28" s="35">
        <v>209562</v>
      </c>
      <c r="F28" s="35">
        <v>30247949</v>
      </c>
      <c r="G28" s="35">
        <f t="shared" si="0"/>
        <v>32608554</v>
      </c>
      <c r="H28" s="35"/>
      <c r="I28" s="35">
        <v>0</v>
      </c>
      <c r="J28" s="35">
        <v>432001</v>
      </c>
      <c r="K28" s="35">
        <v>3616691</v>
      </c>
      <c r="L28" s="35">
        <f t="shared" si="1"/>
        <v>4048692</v>
      </c>
      <c r="M28" s="35">
        <v>127981.02370000001</v>
      </c>
      <c r="N28" s="35">
        <v>50624.096299999997</v>
      </c>
      <c r="O28" s="24">
        <v>21</v>
      </c>
    </row>
    <row r="29" spans="1:15" ht="12.6" x14ac:dyDescent="0.25">
      <c r="A29" s="24">
        <v>22</v>
      </c>
      <c r="B29" s="24" t="s">
        <v>43</v>
      </c>
      <c r="C29" s="35">
        <v>0</v>
      </c>
      <c r="D29" s="35">
        <v>1496490</v>
      </c>
      <c r="E29" s="35">
        <v>3072682</v>
      </c>
      <c r="F29" s="35">
        <v>23294901</v>
      </c>
      <c r="G29" s="35">
        <f t="shared" si="0"/>
        <v>27864073</v>
      </c>
      <c r="H29" s="35"/>
      <c r="I29" s="35">
        <v>0</v>
      </c>
      <c r="J29" s="35">
        <v>387260</v>
      </c>
      <c r="K29" s="35">
        <v>5966702</v>
      </c>
      <c r="L29" s="35">
        <f t="shared" si="1"/>
        <v>6353962</v>
      </c>
      <c r="M29" s="35">
        <v>531475.77789999999</v>
      </c>
      <c r="N29" s="35">
        <v>705759.95210000011</v>
      </c>
      <c r="O29" s="24">
        <v>22</v>
      </c>
    </row>
    <row r="30" spans="1:15" ht="12.6" x14ac:dyDescent="0.25">
      <c r="A30" s="24">
        <v>23</v>
      </c>
      <c r="B30" s="24" t="s">
        <v>44</v>
      </c>
      <c r="C30" s="35">
        <v>0</v>
      </c>
      <c r="D30" s="35">
        <v>34077229</v>
      </c>
      <c r="E30" s="35">
        <v>10689553</v>
      </c>
      <c r="F30" s="35">
        <v>251513729</v>
      </c>
      <c r="G30" s="35">
        <f t="shared" si="0"/>
        <v>296280511</v>
      </c>
      <c r="H30" s="35"/>
      <c r="I30" s="35">
        <v>0</v>
      </c>
      <c r="J30" s="35">
        <v>3655213</v>
      </c>
      <c r="K30" s="35">
        <v>63120404</v>
      </c>
      <c r="L30" s="35">
        <f t="shared" si="1"/>
        <v>66775617</v>
      </c>
      <c r="M30" s="35">
        <v>16575109.186451001</v>
      </c>
      <c r="N30" s="35">
        <v>3802503.4635489997</v>
      </c>
      <c r="O30" s="24">
        <v>23</v>
      </c>
    </row>
    <row r="31" spans="1:15" ht="12.6" x14ac:dyDescent="0.25">
      <c r="A31" s="24">
        <v>24</v>
      </c>
      <c r="B31" s="24" t="s">
        <v>45</v>
      </c>
      <c r="C31" s="35">
        <v>683020</v>
      </c>
      <c r="D31" s="35">
        <v>54466139</v>
      </c>
      <c r="E31" s="35">
        <v>7682885</v>
      </c>
      <c r="F31" s="35">
        <v>297487953</v>
      </c>
      <c r="G31" s="35">
        <f t="shared" si="0"/>
        <v>360319997</v>
      </c>
      <c r="H31" s="35"/>
      <c r="I31" s="35">
        <v>0</v>
      </c>
      <c r="J31" s="35">
        <v>0</v>
      </c>
      <c r="K31" s="35">
        <v>108138280</v>
      </c>
      <c r="L31" s="35">
        <f t="shared" si="1"/>
        <v>108138280</v>
      </c>
      <c r="M31" s="35">
        <v>9040383.235789001</v>
      </c>
      <c r="N31" s="35">
        <v>3579545.2742110002</v>
      </c>
      <c r="O31" s="24">
        <v>24</v>
      </c>
    </row>
    <row r="32" spans="1:15" ht="12.6" x14ac:dyDescent="0.25">
      <c r="A32" s="24">
        <v>25</v>
      </c>
      <c r="B32" s="24" t="s">
        <v>46</v>
      </c>
      <c r="C32" s="35">
        <v>0</v>
      </c>
      <c r="D32" s="35">
        <v>3165925</v>
      </c>
      <c r="E32" s="35">
        <v>337127</v>
      </c>
      <c r="F32" s="35">
        <v>7708131</v>
      </c>
      <c r="G32" s="35">
        <f t="shared" si="0"/>
        <v>11211183</v>
      </c>
      <c r="H32" s="35"/>
      <c r="I32" s="35">
        <v>27782</v>
      </c>
      <c r="J32" s="35">
        <v>18081</v>
      </c>
      <c r="K32" s="35">
        <v>3479444</v>
      </c>
      <c r="L32" s="35">
        <f t="shared" si="1"/>
        <v>3525307</v>
      </c>
      <c r="M32" s="35">
        <v>178013.19011</v>
      </c>
      <c r="N32" s="35">
        <v>244200.04988999999</v>
      </c>
      <c r="O32" s="24">
        <v>25</v>
      </c>
    </row>
    <row r="33" spans="1:15" ht="12.6" x14ac:dyDescent="0.25">
      <c r="A33" s="24">
        <v>26</v>
      </c>
      <c r="B33" s="24" t="s">
        <v>47</v>
      </c>
      <c r="C33" s="35">
        <v>0</v>
      </c>
      <c r="D33" s="35">
        <v>4513924</v>
      </c>
      <c r="E33" s="35">
        <v>2070439</v>
      </c>
      <c r="F33" s="35">
        <v>56540113</v>
      </c>
      <c r="G33" s="35">
        <f t="shared" si="0"/>
        <v>63124476</v>
      </c>
      <c r="H33" s="35"/>
      <c r="I33" s="35">
        <v>0</v>
      </c>
      <c r="J33" s="35">
        <v>1177944</v>
      </c>
      <c r="K33" s="35">
        <v>16541276</v>
      </c>
      <c r="L33" s="35">
        <f t="shared" si="1"/>
        <v>17719220</v>
      </c>
      <c r="M33" s="35">
        <v>1603634.9307810001</v>
      </c>
      <c r="N33" s="35">
        <v>1423366.109219</v>
      </c>
      <c r="O33" s="24">
        <v>26</v>
      </c>
    </row>
    <row r="34" spans="1:15" ht="12.6" x14ac:dyDescent="0.25">
      <c r="A34" s="24">
        <v>27</v>
      </c>
      <c r="B34" s="24" t="s">
        <v>48</v>
      </c>
      <c r="C34" s="35">
        <v>0</v>
      </c>
      <c r="D34" s="35">
        <v>2387327</v>
      </c>
      <c r="E34" s="35">
        <v>254073</v>
      </c>
      <c r="F34" s="35">
        <v>14724476</v>
      </c>
      <c r="G34" s="35">
        <f t="shared" si="0"/>
        <v>17365876</v>
      </c>
      <c r="H34" s="35"/>
      <c r="I34" s="35">
        <v>0</v>
      </c>
      <c r="J34" s="35">
        <v>426858</v>
      </c>
      <c r="K34" s="35">
        <v>1545613</v>
      </c>
      <c r="L34" s="35">
        <f t="shared" si="1"/>
        <v>1972471</v>
      </c>
      <c r="M34" s="35">
        <v>88895.065499999997</v>
      </c>
      <c r="N34" s="35">
        <v>27095.364500000003</v>
      </c>
      <c r="O34" s="24">
        <v>27</v>
      </c>
    </row>
    <row r="35" spans="1:15" ht="12.6" x14ac:dyDescent="0.25">
      <c r="A35" s="24">
        <v>28</v>
      </c>
      <c r="B35" s="24" t="s">
        <v>49</v>
      </c>
      <c r="C35" s="35">
        <v>1212194</v>
      </c>
      <c r="D35" s="35">
        <v>17275665</v>
      </c>
      <c r="E35" s="35">
        <v>9242220</v>
      </c>
      <c r="F35" s="35">
        <v>139877888</v>
      </c>
      <c r="G35" s="35">
        <f t="shared" si="0"/>
        <v>167607967</v>
      </c>
      <c r="H35" s="35"/>
      <c r="I35" s="35">
        <v>0</v>
      </c>
      <c r="J35" s="35">
        <v>8685862</v>
      </c>
      <c r="K35" s="35">
        <v>33579442</v>
      </c>
      <c r="L35" s="35">
        <f t="shared" si="1"/>
        <v>42265304</v>
      </c>
      <c r="M35" s="35">
        <v>3191528.6951540001</v>
      </c>
      <c r="N35" s="35">
        <v>2002532.2048460003</v>
      </c>
      <c r="O35" s="24">
        <v>28</v>
      </c>
    </row>
    <row r="36" spans="1:15" ht="12.6" x14ac:dyDescent="0.25">
      <c r="A36" s="24">
        <v>29</v>
      </c>
      <c r="B36" s="24" t="s">
        <v>50</v>
      </c>
      <c r="C36" s="35">
        <v>0</v>
      </c>
      <c r="D36" s="35">
        <v>1351266</v>
      </c>
      <c r="E36" s="35">
        <v>1043069</v>
      </c>
      <c r="F36" s="35">
        <v>19890582</v>
      </c>
      <c r="G36" s="35">
        <f t="shared" si="0"/>
        <v>22284917</v>
      </c>
      <c r="H36" s="35"/>
      <c r="I36" s="35">
        <v>0</v>
      </c>
      <c r="J36" s="35">
        <v>625512</v>
      </c>
      <c r="K36" s="35">
        <v>3683811</v>
      </c>
      <c r="L36" s="35">
        <f t="shared" si="1"/>
        <v>4309323</v>
      </c>
      <c r="M36" s="35">
        <v>350856.38976000005</v>
      </c>
      <c r="N36" s="35">
        <v>272664.95024000003</v>
      </c>
      <c r="O36" s="24">
        <v>29</v>
      </c>
    </row>
    <row r="37" spans="1:15" ht="12.6" x14ac:dyDescent="0.25">
      <c r="A37" s="24">
        <v>30</v>
      </c>
      <c r="B37" s="24" t="s">
        <v>51</v>
      </c>
      <c r="C37" s="35">
        <v>3992980</v>
      </c>
      <c r="D37" s="35">
        <v>32873675</v>
      </c>
      <c r="E37" s="35">
        <v>21586735</v>
      </c>
      <c r="F37" s="35">
        <v>241031509</v>
      </c>
      <c r="G37" s="35">
        <f t="shared" si="0"/>
        <v>299484899</v>
      </c>
      <c r="H37" s="35"/>
      <c r="I37" s="35">
        <v>0</v>
      </c>
      <c r="J37" s="35">
        <v>531355</v>
      </c>
      <c r="K37" s="35">
        <v>158675685</v>
      </c>
      <c r="L37" s="35">
        <f t="shared" si="1"/>
        <v>159207040</v>
      </c>
      <c r="M37" s="35">
        <v>8975332.2178600002</v>
      </c>
      <c r="N37" s="35">
        <v>4148819.3821400004</v>
      </c>
      <c r="O37" s="24">
        <v>30</v>
      </c>
    </row>
    <row r="38" spans="1:15" ht="12.6" x14ac:dyDescent="0.25">
      <c r="A38" s="24">
        <v>31</v>
      </c>
      <c r="B38" s="24" t="s">
        <v>52</v>
      </c>
      <c r="C38" s="35">
        <v>157123</v>
      </c>
      <c r="D38" s="35">
        <v>15101645</v>
      </c>
      <c r="E38" s="35">
        <v>9934270</v>
      </c>
      <c r="F38" s="35">
        <v>151246605</v>
      </c>
      <c r="G38" s="35">
        <f t="shared" si="0"/>
        <v>176439643</v>
      </c>
      <c r="H38" s="35"/>
      <c r="I38" s="35">
        <v>0</v>
      </c>
      <c r="J38" s="35">
        <v>1993693</v>
      </c>
      <c r="K38" s="35">
        <v>42540266</v>
      </c>
      <c r="L38" s="35">
        <f t="shared" si="1"/>
        <v>44533959</v>
      </c>
      <c r="M38" s="35">
        <v>4482946.6959890006</v>
      </c>
      <c r="N38" s="35">
        <v>2504325.8240109999</v>
      </c>
      <c r="O38" s="24">
        <v>31</v>
      </c>
    </row>
    <row r="39" spans="1:15" ht="12.6" x14ac:dyDescent="0.25">
      <c r="A39" s="24">
        <v>32</v>
      </c>
      <c r="B39" s="24" t="s">
        <v>53</v>
      </c>
      <c r="C39" s="35">
        <v>0</v>
      </c>
      <c r="D39" s="35">
        <v>4545936</v>
      </c>
      <c r="E39" s="35">
        <v>1378573</v>
      </c>
      <c r="F39" s="35">
        <v>32737602</v>
      </c>
      <c r="G39" s="35">
        <f t="shared" si="0"/>
        <v>38662111</v>
      </c>
      <c r="H39" s="35"/>
      <c r="I39" s="35">
        <v>0</v>
      </c>
      <c r="J39" s="35">
        <v>1172791</v>
      </c>
      <c r="K39" s="35">
        <v>3927054</v>
      </c>
      <c r="L39" s="35">
        <f t="shared" si="1"/>
        <v>5099845</v>
      </c>
      <c r="M39" s="35">
        <v>988045.7300000001</v>
      </c>
      <c r="N39" s="35">
        <v>0</v>
      </c>
      <c r="O39" s="24">
        <v>32</v>
      </c>
    </row>
    <row r="40" spans="1:15" ht="12.6" x14ac:dyDescent="0.25">
      <c r="A40" s="24">
        <v>33</v>
      </c>
      <c r="B40" s="24" t="s">
        <v>54</v>
      </c>
      <c r="C40" s="35">
        <v>0</v>
      </c>
      <c r="D40" s="35">
        <v>4054663</v>
      </c>
      <c r="E40" s="35">
        <v>1509719</v>
      </c>
      <c r="F40" s="35">
        <v>31922908</v>
      </c>
      <c r="G40" s="35">
        <f t="shared" si="0"/>
        <v>37487290</v>
      </c>
      <c r="H40" s="35"/>
      <c r="I40" s="35">
        <v>0</v>
      </c>
      <c r="J40" s="35">
        <v>121001</v>
      </c>
      <c r="K40" s="35">
        <v>6205204</v>
      </c>
      <c r="L40" s="35">
        <f t="shared" si="1"/>
        <v>6326205</v>
      </c>
      <c r="M40" s="35">
        <v>1013248.3443700001</v>
      </c>
      <c r="N40" s="35">
        <v>517542.49562999996</v>
      </c>
      <c r="O40" s="24">
        <v>33</v>
      </c>
    </row>
    <row r="41" spans="1:15" ht="12.6" x14ac:dyDescent="0.25">
      <c r="A41" s="24">
        <v>34</v>
      </c>
      <c r="B41" s="24" t="s">
        <v>55</v>
      </c>
      <c r="C41" s="35">
        <v>0</v>
      </c>
      <c r="D41" s="35">
        <v>16985583</v>
      </c>
      <c r="E41" s="35">
        <v>2956836</v>
      </c>
      <c r="F41" s="35">
        <v>132477090</v>
      </c>
      <c r="G41" s="35">
        <f t="shared" si="0"/>
        <v>152419509</v>
      </c>
      <c r="H41" s="35"/>
      <c r="I41" s="35">
        <v>0</v>
      </c>
      <c r="J41" s="35">
        <v>825359</v>
      </c>
      <c r="K41" s="35">
        <v>20926351</v>
      </c>
      <c r="L41" s="35">
        <f t="shared" si="1"/>
        <v>21751710</v>
      </c>
      <c r="M41" s="35">
        <v>4652536.2387620006</v>
      </c>
      <c r="N41" s="35">
        <v>1368126.8412380002</v>
      </c>
      <c r="O41" s="24">
        <v>34</v>
      </c>
    </row>
    <row r="42" spans="1:15" ht="12.6" x14ac:dyDescent="0.25">
      <c r="A42" s="24">
        <v>35</v>
      </c>
      <c r="B42" s="24" t="s">
        <v>56</v>
      </c>
      <c r="C42" s="35">
        <v>0</v>
      </c>
      <c r="D42" s="35">
        <v>96751403</v>
      </c>
      <c r="E42" s="35">
        <v>25341171</v>
      </c>
      <c r="F42" s="35">
        <v>473087980</v>
      </c>
      <c r="G42" s="35">
        <f t="shared" si="0"/>
        <v>595180554</v>
      </c>
      <c r="H42" s="35"/>
      <c r="I42" s="35">
        <v>0</v>
      </c>
      <c r="J42" s="35">
        <v>36879343</v>
      </c>
      <c r="K42" s="35">
        <v>122037297</v>
      </c>
      <c r="L42" s="35">
        <f t="shared" si="1"/>
        <v>158916640</v>
      </c>
      <c r="M42" s="35">
        <v>4861440.1881100005</v>
      </c>
      <c r="N42" s="35">
        <v>1728754.50189</v>
      </c>
      <c r="O42" s="24">
        <v>35</v>
      </c>
    </row>
    <row r="43" spans="1:15" ht="12.6" x14ac:dyDescent="0.25">
      <c r="A43" s="24">
        <v>36</v>
      </c>
      <c r="B43" s="24" t="s">
        <v>57</v>
      </c>
      <c r="C43" s="35">
        <v>0</v>
      </c>
      <c r="D43" s="35">
        <v>3818812</v>
      </c>
      <c r="E43" s="35">
        <v>1216943</v>
      </c>
      <c r="F43" s="35">
        <v>30409694</v>
      </c>
      <c r="G43" s="35">
        <f t="shared" si="0"/>
        <v>35445449</v>
      </c>
      <c r="H43" s="35"/>
      <c r="I43" s="35">
        <v>0</v>
      </c>
      <c r="J43" s="35">
        <v>1050196</v>
      </c>
      <c r="K43" s="35">
        <v>8396736</v>
      </c>
      <c r="L43" s="35">
        <f t="shared" si="1"/>
        <v>9446932</v>
      </c>
      <c r="M43" s="35">
        <v>559100.96122399997</v>
      </c>
      <c r="N43" s="35">
        <v>447189.38877599995</v>
      </c>
      <c r="O43" s="24">
        <v>36</v>
      </c>
    </row>
    <row r="44" spans="1:15" ht="12.6" x14ac:dyDescent="0.25">
      <c r="A44" s="24">
        <v>37</v>
      </c>
      <c r="B44" s="24" t="s">
        <v>58</v>
      </c>
      <c r="C44" s="35">
        <v>0</v>
      </c>
      <c r="D44" s="35">
        <v>1464443</v>
      </c>
      <c r="E44" s="35">
        <v>148123</v>
      </c>
      <c r="F44" s="35">
        <v>7160189</v>
      </c>
      <c r="G44" s="35">
        <f t="shared" si="0"/>
        <v>8772755</v>
      </c>
      <c r="H44" s="35"/>
      <c r="I44" s="35">
        <v>0</v>
      </c>
      <c r="J44" s="35">
        <v>219127</v>
      </c>
      <c r="K44" s="35">
        <v>1363079</v>
      </c>
      <c r="L44" s="35">
        <f t="shared" si="1"/>
        <v>1582206</v>
      </c>
      <c r="M44" s="35">
        <v>201943.31933100001</v>
      </c>
      <c r="N44" s="35">
        <v>62381.910668999997</v>
      </c>
      <c r="O44" s="24">
        <v>37</v>
      </c>
    </row>
    <row r="45" spans="1:15" ht="12.6" x14ac:dyDescent="0.25">
      <c r="A45" s="36">
        <v>38</v>
      </c>
      <c r="B45" s="24" t="s">
        <v>59</v>
      </c>
      <c r="C45" s="37">
        <v>0</v>
      </c>
      <c r="D45" s="37">
        <v>5748701</v>
      </c>
      <c r="E45" s="37">
        <v>1858476</v>
      </c>
      <c r="F45" s="37">
        <v>40690882</v>
      </c>
      <c r="G45" s="37">
        <f t="shared" si="0"/>
        <v>48298059</v>
      </c>
      <c r="H45" s="35"/>
      <c r="I45" s="37">
        <v>0</v>
      </c>
      <c r="J45" s="37">
        <v>721159</v>
      </c>
      <c r="K45" s="37">
        <v>9675773</v>
      </c>
      <c r="L45" s="37">
        <f t="shared" si="1"/>
        <v>10396932</v>
      </c>
      <c r="M45" s="37">
        <v>614566.09701299993</v>
      </c>
      <c r="N45" s="37">
        <v>274956.67298699997</v>
      </c>
      <c r="O45" s="36">
        <v>38</v>
      </c>
    </row>
    <row r="46" spans="1:15" ht="12.6" x14ac:dyDescent="0.25">
      <c r="A46" s="36">
        <f>A45</f>
        <v>38</v>
      </c>
      <c r="B46" s="28" t="s">
        <v>60</v>
      </c>
      <c r="C46" s="38">
        <f>SUM(C8:C45)</f>
        <v>6045317</v>
      </c>
      <c r="D46" s="38">
        <f>SUM(D8:D45)</f>
        <v>470498312</v>
      </c>
      <c r="E46" s="38">
        <f>SUM(E8:E45)</f>
        <v>153817770</v>
      </c>
      <c r="F46" s="38">
        <f>SUM(F8:F45)</f>
        <v>3114226099</v>
      </c>
      <c r="G46" s="38">
        <f>SUM(G8:G45)</f>
        <v>3744587498</v>
      </c>
      <c r="H46" s="35"/>
      <c r="I46" s="38">
        <f t="shared" ref="I46:N46" si="2">SUM(I8:I45)</f>
        <v>38645</v>
      </c>
      <c r="J46" s="38">
        <f t="shared" si="2"/>
        <v>83297890</v>
      </c>
      <c r="K46" s="38">
        <f t="shared" si="2"/>
        <v>874939886</v>
      </c>
      <c r="L46" s="38">
        <f t="shared" si="2"/>
        <v>958276421</v>
      </c>
      <c r="M46" s="38">
        <f t="shared" si="2"/>
        <v>101481658.51602204</v>
      </c>
      <c r="N46" s="38">
        <f t="shared" si="2"/>
        <v>35571394.773977995</v>
      </c>
      <c r="O46" s="36">
        <f>O45</f>
        <v>38</v>
      </c>
    </row>
    <row r="47" spans="1:15" ht="9.75" customHeight="1" x14ac:dyDescent="0.25">
      <c r="H47" s="35"/>
    </row>
    <row r="48" spans="1:15" ht="9.75" customHeight="1" x14ac:dyDescent="0.25">
      <c r="H48" s="35"/>
    </row>
    <row r="49" spans="8:8" ht="10.5" customHeight="1" x14ac:dyDescent="0.25">
      <c r="H49" s="35"/>
    </row>
    <row r="50" spans="8:8" ht="10.5" customHeight="1" x14ac:dyDescent="0.25">
      <c r="H50" s="35"/>
    </row>
    <row r="51" spans="8:8" ht="10.5" customHeight="1" x14ac:dyDescent="0.25">
      <c r="H51" s="35"/>
    </row>
    <row r="52" spans="8:8" ht="10.5" customHeight="1" x14ac:dyDescent="0.25"/>
    <row r="53" spans="8:8" ht="10.5" customHeight="1" x14ac:dyDescent="0.25"/>
    <row r="54" spans="8:8" ht="10.5" customHeight="1" x14ac:dyDescent="0.25"/>
    <row r="55" spans="8:8" ht="10.5" customHeight="1" x14ac:dyDescent="0.25"/>
    <row r="56" spans="8:8" ht="10.5" customHeight="1" x14ac:dyDescent="0.25"/>
    <row r="57" spans="8:8" ht="10.5" customHeight="1" x14ac:dyDescent="0.25"/>
    <row r="58" spans="8:8" ht="10.5" customHeight="1" x14ac:dyDescent="0.25"/>
    <row r="59" spans="8:8" ht="10.5" customHeight="1" x14ac:dyDescent="0.25"/>
    <row r="60" spans="8:8" ht="10.5" customHeight="1" x14ac:dyDescent="0.25"/>
    <row r="61" spans="8:8" ht="10.5" customHeight="1" x14ac:dyDescent="0.25"/>
    <row r="62" spans="8:8" ht="10.5" customHeight="1" x14ac:dyDescent="0.25"/>
    <row r="106" ht="10.5" customHeight="1" x14ac:dyDescent="0.25"/>
    <row r="108" ht="10.5" customHeight="1" x14ac:dyDescent="0.25"/>
    <row r="125" ht="10.5" customHeight="1" x14ac:dyDescent="0.25"/>
  </sheetData>
  <mergeCells count="3">
    <mergeCell ref="M6:N6"/>
    <mergeCell ref="C6:G6"/>
    <mergeCell ref="I6:L6"/>
  </mergeCells>
  <printOptions horizontalCentered="1" verticalCentered="1" gridLines="1" gridLinesSet="0"/>
  <pageMargins left="0.5" right="0.5" top="0.5" bottom="0.5" header="0.5" footer="0.17"/>
  <pageSetup paperSize="3" fitToHeight="0" orientation="landscape"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76</vt:i4>
      </vt:variant>
    </vt:vector>
  </HeadingPairs>
  <TitlesOfParts>
    <vt:vector size="131" baseType="lpstr">
      <vt:lpstr>Intro</vt:lpstr>
      <vt:lpstr>Table of Contents</vt:lpstr>
      <vt:lpstr>Exhibit A - City</vt:lpstr>
      <vt:lpstr>Exhibit A - County</vt:lpstr>
      <vt:lpstr>Exhibit A - Town</vt:lpstr>
      <vt:lpstr>Exhibit B - City</vt:lpstr>
      <vt:lpstr>Exhibit B - County</vt:lpstr>
      <vt:lpstr>Exhibit B - Town</vt:lpstr>
      <vt:lpstr>Exhibit B1 - City</vt:lpstr>
      <vt:lpstr>Exhibit B1 - County</vt:lpstr>
      <vt:lpstr>Exhibit B1 - Town</vt:lpstr>
      <vt:lpstr>Exhibit B2 - City</vt:lpstr>
      <vt:lpstr>Exhibit B2 - County</vt:lpstr>
      <vt:lpstr>Exhibit B2 - Town</vt:lpstr>
      <vt:lpstr>Exhibit C - City</vt:lpstr>
      <vt:lpstr>Exhibit C - County</vt:lpstr>
      <vt:lpstr>Exhibit C - Town</vt:lpstr>
      <vt:lpstr>Exhibit C1 - City</vt:lpstr>
      <vt:lpstr>Exhibit C1 - County</vt:lpstr>
      <vt:lpstr>Exhibit C1 - Town</vt:lpstr>
      <vt:lpstr>Exhibit C2 - City</vt:lpstr>
      <vt:lpstr>Exhibit C2 - County</vt:lpstr>
      <vt:lpstr>Exhibit C2 - Town</vt:lpstr>
      <vt:lpstr>Exhibit C3 - City</vt:lpstr>
      <vt:lpstr>Exhibit C3 - County</vt:lpstr>
      <vt:lpstr>Exhibit C3 - Town</vt:lpstr>
      <vt:lpstr>Exhibit C4 - City</vt:lpstr>
      <vt:lpstr>Exhibit C4 - County</vt:lpstr>
      <vt:lpstr>Exhibit C4 - Town</vt:lpstr>
      <vt:lpstr>Exhibit C5 - City</vt:lpstr>
      <vt:lpstr>Exhibit C5 - County</vt:lpstr>
      <vt:lpstr>Exhibit C5 - Town</vt:lpstr>
      <vt:lpstr>Exhibit C6 - City</vt:lpstr>
      <vt:lpstr>Exhibit C6 - County</vt:lpstr>
      <vt:lpstr>Exhibit C6 - Town</vt:lpstr>
      <vt:lpstr>Exhibit C7 - City</vt:lpstr>
      <vt:lpstr>Exhibit C7 - County</vt:lpstr>
      <vt:lpstr>Exhibit C7 - Town</vt:lpstr>
      <vt:lpstr>Exhibit C8 - City</vt:lpstr>
      <vt:lpstr>Exhibit C8 - County</vt:lpstr>
      <vt:lpstr>Exhibit C8 - Town</vt:lpstr>
      <vt:lpstr>Exhibit D - City</vt:lpstr>
      <vt:lpstr>Exhibit D - County</vt:lpstr>
      <vt:lpstr>Exhibit D - Town</vt:lpstr>
      <vt:lpstr>Exhibit E - City</vt:lpstr>
      <vt:lpstr>Exhibit E - County</vt:lpstr>
      <vt:lpstr>Exhibit E - Town</vt:lpstr>
      <vt:lpstr>Exhibit F - City</vt:lpstr>
      <vt:lpstr>Exhibit F - County</vt:lpstr>
      <vt:lpstr>Exhibit F - Town</vt:lpstr>
      <vt:lpstr>Exhibit G - City</vt:lpstr>
      <vt:lpstr>Exhibit G - County</vt:lpstr>
      <vt:lpstr>Exhibit G - Town</vt:lpstr>
      <vt:lpstr>Exhibit H-City</vt:lpstr>
      <vt:lpstr>Exhibit H-County</vt:lpstr>
      <vt:lpstr>'Exhibit A - City'!Print_Area</vt:lpstr>
      <vt:lpstr>'Exhibit A - County'!Print_Area</vt:lpstr>
      <vt:lpstr>'Exhibit A - Town'!Print_Area</vt:lpstr>
      <vt:lpstr>'Exhibit B - City'!Print_Area</vt:lpstr>
      <vt:lpstr>'Exhibit B - County'!Print_Area</vt:lpstr>
      <vt:lpstr>'Exhibit B - Town'!Print_Area</vt:lpstr>
      <vt:lpstr>'Exhibit B1 - City'!Print_Area</vt:lpstr>
      <vt:lpstr>'Exhibit B1 - County'!Print_Area</vt:lpstr>
      <vt:lpstr>'Exhibit B1 - Town'!Print_Area</vt:lpstr>
      <vt:lpstr>'Exhibit B2 - City'!Print_Area</vt:lpstr>
      <vt:lpstr>'Exhibit B2 - County'!Print_Area</vt:lpstr>
      <vt:lpstr>'Exhibit B2 - Town'!Print_Area</vt:lpstr>
      <vt:lpstr>'Exhibit C - City'!Print_Area</vt:lpstr>
      <vt:lpstr>'Exhibit C - County'!Print_Area</vt:lpstr>
      <vt:lpstr>'Exhibit C - Town'!Print_Area</vt:lpstr>
      <vt:lpstr>'Exhibit C1 - City'!Print_Area</vt:lpstr>
      <vt:lpstr>'Exhibit C1 - County'!Print_Area</vt:lpstr>
      <vt:lpstr>'Exhibit C1 - Town'!Print_Area</vt:lpstr>
      <vt:lpstr>'Exhibit C2 - City'!Print_Area</vt:lpstr>
      <vt:lpstr>'Exhibit C2 - County'!Print_Area</vt:lpstr>
      <vt:lpstr>'Exhibit C2 - Town'!Print_Area</vt:lpstr>
      <vt:lpstr>'Exhibit C3 - City'!Print_Area</vt:lpstr>
      <vt:lpstr>'Exhibit C3 - County'!Print_Area</vt:lpstr>
      <vt:lpstr>'Exhibit C3 - Town'!Print_Area</vt:lpstr>
      <vt:lpstr>'Exhibit C4 - City'!Print_Area</vt:lpstr>
      <vt:lpstr>'Exhibit C4 - County'!Print_Area</vt:lpstr>
      <vt:lpstr>'Exhibit C4 - Town'!Print_Area</vt:lpstr>
      <vt:lpstr>'Exhibit C5 - City'!Print_Area</vt:lpstr>
      <vt:lpstr>'Exhibit C5 - County'!Print_Area</vt:lpstr>
      <vt:lpstr>'Exhibit C5 - Town'!Print_Area</vt:lpstr>
      <vt:lpstr>'Exhibit C6 - City'!Print_Area</vt:lpstr>
      <vt:lpstr>'Exhibit C6 - County'!Print_Area</vt:lpstr>
      <vt:lpstr>'Exhibit C7 - City'!Print_Area</vt:lpstr>
      <vt:lpstr>'Exhibit C7 - County'!Print_Area</vt:lpstr>
      <vt:lpstr>'Exhibit C7 - Town'!Print_Area</vt:lpstr>
      <vt:lpstr>'Exhibit C8 - City'!Print_Area</vt:lpstr>
      <vt:lpstr>'Exhibit C8 - County'!Print_Area</vt:lpstr>
      <vt:lpstr>'Exhibit C8 - Town'!Print_Area</vt:lpstr>
      <vt:lpstr>'Exhibit D - City'!Print_Area</vt:lpstr>
      <vt:lpstr>'Exhibit D - County'!Print_Area</vt:lpstr>
      <vt:lpstr>'Exhibit D - Town'!Print_Area</vt:lpstr>
      <vt:lpstr>'Exhibit E - City'!Print_Area</vt:lpstr>
      <vt:lpstr>'Exhibit E - County'!Print_Area</vt:lpstr>
      <vt:lpstr>'Exhibit E - Town'!Print_Area</vt:lpstr>
      <vt:lpstr>'Exhibit F - City'!Print_Area</vt:lpstr>
      <vt:lpstr>'Exhibit F - County'!Print_Area</vt:lpstr>
      <vt:lpstr>'Exhibit F - Town'!Print_Area</vt:lpstr>
      <vt:lpstr>'Exhibit G - City'!Print_Area</vt:lpstr>
      <vt:lpstr>'Exhibit G - Town'!Print_Area</vt:lpstr>
      <vt:lpstr>'Exhibit H-City'!Print_Area</vt:lpstr>
      <vt:lpstr>'Exhibit H-County'!Print_Area</vt:lpstr>
      <vt:lpstr>'Table of Contents'!Print_Area</vt:lpstr>
      <vt:lpstr>'Exhibit A - City'!Print_Area_MI</vt:lpstr>
      <vt:lpstr>'Exhibit C4 - City'!Print_Area_MI</vt:lpstr>
      <vt:lpstr>'Exhibit C8 - City'!Print_Area_MI</vt:lpstr>
      <vt:lpstr>'Exhibit D - City'!Print_Area_MI</vt:lpstr>
      <vt:lpstr>'Exhibit A - County'!Print_Titles</vt:lpstr>
      <vt:lpstr>'Exhibit B - County'!Print_Titles</vt:lpstr>
      <vt:lpstr>'Exhibit B1 - County'!Print_Titles</vt:lpstr>
      <vt:lpstr>'Exhibit B2 - County'!Print_Titles</vt:lpstr>
      <vt:lpstr>'Exhibit C - County'!Print_Titles</vt:lpstr>
      <vt:lpstr>'Exhibit C1 - County'!Print_Titles</vt:lpstr>
      <vt:lpstr>'Exhibit C2 - County'!Print_Titles</vt:lpstr>
      <vt:lpstr>'Exhibit C3 - County'!Print_Titles</vt:lpstr>
      <vt:lpstr>'Exhibit C4 - County'!Print_Titles</vt:lpstr>
      <vt:lpstr>'Exhibit C5 - County'!Print_Titles</vt:lpstr>
      <vt:lpstr>'Exhibit C6 - County'!Print_Titles</vt:lpstr>
      <vt:lpstr>'Exhibit C7 - County'!Print_Titles</vt:lpstr>
      <vt:lpstr>'Exhibit C8 - County'!Print_Titles</vt:lpstr>
      <vt:lpstr>'Exhibit D - County'!Print_Titles</vt:lpstr>
      <vt:lpstr>'Exhibit D - Town'!Print_Titles</vt:lpstr>
      <vt:lpstr>'Exhibit E - County'!Print_Titles</vt:lpstr>
      <vt:lpstr>'Exhibit F - City'!Print_Titles</vt:lpstr>
      <vt:lpstr>'Exhibit F - County'!Print_Titles</vt:lpstr>
      <vt:lpstr>'Exhibit G - County'!Print_Titles</vt:lpstr>
      <vt:lpstr>'Exhibit H-County'!Print_Titles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Reamy</dc:creator>
  <cp:lastModifiedBy>Rachel Reamy</cp:lastModifiedBy>
  <cp:lastPrinted>2022-06-23T22:22:37Z</cp:lastPrinted>
  <dcterms:created xsi:type="dcterms:W3CDTF">2019-05-07T22:24:04Z</dcterms:created>
  <dcterms:modified xsi:type="dcterms:W3CDTF">2022-10-03T00:52:09Z</dcterms:modified>
</cp:coreProperties>
</file>